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CRABBLE\Arhiva\Arhiva 2026\CNIS-T 2026 ET 2 SATURN\"/>
    </mc:Choice>
  </mc:AlternateContent>
  <xr:revisionPtr revIDLastSave="0" documentId="13_ncr:1_{3242A4A2-1AF3-4CAE-BC38-A8CF3205BB10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Pe echipe" sheetId="5" r:id="rId1"/>
    <sheet name="Clasament cat" sheetId="6" r:id="rId2"/>
    <sheet name="Clasament gen" sheetId="3" r:id="rId3"/>
  </sheets>
  <definedNames>
    <definedName name="_xlnm._FilterDatabase" localSheetId="1" hidden="1">'Clasament cat'!$F$27:$S$27</definedName>
    <definedName name="_xlnm._FilterDatabase" localSheetId="2" hidden="1">'Clasament gen'!$A$2:$S$2</definedName>
    <definedName name="_xlnm.Print_Area" localSheetId="1">'Clasament cat'!$A$1:$S$37</definedName>
    <definedName name="_xlnm.Print_Area" localSheetId="2">'Clasament gen'!$A$1:$S$52</definedName>
    <definedName name="_xlnm.Print_Area" localSheetId="0">'Pe echipe'!$A$1:$O$24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5" l="1"/>
  <c r="L24" i="5"/>
  <c r="L16" i="5"/>
  <c r="L14" i="5"/>
  <c r="L17" i="5" s="1"/>
  <c r="L6" i="5"/>
  <c r="L7" i="5" s="1"/>
  <c r="L11" i="5"/>
  <c r="L12" i="5" s="1"/>
  <c r="S3" i="3"/>
  <c r="S5" i="3"/>
  <c r="S13" i="3"/>
  <c r="S4" i="3"/>
  <c r="S7" i="3"/>
  <c r="S15" i="3"/>
  <c r="S16" i="3"/>
  <c r="S9" i="3"/>
  <c r="S14" i="3"/>
  <c r="S8" i="3"/>
  <c r="S27" i="3"/>
  <c r="S23" i="3"/>
  <c r="S11" i="3"/>
  <c r="S18" i="3"/>
  <c r="S24" i="3"/>
  <c r="S21" i="3"/>
  <c r="S26" i="3"/>
  <c r="S17" i="3"/>
  <c r="S29" i="3"/>
  <c r="S6" i="3"/>
  <c r="S25" i="3"/>
  <c r="S20" i="3"/>
  <c r="S19" i="3"/>
  <c r="S32" i="3"/>
  <c r="S31" i="3"/>
  <c r="S28" i="3"/>
  <c r="S30" i="3"/>
  <c r="S10" i="3"/>
  <c r="S22" i="3"/>
  <c r="S12" i="3"/>
  <c r="L22" i="5"/>
  <c r="I17" i="5"/>
  <c r="I12" i="5"/>
  <c r="I22" i="5"/>
  <c r="I7" i="5"/>
  <c r="F22" i="5"/>
  <c r="F17" i="5"/>
  <c r="F7" i="5"/>
  <c r="F12" i="5"/>
  <c r="C12" i="5"/>
  <c r="C22" i="5"/>
  <c r="C17" i="5"/>
  <c r="C7" i="5"/>
  <c r="S11" i="6"/>
  <c r="S13" i="6"/>
  <c r="S17" i="6"/>
  <c r="S25" i="6"/>
  <c r="S20" i="6"/>
  <c r="S16" i="6"/>
  <c r="S12" i="6"/>
  <c r="S23" i="6"/>
  <c r="S18" i="6"/>
  <c r="S15" i="6"/>
  <c r="S19" i="6"/>
  <c r="S14" i="6"/>
  <c r="S21" i="6"/>
  <c r="S22" i="6"/>
  <c r="S24" i="6"/>
  <c r="S30" i="6"/>
  <c r="S29" i="6"/>
  <c r="S33" i="6"/>
  <c r="S32" i="6"/>
  <c r="S35" i="6"/>
  <c r="S28" i="6"/>
  <c r="S36" i="6"/>
  <c r="S37" i="6"/>
  <c r="S31" i="6"/>
  <c r="S34" i="6"/>
  <c r="S5" i="6"/>
  <c r="S7" i="6"/>
  <c r="S4" i="6"/>
  <c r="S8" i="6"/>
  <c r="S6" i="6"/>
  <c r="N27" i="5"/>
  <c r="L27" i="5"/>
  <c r="I27" i="5"/>
  <c r="F27" i="5"/>
  <c r="C27" i="5"/>
  <c r="N17" i="5"/>
  <c r="N12" i="5"/>
  <c r="N22" i="5"/>
  <c r="N7" i="5"/>
</calcChain>
</file>

<file path=xl/sharedStrings.xml><?xml version="1.0" encoding="utf-8"?>
<sst xmlns="http://schemas.openxmlformats.org/spreadsheetml/2006/main" count="321" uniqueCount="83">
  <si>
    <t>LOC</t>
  </si>
  <si>
    <t>Masa</t>
  </si>
  <si>
    <t>Cat</t>
  </si>
  <si>
    <t>Argus</t>
  </si>
  <si>
    <t>Duplicat clasic</t>
  </si>
  <si>
    <t>Puncte</t>
  </si>
  <si>
    <t>Pct clas</t>
  </si>
  <si>
    <t>Duplicat completiv</t>
  </si>
  <si>
    <t>Compunere</t>
  </si>
  <si>
    <t>Libere</t>
  </si>
  <si>
    <t>TOTAL</t>
  </si>
  <si>
    <t>Loc</t>
  </si>
  <si>
    <t>Victorii</t>
  </si>
  <si>
    <t>Punctav</t>
  </si>
  <si>
    <t>Jucator</t>
  </si>
  <si>
    <t>Club</t>
  </si>
  <si>
    <t>Universitatea</t>
  </si>
  <si>
    <t xml:space="preserve">pct dc </t>
  </si>
  <si>
    <t>pct comp</t>
  </si>
  <si>
    <t>pct lib</t>
  </si>
  <si>
    <t>loc/pct cl</t>
  </si>
  <si>
    <t xml:space="preserve">Jucator </t>
  </si>
  <si>
    <t xml:space="preserve">Club </t>
  </si>
  <si>
    <t>Preventis</t>
  </si>
  <si>
    <t>DROBOTA Darius</t>
  </si>
  <si>
    <t>CORNESCHI Catalin</t>
  </si>
  <si>
    <t>CSM</t>
  </si>
  <si>
    <t xml:space="preserve"> </t>
  </si>
  <si>
    <t>pct compl</t>
  </si>
  <si>
    <t>CSM Bucuresti</t>
  </si>
  <si>
    <t>SADICI Anastasia</t>
  </si>
  <si>
    <t>J</t>
  </si>
  <si>
    <t>C</t>
  </si>
  <si>
    <t>P</t>
  </si>
  <si>
    <t>VICOL Theodor</t>
  </si>
  <si>
    <t>PRICHINDEI</t>
  </si>
  <si>
    <t>AGAPE Horia</t>
  </si>
  <si>
    <t>CRISU David</t>
  </si>
  <si>
    <t>DUCA Rares</t>
  </si>
  <si>
    <t>GAVRIL Gabriel</t>
  </si>
  <si>
    <t>HERGHELEGIU Sofia</t>
  </si>
  <si>
    <t>POSTOLACHE David</t>
  </si>
  <si>
    <t>VORNICU Davide</t>
  </si>
  <si>
    <t>MARIN Patrick</t>
  </si>
  <si>
    <t>METERCA Teodor</t>
  </si>
  <si>
    <t>PAPA Larisa</t>
  </si>
  <si>
    <t>LUPU Maria</t>
  </si>
  <si>
    <t>TIHAN Cristian</t>
  </si>
  <si>
    <t>APOSTOLESCU Zoe</t>
  </si>
  <si>
    <t>PAPA Melinda</t>
  </si>
  <si>
    <t>VICOL Alexia</t>
  </si>
  <si>
    <t>JUNIORI</t>
  </si>
  <si>
    <t>Politehnica</t>
  </si>
  <si>
    <t>ALUCHIENESEI Matei</t>
  </si>
  <si>
    <t>ISTRATE Sonia</t>
  </si>
  <si>
    <t>GRIGORE Vlad</t>
  </si>
  <si>
    <t>ENACHESCU Alexia</t>
  </si>
  <si>
    <t>ENACHESCU Marcela</t>
  </si>
  <si>
    <t>Duplicat clasic (47)</t>
  </si>
  <si>
    <t xml:space="preserve">CADETI </t>
  </si>
  <si>
    <t>Duplicat clasic (10)</t>
  </si>
  <si>
    <t>Duplicat completiv (10)</t>
  </si>
  <si>
    <t>Libere (10)</t>
  </si>
  <si>
    <t>ATUDOSIE Teofana</t>
  </si>
  <si>
    <t>CIUTEA Raluca</t>
  </si>
  <si>
    <t>DULGHERU Patricia Natalia</t>
  </si>
  <si>
    <t>ION Antonia</t>
  </si>
  <si>
    <t>DUCA Giulia</t>
  </si>
  <si>
    <t>ERIC Ilie</t>
  </si>
  <si>
    <t>Compunere (21)</t>
  </si>
  <si>
    <t>Duplicat clasic (28)</t>
  </si>
  <si>
    <t>Compunere (45)</t>
  </si>
  <si>
    <t>Libere (14)</t>
  </si>
  <si>
    <t>Compunere (55)</t>
  </si>
  <si>
    <t>Libere (24)</t>
  </si>
  <si>
    <t>CNIS-T 2026 ET. 2 SATURN 11.07 - 12.07.2026</t>
  </si>
  <si>
    <t>Duplicat completiv(51)</t>
  </si>
  <si>
    <t>Compunere (63)</t>
  </si>
  <si>
    <t>Libere (35  100%J 70%C 30%P)</t>
  </si>
  <si>
    <t>CNSI-T 2026 ET. 2 SATURN 11.07 - 12.07.2026</t>
  </si>
  <si>
    <t>Duplicat completiv (56)</t>
  </si>
  <si>
    <t>Duplicat completiv (30)</t>
  </si>
  <si>
    <t>ET-2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</si>
</sst>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Arial"/>
      <family val="2"/>
    </font>
    <font>
      <sz val="11"/>
      <name val="Arial"/>
      <family val="2"/>
    </font>
    <font>
      <b/>
      <i/>
      <u/>
      <sz val="10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i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Aptos Narrow"/>
      <family val="2"/>
    </font>
    <font>
      <b/>
      <sz val="8"/>
      <color rgb="FF0070C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1" fillId="0" borderId="0"/>
    <xf numFmtId="0" fontId="3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29" fillId="0" borderId="10" xfId="0" applyFont="1" applyBorder="1"/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0" fontId="32" fillId="24" borderId="0" xfId="0" applyFont="1" applyFill="1"/>
    <xf numFmtId="0" fontId="30" fillId="0" borderId="0" xfId="38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33" fillId="0" borderId="0" xfId="0" applyFont="1" applyAlignment="1">
      <alignment horizontal="center"/>
    </xf>
    <xf numFmtId="1" fontId="34" fillId="0" borderId="0" xfId="0" applyNumberFormat="1" applyFont="1" applyAlignment="1">
      <alignment horizontal="center"/>
    </xf>
    <xf numFmtId="1" fontId="35" fillId="0" borderId="0" xfId="0" applyNumberFormat="1" applyFont="1" applyAlignment="1">
      <alignment horizontal="center"/>
    </xf>
    <xf numFmtId="0" fontId="36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37" applyFont="1" applyAlignment="1">
      <alignment horizontal="center"/>
    </xf>
    <xf numFmtId="0" fontId="37" fillId="0" borderId="0" xfId="0" applyFont="1" applyAlignment="1">
      <alignment horizontal="center"/>
    </xf>
    <xf numFmtId="1" fontId="37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29" fillId="0" borderId="0" xfId="0" quotePrefix="1" applyFont="1" applyAlignment="1">
      <alignment horizontal="center"/>
    </xf>
    <xf numFmtId="0" fontId="39" fillId="0" borderId="11" xfId="0" applyFont="1" applyBorder="1" applyAlignment="1">
      <alignment horizontal="center"/>
    </xf>
    <xf numFmtId="0" fontId="40" fillId="0" borderId="0" xfId="0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/>
    <xf numFmtId="0" fontId="4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1" fontId="29" fillId="0" borderId="0" xfId="0" applyNumberFormat="1" applyFont="1" applyAlignment="1">
      <alignment horizontal="center"/>
    </xf>
    <xf numFmtId="0" fontId="43" fillId="0" borderId="0" xfId="0" applyFont="1"/>
    <xf numFmtId="0" fontId="4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4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Explanatory Text 2" xfId="28" xr:uid="{00000000-0005-0000-0000-00001B000000}"/>
    <cellStyle name="Good 2" xfId="29" xr:uid="{00000000-0005-0000-0000-00001C000000}"/>
    <cellStyle name="Heading 1 2" xfId="30" xr:uid="{00000000-0005-0000-0000-00001D000000}"/>
    <cellStyle name="Heading 2 2" xfId="31" xr:uid="{00000000-0005-0000-0000-00001E000000}"/>
    <cellStyle name="Heading 3 2" xfId="32" xr:uid="{00000000-0005-0000-0000-00001F000000}"/>
    <cellStyle name="Heading 4 2" xfId="33" xr:uid="{00000000-0005-0000-0000-000020000000}"/>
    <cellStyle name="Input 2" xfId="34" xr:uid="{00000000-0005-0000-0000-000021000000}"/>
    <cellStyle name="Linked Cell 2" xfId="35" xr:uid="{00000000-0005-0000-0000-000022000000}"/>
    <cellStyle name="Neutral 2" xfId="36" xr:uid="{00000000-0005-0000-0000-000023000000}"/>
    <cellStyle name="Normal" xfId="0" builtinId="0"/>
    <cellStyle name="Normal 2" xfId="37" xr:uid="{00000000-0005-0000-0000-000025000000}"/>
    <cellStyle name="Normal_ratingDAC" xfId="38" xr:uid="{00000000-0005-0000-0000-000026000000}"/>
    <cellStyle name="Note 2" xfId="39" xr:uid="{00000000-0005-0000-0000-000027000000}"/>
    <cellStyle name="Output 2" xfId="40" xr:uid="{00000000-0005-0000-0000-000028000000}"/>
    <cellStyle name="Title 2" xfId="41" xr:uid="{00000000-0005-0000-0000-000029000000}"/>
    <cellStyle name="Total 2" xfId="42" xr:uid="{00000000-0005-0000-0000-00002A000000}"/>
    <cellStyle name="Warning Text 2" xfId="43" xr:uid="{00000000-0005-0000-0000-00002B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"/>
  <sheetViews>
    <sheetView workbookViewId="0">
      <selection activeCell="C16" sqref="C16"/>
    </sheetView>
  </sheetViews>
  <sheetFormatPr defaultRowHeight="15" x14ac:dyDescent="0.25"/>
  <cols>
    <col min="1" max="1" width="15.140625" customWidth="1"/>
    <col min="2" max="2" width="18.5703125" customWidth="1"/>
    <col min="3" max="4" width="9.140625" style="1" customWidth="1"/>
    <col min="5" max="5" width="18.7109375" customWidth="1"/>
    <col min="6" max="7" width="9.140625" style="1" customWidth="1"/>
    <col min="8" max="8" width="18.5703125" customWidth="1"/>
    <col min="9" max="10" width="9.140625" style="1" customWidth="1"/>
    <col min="11" max="11" width="19.140625" customWidth="1"/>
    <col min="12" max="13" width="9.140625" style="1" customWidth="1"/>
    <col min="14" max="14" width="9.140625" style="3" customWidth="1"/>
    <col min="15" max="15" width="9.140625" style="2" customWidth="1"/>
  </cols>
  <sheetData>
    <row r="1" spans="1:17" x14ac:dyDescent="0.25">
      <c r="E1" s="4" t="s">
        <v>79</v>
      </c>
    </row>
    <row r="2" spans="1:17" x14ac:dyDescent="0.25">
      <c r="A2" t="s">
        <v>15</v>
      </c>
      <c r="B2" s="44" t="s">
        <v>4</v>
      </c>
      <c r="C2" s="44"/>
      <c r="D2" s="44"/>
      <c r="E2" s="44" t="s">
        <v>8</v>
      </c>
      <c r="F2" s="44"/>
      <c r="G2" s="44"/>
      <c r="H2" s="44" t="s">
        <v>7</v>
      </c>
      <c r="I2" s="44"/>
      <c r="J2" s="44"/>
      <c r="K2" s="44" t="s">
        <v>9</v>
      </c>
      <c r="L2" s="44"/>
      <c r="M2" s="44"/>
      <c r="N2" s="2" t="s">
        <v>10</v>
      </c>
      <c r="O2" s="2" t="s">
        <v>0</v>
      </c>
      <c r="P2" s="2"/>
      <c r="Q2" s="2"/>
    </row>
    <row r="3" spans="1:17" x14ac:dyDescent="0.25">
      <c r="B3" t="s">
        <v>14</v>
      </c>
      <c r="C3" s="1" t="s">
        <v>17</v>
      </c>
      <c r="D3" s="1" t="s">
        <v>20</v>
      </c>
      <c r="E3" t="s">
        <v>14</v>
      </c>
      <c r="F3" s="1" t="s">
        <v>28</v>
      </c>
      <c r="G3" s="1" t="s">
        <v>20</v>
      </c>
      <c r="H3" t="s">
        <v>14</v>
      </c>
      <c r="I3" s="1" t="s">
        <v>18</v>
      </c>
      <c r="J3" s="1" t="s">
        <v>20</v>
      </c>
      <c r="K3" t="s">
        <v>14</v>
      </c>
      <c r="L3" s="1" t="s">
        <v>19</v>
      </c>
      <c r="M3" s="1" t="s">
        <v>20</v>
      </c>
      <c r="O3" s="2" t="s">
        <v>82</v>
      </c>
      <c r="P3" s="2"/>
      <c r="Q3" s="2"/>
    </row>
    <row r="4" spans="1:17" x14ac:dyDescent="0.25">
      <c r="A4" t="s">
        <v>3</v>
      </c>
      <c r="B4" s="34" t="s">
        <v>24</v>
      </c>
      <c r="C4" s="27">
        <v>830</v>
      </c>
      <c r="D4" s="2"/>
      <c r="E4" s="34" t="s">
        <v>24</v>
      </c>
      <c r="F4" s="21">
        <v>598</v>
      </c>
      <c r="G4" s="2"/>
      <c r="H4" s="34" t="s">
        <v>47</v>
      </c>
      <c r="I4" s="21">
        <v>1053</v>
      </c>
      <c r="J4" s="2"/>
      <c r="K4" s="34" t="s">
        <v>24</v>
      </c>
      <c r="L4" s="26">
        <v>4</v>
      </c>
      <c r="M4" s="2"/>
    </row>
    <row r="5" spans="1:17" x14ac:dyDescent="0.25">
      <c r="B5" s="34" t="s">
        <v>47</v>
      </c>
      <c r="C5" s="27">
        <v>801</v>
      </c>
      <c r="D5" s="2"/>
      <c r="E5" s="34" t="s">
        <v>47</v>
      </c>
      <c r="F5" s="26">
        <v>592</v>
      </c>
      <c r="G5" s="2"/>
      <c r="H5" s="34" t="s">
        <v>24</v>
      </c>
      <c r="I5" s="26">
        <v>1024</v>
      </c>
      <c r="J5" s="2"/>
      <c r="K5" s="34" t="s">
        <v>47</v>
      </c>
      <c r="L5" s="26">
        <v>3</v>
      </c>
      <c r="M5" s="2"/>
    </row>
    <row r="6" spans="1:17" x14ac:dyDescent="0.25">
      <c r="B6" s="34" t="s">
        <v>38</v>
      </c>
      <c r="C6" s="27">
        <v>731</v>
      </c>
      <c r="D6" s="2">
        <v>1</v>
      </c>
      <c r="E6" s="34" t="s">
        <v>37</v>
      </c>
      <c r="F6" s="26">
        <v>586</v>
      </c>
      <c r="G6" s="2">
        <v>1</v>
      </c>
      <c r="H6" s="34" t="s">
        <v>41</v>
      </c>
      <c r="I6" s="26">
        <v>999</v>
      </c>
      <c r="J6" s="2">
        <v>1</v>
      </c>
      <c r="K6" s="34" t="s">
        <v>41</v>
      </c>
      <c r="L6" s="26">
        <f>4*0.7</f>
        <v>2.8</v>
      </c>
      <c r="M6" s="2">
        <v>1</v>
      </c>
    </row>
    <row r="7" spans="1:17" x14ac:dyDescent="0.25">
      <c r="C7" s="2">
        <f>SUM(C4:C6)</f>
        <v>2362</v>
      </c>
      <c r="D7" s="2">
        <v>575</v>
      </c>
      <c r="F7" s="2">
        <f>SUM(F4:F6)</f>
        <v>1776</v>
      </c>
      <c r="G7" s="2">
        <v>575</v>
      </c>
      <c r="I7" s="2">
        <f>SUM(I4:I6)</f>
        <v>3076</v>
      </c>
      <c r="J7" s="2">
        <v>575</v>
      </c>
      <c r="L7" s="2">
        <f>SUM(L4:L6)</f>
        <v>9.8000000000000007</v>
      </c>
      <c r="M7" s="2">
        <v>575</v>
      </c>
      <c r="N7" s="2">
        <f>D7+G7+J7+M7</f>
        <v>2300</v>
      </c>
      <c r="O7" s="30">
        <v>1</v>
      </c>
      <c r="P7" s="3"/>
      <c r="Q7" s="2"/>
    </row>
    <row r="8" spans="1:17" x14ac:dyDescent="0.25">
      <c r="G8" s="2"/>
      <c r="K8" s="17"/>
      <c r="N8" s="2"/>
      <c r="P8" s="3"/>
      <c r="Q8" s="2"/>
    </row>
    <row r="9" spans="1:17" x14ac:dyDescent="0.25">
      <c r="A9" t="s">
        <v>52</v>
      </c>
      <c r="B9" s="34" t="s">
        <v>34</v>
      </c>
      <c r="C9" s="27">
        <v>832</v>
      </c>
      <c r="D9" s="2"/>
      <c r="E9" s="34" t="s">
        <v>63</v>
      </c>
      <c r="F9" s="26">
        <v>532</v>
      </c>
      <c r="G9" s="2"/>
      <c r="H9" s="34" t="s">
        <v>34</v>
      </c>
      <c r="I9" s="26">
        <v>1063</v>
      </c>
      <c r="J9" s="2"/>
      <c r="K9" s="34" t="s">
        <v>34</v>
      </c>
      <c r="L9" s="26">
        <v>3</v>
      </c>
      <c r="N9" s="2"/>
      <c r="P9" s="3"/>
      <c r="Q9" s="2"/>
    </row>
    <row r="10" spans="1:17" x14ac:dyDescent="0.25">
      <c r="B10" s="34" t="s">
        <v>53</v>
      </c>
      <c r="C10" s="27">
        <v>696</v>
      </c>
      <c r="D10" s="2"/>
      <c r="E10" s="34" t="s">
        <v>34</v>
      </c>
      <c r="F10" s="26">
        <v>514</v>
      </c>
      <c r="G10" s="2"/>
      <c r="H10" s="34" t="s">
        <v>53</v>
      </c>
      <c r="I10" s="26">
        <v>1046</v>
      </c>
      <c r="J10" s="2"/>
      <c r="K10" s="34" t="s">
        <v>53</v>
      </c>
      <c r="L10" s="26">
        <v>3</v>
      </c>
      <c r="N10" s="2"/>
      <c r="P10" s="3"/>
      <c r="Q10" s="2"/>
    </row>
    <row r="11" spans="1:17" x14ac:dyDescent="0.25">
      <c r="B11" s="34" t="s">
        <v>40</v>
      </c>
      <c r="C11" s="27">
        <v>663</v>
      </c>
      <c r="D11" s="2">
        <v>2</v>
      </c>
      <c r="E11" s="34" t="s">
        <v>40</v>
      </c>
      <c r="F11" s="26">
        <v>439</v>
      </c>
      <c r="G11" s="2">
        <v>3</v>
      </c>
      <c r="H11" s="34" t="s">
        <v>63</v>
      </c>
      <c r="I11" s="26">
        <v>797</v>
      </c>
      <c r="J11" s="2">
        <v>2</v>
      </c>
      <c r="K11" s="34" t="s">
        <v>63</v>
      </c>
      <c r="L11" s="26">
        <f>4*0.7</f>
        <v>2.8</v>
      </c>
      <c r="M11" s="18">
        <v>2</v>
      </c>
      <c r="N11" s="2"/>
      <c r="P11" s="3"/>
      <c r="Q11" s="2"/>
    </row>
    <row r="12" spans="1:17" x14ac:dyDescent="0.25">
      <c r="C12" s="2">
        <f>SUM(C9:C11)</f>
        <v>2191</v>
      </c>
      <c r="D12" s="2">
        <v>389</v>
      </c>
      <c r="F12" s="2">
        <f>SUM(F9:F11)</f>
        <v>1485</v>
      </c>
      <c r="G12" s="2">
        <v>312</v>
      </c>
      <c r="I12" s="2">
        <f>SUM(I9:I11)</f>
        <v>2906</v>
      </c>
      <c r="J12" s="2">
        <v>389</v>
      </c>
      <c r="L12" s="2">
        <f>SUM(L9:L11)</f>
        <v>8.8000000000000007</v>
      </c>
      <c r="M12" s="18">
        <v>389</v>
      </c>
      <c r="N12" s="2">
        <f>D12+G12+J12+M12</f>
        <v>1479</v>
      </c>
      <c r="O12" s="2">
        <v>2</v>
      </c>
      <c r="P12" s="3"/>
      <c r="Q12" s="2"/>
    </row>
    <row r="13" spans="1:17" x14ac:dyDescent="0.25">
      <c r="D13"/>
      <c r="N13" s="2"/>
      <c r="P13" s="3"/>
      <c r="Q13" s="2"/>
    </row>
    <row r="14" spans="1:17" x14ac:dyDescent="0.25">
      <c r="A14" t="s">
        <v>26</v>
      </c>
      <c r="B14" s="34" t="s">
        <v>43</v>
      </c>
      <c r="C14" s="27">
        <v>626</v>
      </c>
      <c r="E14" s="34" t="s">
        <v>43</v>
      </c>
      <c r="F14" s="26">
        <v>588</v>
      </c>
      <c r="H14" s="34" t="s">
        <v>43</v>
      </c>
      <c r="I14" s="26">
        <v>945</v>
      </c>
      <c r="K14" s="34" t="s">
        <v>43</v>
      </c>
      <c r="L14" s="26">
        <f>5*0.7</f>
        <v>3.5</v>
      </c>
      <c r="N14" s="2"/>
    </row>
    <row r="15" spans="1:17" x14ac:dyDescent="0.25">
      <c r="B15" s="34" t="s">
        <v>45</v>
      </c>
      <c r="C15" s="27">
        <v>582</v>
      </c>
      <c r="E15" s="34" t="s">
        <v>54</v>
      </c>
      <c r="F15" s="21">
        <v>538</v>
      </c>
      <c r="H15" s="34" t="s">
        <v>44</v>
      </c>
      <c r="I15" s="26">
        <v>911</v>
      </c>
      <c r="K15" s="34" t="s">
        <v>44</v>
      </c>
      <c r="L15" s="26">
        <v>3</v>
      </c>
      <c r="N15" s="2"/>
    </row>
    <row r="16" spans="1:17" x14ac:dyDescent="0.25">
      <c r="B16" s="34" t="s">
        <v>44</v>
      </c>
      <c r="C16" s="27">
        <v>549</v>
      </c>
      <c r="D16" s="18">
        <v>4</v>
      </c>
      <c r="E16" s="34" t="s">
        <v>55</v>
      </c>
      <c r="F16" s="26">
        <v>528</v>
      </c>
      <c r="G16" s="2">
        <v>2</v>
      </c>
      <c r="H16" s="34" t="s">
        <v>48</v>
      </c>
      <c r="I16" s="22">
        <v>834</v>
      </c>
      <c r="J16" s="18">
        <v>3</v>
      </c>
      <c r="K16" s="34" t="s">
        <v>48</v>
      </c>
      <c r="L16" s="22">
        <f>3*0.7</f>
        <v>2.0999999999999996</v>
      </c>
      <c r="M16" s="18">
        <v>3</v>
      </c>
      <c r="N16" s="2"/>
    </row>
    <row r="17" spans="1:17" x14ac:dyDescent="0.25">
      <c r="C17" s="2">
        <f>SUM(C14:C16)</f>
        <v>1757</v>
      </c>
      <c r="D17" s="2">
        <v>254</v>
      </c>
      <c r="F17" s="2">
        <f>SUM(F14:F16)</f>
        <v>1654</v>
      </c>
      <c r="G17" s="2">
        <v>389</v>
      </c>
      <c r="I17" s="2">
        <f>SUM(I14:I16)</f>
        <v>2690</v>
      </c>
      <c r="J17" s="2">
        <v>312</v>
      </c>
      <c r="L17" s="2">
        <f>SUM(L14:L16)</f>
        <v>8.6</v>
      </c>
      <c r="M17" s="2">
        <v>312</v>
      </c>
      <c r="N17" s="2">
        <f>D17+G17+J17+M17</f>
        <v>1267</v>
      </c>
      <c r="O17" s="2">
        <v>3</v>
      </c>
    </row>
    <row r="18" spans="1:17" x14ac:dyDescent="0.25">
      <c r="C18" s="2"/>
      <c r="D18" s="2"/>
      <c r="F18" s="2"/>
      <c r="G18" s="2"/>
      <c r="I18" s="2"/>
      <c r="J18" s="2"/>
      <c r="L18" s="2"/>
      <c r="M18" s="2"/>
    </row>
    <row r="19" spans="1:17" x14ac:dyDescent="0.25">
      <c r="A19" t="s">
        <v>16</v>
      </c>
      <c r="B19" s="34" t="s">
        <v>25</v>
      </c>
      <c r="C19" s="27">
        <v>888</v>
      </c>
      <c r="D19" s="2"/>
      <c r="E19" s="34" t="s">
        <v>25</v>
      </c>
      <c r="F19" s="26">
        <v>595</v>
      </c>
      <c r="G19" s="2"/>
      <c r="H19" s="34" t="s">
        <v>25</v>
      </c>
      <c r="I19" s="26">
        <v>1245</v>
      </c>
      <c r="J19" s="2"/>
      <c r="K19" s="34" t="s">
        <v>25</v>
      </c>
      <c r="L19" s="21">
        <v>5</v>
      </c>
      <c r="N19" s="2"/>
      <c r="P19" s="3"/>
      <c r="Q19" s="2"/>
    </row>
    <row r="20" spans="1:17" x14ac:dyDescent="0.25">
      <c r="B20" s="34" t="s">
        <v>30</v>
      </c>
      <c r="C20" s="27">
        <v>643</v>
      </c>
      <c r="D20" s="2"/>
      <c r="E20" s="34" t="s">
        <v>30</v>
      </c>
      <c r="F20" s="21">
        <v>570</v>
      </c>
      <c r="G20" s="2"/>
      <c r="H20" s="34" t="s">
        <v>30</v>
      </c>
      <c r="I20" s="21">
        <v>880</v>
      </c>
      <c r="J20" s="2"/>
      <c r="K20" s="34" t="s">
        <v>30</v>
      </c>
      <c r="L20" s="26">
        <v>1</v>
      </c>
      <c r="N20" s="2"/>
      <c r="P20" s="3"/>
      <c r="Q20" s="2"/>
    </row>
    <row r="21" spans="1:17" x14ac:dyDescent="0.25">
      <c r="B21" s="34" t="s">
        <v>65</v>
      </c>
      <c r="C21" s="27">
        <v>491</v>
      </c>
      <c r="D21" s="2">
        <v>3</v>
      </c>
      <c r="E21" s="34" t="s">
        <v>65</v>
      </c>
      <c r="F21" s="26">
        <v>77</v>
      </c>
      <c r="G21" s="2">
        <v>4</v>
      </c>
      <c r="H21" s="34"/>
      <c r="I21" s="26"/>
      <c r="J21" s="2">
        <v>4</v>
      </c>
      <c r="K21" s="34" t="s">
        <v>65</v>
      </c>
      <c r="L21" s="26">
        <v>0</v>
      </c>
      <c r="M21" s="18">
        <v>4</v>
      </c>
      <c r="N21" s="2"/>
      <c r="P21" s="3"/>
      <c r="Q21" s="2"/>
    </row>
    <row r="22" spans="1:17" x14ac:dyDescent="0.25">
      <c r="C22" s="2">
        <f>SUM(C19:C21)</f>
        <v>2022</v>
      </c>
      <c r="D22" s="2">
        <v>312</v>
      </c>
      <c r="F22" s="41">
        <f>SUM(F19:F21)</f>
        <v>1242</v>
      </c>
      <c r="G22" s="2">
        <v>254</v>
      </c>
      <c r="I22" s="2">
        <f>SUM(I19:I21)</f>
        <v>2125</v>
      </c>
      <c r="J22" s="2">
        <v>254</v>
      </c>
      <c r="L22" s="2">
        <f>SUM(L19:L21)</f>
        <v>6</v>
      </c>
      <c r="M22" s="18">
        <v>254</v>
      </c>
      <c r="N22" s="2">
        <f>D22+G22+J22+M22</f>
        <v>1074</v>
      </c>
      <c r="O22" s="30">
        <v>4</v>
      </c>
      <c r="P22" s="3"/>
      <c r="Q22" s="2"/>
    </row>
    <row r="23" spans="1:17" x14ac:dyDescent="0.25">
      <c r="G23" s="2"/>
      <c r="K23" s="17"/>
      <c r="L23" s="5"/>
      <c r="N23" s="2"/>
      <c r="P23" s="3"/>
      <c r="Q23" s="2"/>
    </row>
    <row r="24" spans="1:17" x14ac:dyDescent="0.25">
      <c r="A24" t="s">
        <v>23</v>
      </c>
      <c r="B24" s="34" t="s">
        <v>46</v>
      </c>
      <c r="C24" s="27">
        <v>529</v>
      </c>
      <c r="D24" s="2"/>
      <c r="E24" s="34" t="s">
        <v>50</v>
      </c>
      <c r="F24" s="26">
        <v>484</v>
      </c>
      <c r="G24" s="2"/>
      <c r="H24" s="34" t="s">
        <v>50</v>
      </c>
      <c r="I24" s="26">
        <v>702</v>
      </c>
      <c r="J24" s="2"/>
      <c r="K24" s="34" t="s">
        <v>46</v>
      </c>
      <c r="L24" s="26">
        <f>5*0.3</f>
        <v>1.5</v>
      </c>
      <c r="P24" s="3"/>
    </row>
    <row r="25" spans="1:17" x14ac:dyDescent="0.25">
      <c r="B25" s="34" t="s">
        <v>50</v>
      </c>
      <c r="C25" s="27">
        <v>401</v>
      </c>
      <c r="D25" s="2"/>
      <c r="E25" s="34" t="s">
        <v>46</v>
      </c>
      <c r="F25" s="26">
        <v>467</v>
      </c>
      <c r="G25" s="2"/>
      <c r="H25" s="34" t="s">
        <v>46</v>
      </c>
      <c r="I25" s="26">
        <v>546</v>
      </c>
      <c r="J25" s="2"/>
      <c r="K25" s="34" t="s">
        <v>50</v>
      </c>
      <c r="L25" s="26">
        <f>4*0.3</f>
        <v>1.2</v>
      </c>
      <c r="P25" s="3"/>
    </row>
    <row r="26" spans="1:17" x14ac:dyDescent="0.25">
      <c r="B26" s="16"/>
      <c r="C26" s="9"/>
      <c r="D26" s="2">
        <v>5</v>
      </c>
      <c r="E26" s="16"/>
      <c r="F26" s="5"/>
      <c r="G26" s="2">
        <v>5</v>
      </c>
      <c r="H26" s="16"/>
      <c r="J26" s="2">
        <v>5</v>
      </c>
      <c r="K26" s="15"/>
      <c r="M26" s="2">
        <v>5</v>
      </c>
      <c r="P26" s="3"/>
    </row>
    <row r="27" spans="1:17" x14ac:dyDescent="0.25">
      <c r="C27" s="2">
        <f>SUM(C24:C26)</f>
        <v>930</v>
      </c>
      <c r="D27" s="2">
        <v>205</v>
      </c>
      <c r="F27" s="2">
        <f>SUM(F24:F26)</f>
        <v>951</v>
      </c>
      <c r="G27" s="2">
        <v>205</v>
      </c>
      <c r="I27" s="2">
        <f>SUM(I24:I26)</f>
        <v>1248</v>
      </c>
      <c r="J27" s="2">
        <v>205</v>
      </c>
      <c r="L27" s="2">
        <f>SUM(L24:L26)</f>
        <v>2.7</v>
      </c>
      <c r="M27" s="2">
        <v>205</v>
      </c>
      <c r="N27" s="2">
        <f>D27+G27+J27+M27</f>
        <v>820</v>
      </c>
      <c r="O27" s="2">
        <v>5</v>
      </c>
      <c r="P27" s="3"/>
    </row>
  </sheetData>
  <mergeCells count="4">
    <mergeCell ref="B2:D2"/>
    <mergeCell ref="E2:G2"/>
    <mergeCell ref="H2:J2"/>
    <mergeCell ref="K2:M2"/>
  </mergeCells>
  <conditionalFormatting sqref="F4:F6">
    <cfRule type="duplicateValues" dxfId="13" priority="5" stopIfTrue="1"/>
  </conditionalFormatting>
  <conditionalFormatting sqref="F9:F11">
    <cfRule type="duplicateValues" dxfId="12" priority="3" stopIfTrue="1"/>
  </conditionalFormatting>
  <conditionalFormatting sqref="F14:F16">
    <cfRule type="duplicateValues" dxfId="11" priority="2" stopIfTrue="1"/>
  </conditionalFormatting>
  <conditionalFormatting sqref="F19:F21">
    <cfRule type="duplicateValues" dxfId="10" priority="4" stopIfTrue="1"/>
  </conditionalFormatting>
  <conditionalFormatting sqref="F24:F25">
    <cfRule type="duplicateValues" dxfId="9" priority="1" stopIfTrue="1"/>
  </conditionalFormatting>
  <conditionalFormatting sqref="I24:I25">
    <cfRule type="duplicateValues" dxfId="8" priority="6" stopIfTrue="1"/>
  </conditionalFormatting>
  <pageMargins left="0.7" right="0.7" top="0.75" bottom="0.75" header="0.3" footer="0.3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125"/>
  <sheetViews>
    <sheetView tabSelected="1" topLeftCell="A16" zoomScaleNormal="100" workbookViewId="0">
      <selection activeCell="A28" sqref="A28:S37"/>
    </sheetView>
  </sheetViews>
  <sheetFormatPr defaultRowHeight="15" x14ac:dyDescent="0.25"/>
  <cols>
    <col min="1" max="2" width="6.140625" style="1" customWidth="1"/>
    <col min="3" max="3" width="3.85546875" style="1" customWidth="1"/>
    <col min="4" max="4" width="29.42578125" style="1" customWidth="1"/>
    <col min="5" max="5" width="15.28515625" style="1" customWidth="1"/>
    <col min="6" max="6" width="6.42578125" style="1" customWidth="1"/>
    <col min="7" max="7" width="7.5703125" customWidth="1"/>
    <col min="8" max="8" width="4.7109375" customWidth="1"/>
    <col min="9" max="9" width="7" customWidth="1"/>
    <col min="10" max="10" width="7.28515625" customWidth="1"/>
    <col min="11" max="11" width="6" customWidth="1"/>
    <col min="12" max="12" width="6.42578125" customWidth="1"/>
    <col min="13" max="13" width="7.140625" style="1" customWidth="1"/>
    <col min="14" max="14" width="4.7109375" style="1" customWidth="1"/>
    <col min="15" max="15" width="7.42578125" customWidth="1"/>
    <col min="16" max="16" width="8.42578125" customWidth="1"/>
    <col min="17" max="17" width="8.140625" customWidth="1"/>
    <col min="18" max="18" width="3.5703125" customWidth="1"/>
  </cols>
  <sheetData>
    <row r="1" spans="1:32" x14ac:dyDescent="0.25">
      <c r="A1" s="4" t="s">
        <v>75</v>
      </c>
      <c r="F1" t="s">
        <v>60</v>
      </c>
      <c r="I1" t="s">
        <v>61</v>
      </c>
      <c r="L1" t="s">
        <v>69</v>
      </c>
      <c r="M1"/>
      <c r="N1"/>
      <c r="O1" s="44" t="s">
        <v>62</v>
      </c>
      <c r="P1" s="44"/>
      <c r="Q1" s="44"/>
    </row>
    <row r="2" spans="1:32" x14ac:dyDescent="0.25">
      <c r="A2" s="6" t="s">
        <v>1</v>
      </c>
      <c r="B2" s="6" t="s">
        <v>0</v>
      </c>
      <c r="C2" s="6" t="s">
        <v>2</v>
      </c>
      <c r="D2" s="6" t="s">
        <v>21</v>
      </c>
      <c r="E2" s="6" t="s">
        <v>22</v>
      </c>
      <c r="F2" s="6" t="s">
        <v>5</v>
      </c>
      <c r="G2" s="6" t="s">
        <v>6</v>
      </c>
      <c r="H2" s="6" t="s">
        <v>11</v>
      </c>
      <c r="I2" s="6" t="s">
        <v>5</v>
      </c>
      <c r="J2" s="6" t="s">
        <v>6</v>
      </c>
      <c r="K2" s="6" t="s">
        <v>11</v>
      </c>
      <c r="L2" s="6" t="s">
        <v>5</v>
      </c>
      <c r="M2" s="6" t="s">
        <v>6</v>
      </c>
      <c r="N2" s="6" t="s">
        <v>11</v>
      </c>
      <c r="O2" s="6" t="s">
        <v>12</v>
      </c>
      <c r="P2" s="6" t="s">
        <v>13</v>
      </c>
      <c r="Q2" s="6" t="s">
        <v>6</v>
      </c>
      <c r="R2" s="6" t="s">
        <v>11</v>
      </c>
      <c r="S2" s="7" t="s">
        <v>10</v>
      </c>
    </row>
    <row r="3" spans="1:32" x14ac:dyDescent="0.25">
      <c r="D3" s="36" t="s">
        <v>35</v>
      </c>
      <c r="G3" s="1"/>
      <c r="H3" s="1"/>
      <c r="I3" s="1"/>
      <c r="J3" s="1"/>
      <c r="K3" s="1"/>
      <c r="L3" s="1"/>
      <c r="O3" s="1"/>
      <c r="P3" s="1"/>
      <c r="Q3" s="1"/>
      <c r="R3" s="1"/>
      <c r="S3" s="3"/>
    </row>
    <row r="4" spans="1:32" x14ac:dyDescent="0.25">
      <c r="A4" s="43">
        <v>22</v>
      </c>
      <c r="B4" s="19">
        <v>1</v>
      </c>
      <c r="C4" s="27" t="s">
        <v>33</v>
      </c>
      <c r="D4" s="34" t="s">
        <v>50</v>
      </c>
      <c r="E4" s="42" t="s">
        <v>23</v>
      </c>
      <c r="F4" s="27">
        <v>401</v>
      </c>
      <c r="G4" s="1">
        <v>389</v>
      </c>
      <c r="H4" s="29">
        <v>3</v>
      </c>
      <c r="I4" s="26">
        <v>702</v>
      </c>
      <c r="J4" s="1">
        <v>575</v>
      </c>
      <c r="K4" s="29">
        <v>1</v>
      </c>
      <c r="L4" s="26">
        <v>484</v>
      </c>
      <c r="M4" s="1">
        <v>639</v>
      </c>
      <c r="N4" s="29">
        <v>1</v>
      </c>
      <c r="O4" s="26">
        <v>4</v>
      </c>
      <c r="P4" s="26">
        <v>366</v>
      </c>
      <c r="Q4" s="1">
        <v>389</v>
      </c>
      <c r="R4" s="40">
        <v>2</v>
      </c>
      <c r="S4" s="24">
        <f>G4+J4+M4+Q4</f>
        <v>1992</v>
      </c>
    </row>
    <row r="5" spans="1:32" x14ac:dyDescent="0.25">
      <c r="A5" s="43">
        <v>20</v>
      </c>
      <c r="B5" s="19">
        <v>2</v>
      </c>
      <c r="C5" s="27" t="s">
        <v>33</v>
      </c>
      <c r="D5" s="34" t="s">
        <v>46</v>
      </c>
      <c r="E5" s="42" t="s">
        <v>23</v>
      </c>
      <c r="F5" s="27">
        <v>529</v>
      </c>
      <c r="G5" s="1">
        <v>575</v>
      </c>
      <c r="H5" s="29">
        <v>1</v>
      </c>
      <c r="I5" s="26">
        <v>546</v>
      </c>
      <c r="J5" s="1">
        <v>254</v>
      </c>
      <c r="K5" s="28">
        <v>4</v>
      </c>
      <c r="L5" s="26">
        <v>467</v>
      </c>
      <c r="M5" s="1">
        <v>492</v>
      </c>
      <c r="N5" s="29">
        <v>2</v>
      </c>
      <c r="O5" s="26">
        <v>5</v>
      </c>
      <c r="P5" s="26">
        <v>1063</v>
      </c>
      <c r="Q5" s="1">
        <v>575</v>
      </c>
      <c r="R5" s="40">
        <v>1</v>
      </c>
      <c r="S5" s="24">
        <f>G5+J5+M5+Q5</f>
        <v>1896</v>
      </c>
    </row>
    <row r="6" spans="1:32" x14ac:dyDescent="0.25">
      <c r="A6" s="43">
        <v>26</v>
      </c>
      <c r="B6" s="19">
        <v>3</v>
      </c>
      <c r="C6" s="27" t="s">
        <v>33</v>
      </c>
      <c r="D6" s="34" t="s">
        <v>67</v>
      </c>
      <c r="E6" s="42" t="s">
        <v>3</v>
      </c>
      <c r="F6" s="27">
        <v>387</v>
      </c>
      <c r="G6" s="1">
        <v>312</v>
      </c>
      <c r="H6" s="28">
        <v>4</v>
      </c>
      <c r="I6" s="22">
        <v>700</v>
      </c>
      <c r="J6" s="1">
        <v>389</v>
      </c>
      <c r="K6" s="29">
        <v>2</v>
      </c>
      <c r="L6" s="22">
        <v>413</v>
      </c>
      <c r="M6" s="1">
        <v>432</v>
      </c>
      <c r="N6" s="29">
        <v>3</v>
      </c>
      <c r="O6" s="22">
        <v>3</v>
      </c>
      <c r="P6" s="22">
        <v>99</v>
      </c>
      <c r="Q6" s="1">
        <v>312</v>
      </c>
      <c r="R6" s="40">
        <v>3</v>
      </c>
      <c r="S6" s="24">
        <f>G6+J6+M6+Q6</f>
        <v>1445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43">
        <v>28</v>
      </c>
      <c r="B7" s="20">
        <v>4</v>
      </c>
      <c r="C7" s="27" t="s">
        <v>33</v>
      </c>
      <c r="D7" s="34" t="s">
        <v>49</v>
      </c>
      <c r="E7" s="42" t="s">
        <v>29</v>
      </c>
      <c r="F7" s="27">
        <v>448</v>
      </c>
      <c r="G7" s="1">
        <v>254</v>
      </c>
      <c r="H7" s="29">
        <v>2</v>
      </c>
      <c r="I7" s="26">
        <v>625</v>
      </c>
      <c r="J7" s="1">
        <v>312</v>
      </c>
      <c r="K7" s="29">
        <v>3</v>
      </c>
      <c r="L7" s="26">
        <v>0</v>
      </c>
      <c r="M7" s="1">
        <v>347</v>
      </c>
      <c r="N7" s="28">
        <v>5</v>
      </c>
      <c r="O7" s="21">
        <v>2</v>
      </c>
      <c r="P7" s="21">
        <v>-492</v>
      </c>
      <c r="Q7" s="1">
        <v>254</v>
      </c>
      <c r="R7" s="39">
        <v>4</v>
      </c>
      <c r="S7" s="24">
        <f>G7+J7+M7+Q7</f>
        <v>1167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43">
        <v>30</v>
      </c>
      <c r="B8" s="20">
        <v>5</v>
      </c>
      <c r="C8" s="27" t="s">
        <v>33</v>
      </c>
      <c r="D8" s="34" t="s">
        <v>68</v>
      </c>
      <c r="E8" s="42" t="s">
        <v>29</v>
      </c>
      <c r="F8" s="27">
        <v>212</v>
      </c>
      <c r="G8" s="1">
        <v>205</v>
      </c>
      <c r="H8" s="28">
        <v>5</v>
      </c>
      <c r="I8" s="21">
        <v>206</v>
      </c>
      <c r="J8" s="1">
        <v>205</v>
      </c>
      <c r="K8" s="28">
        <v>5</v>
      </c>
      <c r="L8" s="21">
        <v>167</v>
      </c>
      <c r="M8" s="1">
        <v>386</v>
      </c>
      <c r="N8" s="28">
        <v>4</v>
      </c>
      <c r="O8" s="22">
        <v>1</v>
      </c>
      <c r="P8" s="22">
        <v>-661</v>
      </c>
      <c r="Q8" s="1">
        <v>205</v>
      </c>
      <c r="R8" s="39">
        <v>5</v>
      </c>
      <c r="S8" s="24">
        <f>G8+J8+M8+Q8</f>
        <v>1001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38"/>
      <c r="B9" s="20"/>
      <c r="C9" s="27"/>
      <c r="D9" s="34"/>
      <c r="E9" s="35"/>
      <c r="F9" s="27"/>
      <c r="G9" s="1"/>
      <c r="H9" s="32"/>
      <c r="I9" s="21"/>
      <c r="K9" s="28"/>
      <c r="L9" s="21"/>
      <c r="N9" s="28"/>
      <c r="O9" s="22"/>
      <c r="P9" s="22"/>
      <c r="R9" s="39"/>
      <c r="S9" s="24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B10" s="20"/>
      <c r="C10" s="27"/>
      <c r="D10" s="37" t="s">
        <v>59</v>
      </c>
      <c r="E10" s="16"/>
      <c r="F10" s="44" t="s">
        <v>70</v>
      </c>
      <c r="G10" s="44"/>
      <c r="H10" s="44"/>
      <c r="I10" s="44" t="s">
        <v>81</v>
      </c>
      <c r="J10" s="44"/>
      <c r="K10" s="44"/>
      <c r="L10" s="44" t="s">
        <v>71</v>
      </c>
      <c r="M10" s="44"/>
      <c r="N10" s="44"/>
      <c r="O10" s="44" t="s">
        <v>72</v>
      </c>
      <c r="P10" s="44"/>
      <c r="Q10" s="44"/>
      <c r="S10" s="2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43">
        <v>9</v>
      </c>
      <c r="B11" s="19">
        <v>1</v>
      </c>
      <c r="C11" s="27" t="s">
        <v>32</v>
      </c>
      <c r="D11" s="34" t="s">
        <v>43</v>
      </c>
      <c r="E11" s="42" t="s">
        <v>29</v>
      </c>
      <c r="F11" s="27">
        <v>626</v>
      </c>
      <c r="G11" s="1">
        <v>431</v>
      </c>
      <c r="H11" s="32">
        <v>4</v>
      </c>
      <c r="I11" s="26">
        <v>945</v>
      </c>
      <c r="J11" s="1">
        <v>483</v>
      </c>
      <c r="K11" s="29">
        <v>3</v>
      </c>
      <c r="L11" s="26">
        <v>588</v>
      </c>
      <c r="M11" s="1">
        <v>714</v>
      </c>
      <c r="N11" s="29">
        <v>1</v>
      </c>
      <c r="O11" s="26">
        <v>5</v>
      </c>
      <c r="P11" s="26">
        <v>734</v>
      </c>
      <c r="Q11" s="1">
        <v>606</v>
      </c>
      <c r="R11" s="40">
        <v>1</v>
      </c>
      <c r="S11" s="24">
        <f>G11+J11+M11+Q11</f>
        <v>2234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43">
        <v>6</v>
      </c>
      <c r="B12" s="19">
        <v>2</v>
      </c>
      <c r="C12" s="27" t="s">
        <v>32</v>
      </c>
      <c r="D12" s="34" t="s">
        <v>41</v>
      </c>
      <c r="E12" s="42" t="s">
        <v>3</v>
      </c>
      <c r="F12" s="27">
        <v>583</v>
      </c>
      <c r="G12" s="1">
        <v>396</v>
      </c>
      <c r="H12" s="32">
        <v>5</v>
      </c>
      <c r="I12" s="26">
        <v>999</v>
      </c>
      <c r="J12" s="1">
        <v>670</v>
      </c>
      <c r="K12" s="29">
        <v>1</v>
      </c>
      <c r="L12" s="26">
        <v>580</v>
      </c>
      <c r="M12" s="1">
        <v>544</v>
      </c>
      <c r="N12" s="29">
        <v>3</v>
      </c>
      <c r="O12" s="26">
        <v>4</v>
      </c>
      <c r="P12" s="26">
        <v>612</v>
      </c>
      <c r="Q12" s="1">
        <v>438</v>
      </c>
      <c r="R12" s="40">
        <v>2</v>
      </c>
      <c r="S12" s="24">
        <f>G12+J12+M12+Q12</f>
        <v>2048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43">
        <v>10</v>
      </c>
      <c r="B13" s="19">
        <v>3</v>
      </c>
      <c r="C13" s="27" t="s">
        <v>32</v>
      </c>
      <c r="D13" s="34" t="s">
        <v>37</v>
      </c>
      <c r="E13" s="42" t="s">
        <v>3</v>
      </c>
      <c r="F13" s="27">
        <v>551</v>
      </c>
      <c r="G13" s="1">
        <v>312</v>
      </c>
      <c r="H13" s="32">
        <v>8</v>
      </c>
      <c r="I13" s="26">
        <v>953</v>
      </c>
      <c r="J13" s="1">
        <v>537</v>
      </c>
      <c r="K13" s="29">
        <v>2</v>
      </c>
      <c r="L13" s="26">
        <v>586</v>
      </c>
      <c r="M13" s="1">
        <v>593</v>
      </c>
      <c r="N13" s="29">
        <v>2</v>
      </c>
      <c r="O13" s="26">
        <v>3</v>
      </c>
      <c r="P13" s="26">
        <v>443</v>
      </c>
      <c r="Q13" s="1">
        <v>273</v>
      </c>
      <c r="R13" s="39">
        <v>5</v>
      </c>
      <c r="S13" s="24">
        <f>G13+J13+M13+Q13</f>
        <v>1715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43">
        <v>14</v>
      </c>
      <c r="B14" s="20">
        <v>4</v>
      </c>
      <c r="C14" s="27" t="s">
        <v>32</v>
      </c>
      <c r="D14" s="34" t="s">
        <v>63</v>
      </c>
      <c r="E14" s="42" t="s">
        <v>52</v>
      </c>
      <c r="F14" s="27">
        <v>635</v>
      </c>
      <c r="G14" s="1">
        <v>473</v>
      </c>
      <c r="H14" s="29">
        <v>3</v>
      </c>
      <c r="I14" s="26">
        <v>797</v>
      </c>
      <c r="J14" s="1">
        <v>377</v>
      </c>
      <c r="K14" s="28">
        <v>6</v>
      </c>
      <c r="L14" s="26">
        <v>532</v>
      </c>
      <c r="M14" s="1">
        <v>475</v>
      </c>
      <c r="N14" s="28">
        <v>5</v>
      </c>
      <c r="O14" s="26">
        <v>4</v>
      </c>
      <c r="P14" s="26">
        <v>-190</v>
      </c>
      <c r="Q14" s="1">
        <v>370</v>
      </c>
      <c r="R14" s="40">
        <v>3</v>
      </c>
      <c r="S14" s="24">
        <f>G14+J14+M14+Q14</f>
        <v>1695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43">
        <v>13</v>
      </c>
      <c r="B15" s="20">
        <v>5</v>
      </c>
      <c r="C15" s="27" t="s">
        <v>32</v>
      </c>
      <c r="D15" s="34" t="s">
        <v>36</v>
      </c>
      <c r="E15" s="42" t="s">
        <v>3</v>
      </c>
      <c r="F15" s="27">
        <v>649</v>
      </c>
      <c r="G15" s="1">
        <v>529</v>
      </c>
      <c r="H15" s="29">
        <v>2</v>
      </c>
      <c r="I15" s="5">
        <v>794</v>
      </c>
      <c r="J15" s="1">
        <v>350</v>
      </c>
      <c r="K15" s="28">
        <v>7</v>
      </c>
      <c r="L15" s="5">
        <v>481</v>
      </c>
      <c r="M15" s="1">
        <v>379</v>
      </c>
      <c r="N15" s="28">
        <v>9</v>
      </c>
      <c r="O15" s="22">
        <v>3</v>
      </c>
      <c r="P15" s="22">
        <v>597</v>
      </c>
      <c r="Q15" s="1">
        <v>317</v>
      </c>
      <c r="R15" s="39">
        <v>4</v>
      </c>
      <c r="S15" s="24">
        <f>G15+J15+M15+Q15</f>
        <v>1575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43">
        <v>11</v>
      </c>
      <c r="B16" s="20">
        <v>6</v>
      </c>
      <c r="C16" s="27" t="s">
        <v>32</v>
      </c>
      <c r="D16" s="34" t="s">
        <v>40</v>
      </c>
      <c r="E16" s="42" t="s">
        <v>52</v>
      </c>
      <c r="F16" s="27">
        <v>663</v>
      </c>
      <c r="G16" s="1">
        <v>663</v>
      </c>
      <c r="H16" s="29">
        <v>1</v>
      </c>
      <c r="I16" s="26">
        <v>790</v>
      </c>
      <c r="J16" s="1">
        <v>325</v>
      </c>
      <c r="K16" s="28">
        <v>8</v>
      </c>
      <c r="L16" s="26">
        <v>439</v>
      </c>
      <c r="M16" s="1">
        <v>324</v>
      </c>
      <c r="N16" s="28">
        <v>12</v>
      </c>
      <c r="O16" s="22">
        <v>3</v>
      </c>
      <c r="P16" s="22">
        <v>441</v>
      </c>
      <c r="Q16" s="1">
        <v>235</v>
      </c>
      <c r="R16" s="39">
        <v>6</v>
      </c>
      <c r="S16" s="24">
        <f>G16+J16+M16+Q16</f>
        <v>1547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43">
        <v>12</v>
      </c>
      <c r="B17" s="20">
        <v>7</v>
      </c>
      <c r="C17" s="27" t="s">
        <v>32</v>
      </c>
      <c r="D17" s="34" t="s">
        <v>42</v>
      </c>
      <c r="E17" s="42" t="s">
        <v>3</v>
      </c>
      <c r="F17" s="27">
        <v>564</v>
      </c>
      <c r="G17" s="1">
        <v>337</v>
      </c>
      <c r="H17" s="32">
        <v>7</v>
      </c>
      <c r="I17" s="22">
        <v>852</v>
      </c>
      <c r="J17" s="1">
        <v>442</v>
      </c>
      <c r="K17" s="28">
        <v>4</v>
      </c>
      <c r="L17" s="22">
        <v>530</v>
      </c>
      <c r="M17" s="1">
        <v>447</v>
      </c>
      <c r="N17" s="28">
        <v>6</v>
      </c>
      <c r="O17" s="26">
        <v>3</v>
      </c>
      <c r="P17" s="26">
        <v>278</v>
      </c>
      <c r="Q17" s="1">
        <v>201</v>
      </c>
      <c r="R17" s="39">
        <v>7</v>
      </c>
      <c r="S17" s="24">
        <f>G17+J17+M17+Q17</f>
        <v>1427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43">
        <v>18</v>
      </c>
      <c r="B18" s="20">
        <v>8</v>
      </c>
      <c r="C18" s="27" t="s">
        <v>32</v>
      </c>
      <c r="D18" s="34" t="s">
        <v>48</v>
      </c>
      <c r="E18" s="42" t="s">
        <v>29</v>
      </c>
      <c r="F18" s="27">
        <v>496</v>
      </c>
      <c r="G18" s="1">
        <v>289</v>
      </c>
      <c r="H18" s="32">
        <v>9</v>
      </c>
      <c r="I18" s="22">
        <v>834</v>
      </c>
      <c r="J18" s="1">
        <v>407</v>
      </c>
      <c r="K18" s="28">
        <v>5</v>
      </c>
      <c r="L18" s="21">
        <v>474</v>
      </c>
      <c r="M18" s="1">
        <v>360</v>
      </c>
      <c r="N18" s="28">
        <v>10</v>
      </c>
      <c r="O18" s="22">
        <v>3</v>
      </c>
      <c r="P18" s="22">
        <v>88</v>
      </c>
      <c r="Q18" s="1">
        <v>169</v>
      </c>
      <c r="R18" s="39">
        <v>8</v>
      </c>
      <c r="S18" s="24">
        <f>G18+J18+M18+Q18</f>
        <v>1225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43">
        <v>17</v>
      </c>
      <c r="B19" s="20">
        <v>9</v>
      </c>
      <c r="C19" s="27" t="s">
        <v>32</v>
      </c>
      <c r="D19" s="34" t="s">
        <v>54</v>
      </c>
      <c r="E19" s="42" t="s">
        <v>29</v>
      </c>
      <c r="F19" s="27">
        <v>363</v>
      </c>
      <c r="G19" s="1">
        <v>247</v>
      </c>
      <c r="H19" s="32">
        <v>11</v>
      </c>
      <c r="I19" s="21">
        <v>617</v>
      </c>
      <c r="J19" s="1">
        <v>261</v>
      </c>
      <c r="K19" s="28">
        <v>11</v>
      </c>
      <c r="L19" s="21">
        <v>538</v>
      </c>
      <c r="M19" s="1">
        <v>506</v>
      </c>
      <c r="N19" s="28">
        <v>4</v>
      </c>
      <c r="O19" s="26">
        <v>2</v>
      </c>
      <c r="P19" s="26">
        <v>-96</v>
      </c>
      <c r="Q19" s="1">
        <v>141</v>
      </c>
      <c r="R19" s="39">
        <v>9</v>
      </c>
      <c r="S19" s="24">
        <f>G19+J19+M19+Q19</f>
        <v>1155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43">
        <v>21</v>
      </c>
      <c r="B20" s="20">
        <v>10</v>
      </c>
      <c r="C20" s="27" t="s">
        <v>32</v>
      </c>
      <c r="D20" s="34" t="s">
        <v>39</v>
      </c>
      <c r="E20" s="42" t="s">
        <v>3</v>
      </c>
      <c r="F20" s="27">
        <v>327</v>
      </c>
      <c r="G20" s="1">
        <v>192</v>
      </c>
      <c r="H20" s="32">
        <v>14</v>
      </c>
      <c r="I20" s="26">
        <v>690</v>
      </c>
      <c r="J20" s="1">
        <v>302</v>
      </c>
      <c r="K20" s="28">
        <v>9</v>
      </c>
      <c r="L20" s="26">
        <v>529</v>
      </c>
      <c r="M20" s="1">
        <v>422</v>
      </c>
      <c r="N20" s="28">
        <v>7</v>
      </c>
      <c r="O20" s="21">
        <v>2</v>
      </c>
      <c r="P20" s="21">
        <v>-225</v>
      </c>
      <c r="Q20" s="1">
        <v>114</v>
      </c>
      <c r="R20" s="39">
        <v>10</v>
      </c>
      <c r="S20" s="24">
        <f>G20+J20+M20+Q20</f>
        <v>1030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43">
        <v>29</v>
      </c>
      <c r="B21" s="20">
        <v>11</v>
      </c>
      <c r="C21" s="27" t="s">
        <v>32</v>
      </c>
      <c r="D21" s="34" t="s">
        <v>57</v>
      </c>
      <c r="E21" s="42" t="s">
        <v>29</v>
      </c>
      <c r="F21" s="27">
        <v>329</v>
      </c>
      <c r="G21" s="1">
        <v>228</v>
      </c>
      <c r="H21" s="32">
        <v>12</v>
      </c>
      <c r="I21" s="22">
        <v>633</v>
      </c>
      <c r="J21" s="1">
        <v>281</v>
      </c>
      <c r="K21" s="28">
        <v>10</v>
      </c>
      <c r="L21" s="22">
        <v>371</v>
      </c>
      <c r="M21" s="1">
        <v>308</v>
      </c>
      <c r="N21" s="28">
        <v>13</v>
      </c>
      <c r="O21" s="21">
        <v>2</v>
      </c>
      <c r="P21" s="21">
        <v>-331</v>
      </c>
      <c r="Q21" s="1">
        <v>64</v>
      </c>
      <c r="R21" s="39">
        <v>12</v>
      </c>
      <c r="S21" s="24">
        <f>G21+J21+M21+Q21</f>
        <v>881</v>
      </c>
      <c r="T21" s="1"/>
      <c r="U21" s="1"/>
      <c r="V21" s="32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43">
        <v>24</v>
      </c>
      <c r="B22" s="20">
        <v>12</v>
      </c>
      <c r="C22" s="27" t="s">
        <v>32</v>
      </c>
      <c r="D22" s="34" t="s">
        <v>55</v>
      </c>
      <c r="E22" s="42" t="s">
        <v>29</v>
      </c>
      <c r="F22" s="27">
        <v>328</v>
      </c>
      <c r="G22" s="1">
        <v>209</v>
      </c>
      <c r="H22" s="32">
        <v>13</v>
      </c>
      <c r="I22" s="26">
        <v>550</v>
      </c>
      <c r="J22" s="1">
        <v>224</v>
      </c>
      <c r="K22" s="28">
        <v>13</v>
      </c>
      <c r="L22" s="26">
        <v>528</v>
      </c>
      <c r="M22" s="1">
        <v>400</v>
      </c>
      <c r="N22" s="28">
        <v>8</v>
      </c>
      <c r="O22" s="22">
        <v>2</v>
      </c>
      <c r="P22" s="22">
        <v>-355</v>
      </c>
      <c r="Q22" s="1">
        <v>42</v>
      </c>
      <c r="R22" s="39">
        <v>13</v>
      </c>
      <c r="S22" s="24">
        <f>G22+J22+M22+Q22</f>
        <v>875</v>
      </c>
      <c r="T22" s="1"/>
      <c r="U22" s="1"/>
      <c r="V22" s="32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43">
        <v>19</v>
      </c>
      <c r="B23" s="20">
        <v>13</v>
      </c>
      <c r="C23" s="27" t="s">
        <v>32</v>
      </c>
      <c r="D23" s="34" t="s">
        <v>45</v>
      </c>
      <c r="E23" s="42" t="s">
        <v>29</v>
      </c>
      <c r="F23" s="27">
        <v>582</v>
      </c>
      <c r="G23" s="1">
        <v>365</v>
      </c>
      <c r="H23" s="32">
        <v>6</v>
      </c>
      <c r="I23" s="22"/>
      <c r="K23" s="28"/>
      <c r="L23" s="22">
        <v>451</v>
      </c>
      <c r="M23" s="1">
        <v>341</v>
      </c>
      <c r="N23" s="28">
        <v>11</v>
      </c>
      <c r="O23" s="21">
        <v>2</v>
      </c>
      <c r="P23" s="21">
        <v>-261</v>
      </c>
      <c r="Q23" s="1">
        <v>88</v>
      </c>
      <c r="R23" s="39">
        <v>11</v>
      </c>
      <c r="S23" s="24">
        <f>G23+J23+M23+Q23</f>
        <v>794</v>
      </c>
      <c r="T23" s="1"/>
      <c r="U23" s="1"/>
      <c r="V23" s="32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43">
        <v>25</v>
      </c>
      <c r="B24" s="20">
        <v>14</v>
      </c>
      <c r="C24" s="27" t="s">
        <v>32</v>
      </c>
      <c r="D24" s="34" t="s">
        <v>66</v>
      </c>
      <c r="E24" s="42" t="s">
        <v>29</v>
      </c>
      <c r="F24" s="27">
        <v>388</v>
      </c>
      <c r="G24" s="1">
        <v>267</v>
      </c>
      <c r="H24" s="32">
        <v>10</v>
      </c>
      <c r="I24" s="22">
        <v>484</v>
      </c>
      <c r="J24" s="1">
        <v>207</v>
      </c>
      <c r="K24" s="28">
        <v>14</v>
      </c>
      <c r="L24" s="22">
        <v>8</v>
      </c>
      <c r="M24" s="1">
        <v>278</v>
      </c>
      <c r="N24" s="28">
        <v>15</v>
      </c>
      <c r="O24" s="21">
        <v>1</v>
      </c>
      <c r="P24" s="21">
        <v>-452</v>
      </c>
      <c r="Q24" s="1">
        <v>31</v>
      </c>
      <c r="R24" s="39">
        <v>14</v>
      </c>
      <c r="S24" s="24">
        <f>G24+J24+M24+Q24</f>
        <v>783</v>
      </c>
      <c r="T24" s="1"/>
      <c r="U24" s="1"/>
      <c r="V24" s="32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43">
        <v>27</v>
      </c>
      <c r="B25" s="20">
        <v>15</v>
      </c>
      <c r="C25" s="27" t="s">
        <v>32</v>
      </c>
      <c r="D25" s="34" t="s">
        <v>56</v>
      </c>
      <c r="E25" s="42" t="s">
        <v>29</v>
      </c>
      <c r="F25" s="27">
        <v>309</v>
      </c>
      <c r="G25" s="1">
        <v>176</v>
      </c>
      <c r="H25" s="32">
        <v>15</v>
      </c>
      <c r="I25" s="26">
        <v>581</v>
      </c>
      <c r="J25" s="1">
        <v>242</v>
      </c>
      <c r="K25" s="28">
        <v>12</v>
      </c>
      <c r="L25" s="26">
        <v>86</v>
      </c>
      <c r="M25" s="1">
        <v>292</v>
      </c>
      <c r="N25" s="28">
        <v>14</v>
      </c>
      <c r="O25" s="1">
        <v>1</v>
      </c>
      <c r="P25" s="1">
        <v>-908</v>
      </c>
      <c r="Q25" s="1">
        <v>20</v>
      </c>
      <c r="R25" s="39">
        <v>15</v>
      </c>
      <c r="S25" s="24">
        <f>G25+J25+M25+Q25</f>
        <v>730</v>
      </c>
      <c r="T25" s="1"/>
      <c r="U25" s="1"/>
      <c r="V25" s="32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31"/>
      <c r="B26" s="20"/>
      <c r="D26" s="15"/>
      <c r="E26" s="16"/>
      <c r="H26" s="32"/>
      <c r="I26" s="26"/>
      <c r="K26" s="28"/>
      <c r="L26" s="1"/>
      <c r="N26" s="28"/>
      <c r="O26" s="1"/>
      <c r="P26" s="1"/>
      <c r="Q26" s="1"/>
      <c r="R26" s="26"/>
      <c r="S26" s="24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B27" s="20"/>
      <c r="C27" s="27"/>
      <c r="D27" s="37" t="s">
        <v>51</v>
      </c>
      <c r="E27" s="16"/>
      <c r="F27" s="44" t="s">
        <v>58</v>
      </c>
      <c r="G27" s="44"/>
      <c r="H27" s="44"/>
      <c r="I27" s="44" t="s">
        <v>80</v>
      </c>
      <c r="J27" s="44"/>
      <c r="K27" s="44"/>
      <c r="L27" s="44" t="s">
        <v>73</v>
      </c>
      <c r="M27" s="44"/>
      <c r="N27" s="44"/>
      <c r="O27" s="44" t="s">
        <v>74</v>
      </c>
      <c r="P27" s="44"/>
      <c r="Q27" s="44"/>
      <c r="S27" s="25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25">
      <c r="A28" s="43">
        <v>2</v>
      </c>
      <c r="B28" s="19">
        <v>1</v>
      </c>
      <c r="C28" s="27" t="s">
        <v>31</v>
      </c>
      <c r="D28" s="34" t="s">
        <v>25</v>
      </c>
      <c r="E28" s="42" t="s">
        <v>16</v>
      </c>
      <c r="F28" s="27">
        <v>888</v>
      </c>
      <c r="G28" s="1">
        <v>720</v>
      </c>
      <c r="H28" s="29">
        <v>1</v>
      </c>
      <c r="I28" s="26">
        <v>1245</v>
      </c>
      <c r="J28" s="1">
        <v>749</v>
      </c>
      <c r="K28" s="29">
        <v>1</v>
      </c>
      <c r="L28" s="26">
        <v>595</v>
      </c>
      <c r="M28" s="1">
        <v>628</v>
      </c>
      <c r="N28" s="29">
        <v>2</v>
      </c>
      <c r="O28" s="21">
        <v>5</v>
      </c>
      <c r="P28" s="26">
        <v>867</v>
      </c>
      <c r="Q28" s="1">
        <v>650</v>
      </c>
      <c r="R28" s="40">
        <v>1</v>
      </c>
      <c r="S28" s="25">
        <f>G28+J28+M28+Q28</f>
        <v>2747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5">
      <c r="A29" s="43">
        <v>1</v>
      </c>
      <c r="B29" s="19">
        <v>2</v>
      </c>
      <c r="C29" s="27" t="s">
        <v>31</v>
      </c>
      <c r="D29" s="34" t="s">
        <v>24</v>
      </c>
      <c r="E29" s="42" t="s">
        <v>3</v>
      </c>
      <c r="F29" s="27">
        <v>830</v>
      </c>
      <c r="G29" s="1">
        <v>551</v>
      </c>
      <c r="H29" s="29">
        <v>3</v>
      </c>
      <c r="I29" s="21">
        <v>1024</v>
      </c>
      <c r="J29" s="1">
        <v>516</v>
      </c>
      <c r="K29" s="28">
        <v>5</v>
      </c>
      <c r="L29" s="21">
        <v>598</v>
      </c>
      <c r="M29" s="1">
        <v>746</v>
      </c>
      <c r="N29" s="29">
        <v>1</v>
      </c>
      <c r="O29" s="26">
        <v>4</v>
      </c>
      <c r="P29" s="26">
        <v>654</v>
      </c>
      <c r="Q29" s="1">
        <v>509</v>
      </c>
      <c r="R29" s="40">
        <v>2</v>
      </c>
      <c r="S29" s="25">
        <f>G29+J29+M29+Q29</f>
        <v>2322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25">
      <c r="A30" s="43">
        <v>4</v>
      </c>
      <c r="B30" s="19">
        <v>3</v>
      </c>
      <c r="C30" s="27" t="s">
        <v>31</v>
      </c>
      <c r="D30" s="34" t="s">
        <v>47</v>
      </c>
      <c r="E30" s="42" t="s">
        <v>3</v>
      </c>
      <c r="F30" s="27">
        <v>801</v>
      </c>
      <c r="G30" s="1">
        <v>514</v>
      </c>
      <c r="H30" s="28">
        <v>4</v>
      </c>
      <c r="I30" s="26">
        <v>1053</v>
      </c>
      <c r="J30" s="1">
        <v>583</v>
      </c>
      <c r="K30" s="29">
        <v>3</v>
      </c>
      <c r="L30" s="26">
        <v>592</v>
      </c>
      <c r="M30" s="1">
        <v>580</v>
      </c>
      <c r="N30" s="29">
        <v>3</v>
      </c>
      <c r="O30" s="26">
        <v>3</v>
      </c>
      <c r="P30" s="26">
        <v>554</v>
      </c>
      <c r="Q30" s="1">
        <v>451</v>
      </c>
      <c r="R30" s="40">
        <v>3</v>
      </c>
      <c r="S30" s="25">
        <f>G30+J30+M30+Q30</f>
        <v>2128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25">
      <c r="A31" s="43">
        <v>5</v>
      </c>
      <c r="B31" s="20">
        <v>4</v>
      </c>
      <c r="C31" s="27" t="s">
        <v>31</v>
      </c>
      <c r="D31" s="34" t="s">
        <v>34</v>
      </c>
      <c r="E31" s="42" t="s">
        <v>52</v>
      </c>
      <c r="F31" s="27">
        <v>832</v>
      </c>
      <c r="G31" s="1">
        <v>600</v>
      </c>
      <c r="H31" s="29">
        <v>2</v>
      </c>
      <c r="I31" s="26">
        <v>1063</v>
      </c>
      <c r="J31" s="1">
        <v>631</v>
      </c>
      <c r="K31" s="29">
        <v>2</v>
      </c>
      <c r="L31" s="26">
        <v>514</v>
      </c>
      <c r="M31" s="1">
        <v>485</v>
      </c>
      <c r="N31" s="28">
        <v>6</v>
      </c>
      <c r="O31" s="26">
        <v>3</v>
      </c>
      <c r="P31" s="26">
        <v>103</v>
      </c>
      <c r="Q31" s="1">
        <v>407</v>
      </c>
      <c r="R31" s="39">
        <v>4</v>
      </c>
      <c r="S31" s="25">
        <f>G31+J31+M31+Q31</f>
        <v>2123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25">
      <c r="A32" s="43">
        <v>8</v>
      </c>
      <c r="B32" s="20">
        <v>5</v>
      </c>
      <c r="C32" s="27" t="s">
        <v>31</v>
      </c>
      <c r="D32" s="34" t="s">
        <v>53</v>
      </c>
      <c r="E32" s="42" t="s">
        <v>52</v>
      </c>
      <c r="F32" s="27">
        <v>696</v>
      </c>
      <c r="G32" s="1">
        <v>455</v>
      </c>
      <c r="H32" s="28">
        <v>6</v>
      </c>
      <c r="I32" s="22">
        <v>1046</v>
      </c>
      <c r="J32" s="1">
        <v>546</v>
      </c>
      <c r="K32" s="28">
        <v>4</v>
      </c>
      <c r="L32" s="22">
        <v>103</v>
      </c>
      <c r="M32" s="1">
        <v>439</v>
      </c>
      <c r="N32" s="28">
        <v>8</v>
      </c>
      <c r="O32" s="26">
        <v>3</v>
      </c>
      <c r="P32" s="26">
        <v>-97</v>
      </c>
      <c r="Q32" s="1">
        <v>370</v>
      </c>
      <c r="R32" s="39">
        <v>5</v>
      </c>
      <c r="S32" s="25">
        <f>G32+J32+M32+Q32</f>
        <v>1810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25">
      <c r="A33" s="43">
        <v>3</v>
      </c>
      <c r="B33" s="20">
        <v>6</v>
      </c>
      <c r="C33" s="27" t="s">
        <v>31</v>
      </c>
      <c r="D33" s="34" t="s">
        <v>38</v>
      </c>
      <c r="E33" s="42" t="s">
        <v>3</v>
      </c>
      <c r="F33" s="27">
        <v>731</v>
      </c>
      <c r="G33" s="1">
        <v>482</v>
      </c>
      <c r="H33" s="28">
        <v>5</v>
      </c>
      <c r="I33" s="21">
        <v>965</v>
      </c>
      <c r="J33" s="1">
        <v>489</v>
      </c>
      <c r="K33" s="28">
        <v>6</v>
      </c>
      <c r="L33" s="21">
        <v>84</v>
      </c>
      <c r="M33" s="1">
        <v>418</v>
      </c>
      <c r="N33" s="28">
        <v>9</v>
      </c>
      <c r="O33" s="26">
        <v>2</v>
      </c>
      <c r="P33" s="26">
        <v>-323</v>
      </c>
      <c r="Q33" s="1">
        <v>309</v>
      </c>
      <c r="R33" s="39">
        <v>7</v>
      </c>
      <c r="S33" s="25">
        <f>G33+J33+M33+Q33</f>
        <v>1698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25">
      <c r="A34" s="43">
        <v>7</v>
      </c>
      <c r="B34" s="20">
        <v>7</v>
      </c>
      <c r="C34" s="27" t="s">
        <v>31</v>
      </c>
      <c r="D34" s="34" t="s">
        <v>30</v>
      </c>
      <c r="E34" s="42" t="s">
        <v>16</v>
      </c>
      <c r="F34" s="27">
        <v>643</v>
      </c>
      <c r="G34" s="1">
        <v>430</v>
      </c>
      <c r="H34" s="28">
        <v>7</v>
      </c>
      <c r="I34" s="21">
        <v>880</v>
      </c>
      <c r="J34" s="1">
        <v>442</v>
      </c>
      <c r="K34" s="28">
        <v>8</v>
      </c>
      <c r="L34" s="21">
        <v>570</v>
      </c>
      <c r="M34" s="1">
        <v>543</v>
      </c>
      <c r="N34" s="28">
        <v>4</v>
      </c>
      <c r="O34" s="26">
        <v>1</v>
      </c>
      <c r="P34" s="5">
        <v>-249</v>
      </c>
      <c r="Q34" s="1">
        <v>283</v>
      </c>
      <c r="R34" s="39">
        <v>8</v>
      </c>
      <c r="S34" s="25">
        <f>G34+J34+M34+Q34</f>
        <v>1698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25">
      <c r="A35" s="43">
        <v>15</v>
      </c>
      <c r="B35" s="20">
        <v>8</v>
      </c>
      <c r="C35" s="27" t="s">
        <v>31</v>
      </c>
      <c r="D35" s="34" t="s">
        <v>44</v>
      </c>
      <c r="E35" s="42" t="s">
        <v>29</v>
      </c>
      <c r="F35" s="27">
        <v>549</v>
      </c>
      <c r="G35" s="1">
        <v>387</v>
      </c>
      <c r="H35" s="28">
        <v>9</v>
      </c>
      <c r="I35" s="26">
        <v>911</v>
      </c>
      <c r="J35" s="1">
        <v>465</v>
      </c>
      <c r="K35" s="28">
        <v>7</v>
      </c>
      <c r="L35" s="26">
        <v>110</v>
      </c>
      <c r="M35" s="1">
        <v>461</v>
      </c>
      <c r="N35" s="28">
        <v>7</v>
      </c>
      <c r="O35" s="26">
        <v>3</v>
      </c>
      <c r="P35" s="21">
        <v>-182</v>
      </c>
      <c r="Q35" s="1">
        <v>338</v>
      </c>
      <c r="R35" s="39">
        <v>6</v>
      </c>
      <c r="S35" s="25">
        <f>G35+J35+M35+Q35</f>
        <v>1651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25">
      <c r="A36" s="43">
        <v>16</v>
      </c>
      <c r="B36" s="20">
        <v>9</v>
      </c>
      <c r="C36" s="27" t="s">
        <v>31</v>
      </c>
      <c r="D36" s="34" t="s">
        <v>64</v>
      </c>
      <c r="E36" s="42" t="s">
        <v>3</v>
      </c>
      <c r="F36" s="27">
        <v>618</v>
      </c>
      <c r="G36" s="1">
        <v>408</v>
      </c>
      <c r="H36" s="28">
        <v>8</v>
      </c>
      <c r="I36" s="26">
        <v>700</v>
      </c>
      <c r="J36" s="1">
        <v>422</v>
      </c>
      <c r="K36" s="28">
        <v>9</v>
      </c>
      <c r="L36" s="26">
        <v>568</v>
      </c>
      <c r="M36" s="1">
        <v>512</v>
      </c>
      <c r="N36" s="28">
        <v>5</v>
      </c>
      <c r="O36" s="26">
        <v>1</v>
      </c>
      <c r="P36" s="26">
        <v>-285</v>
      </c>
      <c r="Q36" s="1">
        <v>258</v>
      </c>
      <c r="R36" s="39">
        <v>9</v>
      </c>
      <c r="S36" s="25">
        <f>G36+J36+M36+Q36</f>
        <v>1600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25">
      <c r="A37" s="43">
        <v>23</v>
      </c>
      <c r="B37" s="20">
        <v>10</v>
      </c>
      <c r="C37" s="27" t="s">
        <v>31</v>
      </c>
      <c r="D37" s="34" t="s">
        <v>65</v>
      </c>
      <c r="E37" s="42" t="s">
        <v>16</v>
      </c>
      <c r="F37" s="27">
        <v>491</v>
      </c>
      <c r="G37" s="1">
        <v>368</v>
      </c>
      <c r="H37" s="28">
        <v>10</v>
      </c>
      <c r="I37" s="26"/>
      <c r="J37" s="1"/>
      <c r="K37" s="28"/>
      <c r="L37" s="26">
        <v>77</v>
      </c>
      <c r="M37" s="1">
        <v>400</v>
      </c>
      <c r="N37" s="28">
        <v>10</v>
      </c>
      <c r="O37" s="26">
        <v>0</v>
      </c>
      <c r="P37" s="26">
        <v>-1042</v>
      </c>
      <c r="Q37" s="1">
        <v>235</v>
      </c>
      <c r="R37" s="39">
        <v>10</v>
      </c>
      <c r="S37" s="25">
        <f>G37+J37+M37+Q37</f>
        <v>1003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25">
      <c r="A38" s="31"/>
      <c r="B38" s="20"/>
      <c r="C38" s="27"/>
      <c r="D38" s="34"/>
      <c r="E38" s="35"/>
      <c r="F38" s="27"/>
      <c r="H38" s="28"/>
      <c r="I38" s="26"/>
      <c r="J38" s="1"/>
      <c r="K38" s="28"/>
      <c r="L38" s="26"/>
      <c r="N38" s="28"/>
      <c r="O38" s="26"/>
      <c r="P38" s="26"/>
      <c r="Q38" s="1"/>
      <c r="R38" s="39"/>
      <c r="S38" s="25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25">
      <c r="A39" s="31"/>
      <c r="B39" s="20"/>
      <c r="C39" s="27"/>
      <c r="D39" s="34"/>
      <c r="E39" s="35"/>
      <c r="F39" s="27"/>
      <c r="H39" s="28"/>
      <c r="I39" s="26"/>
      <c r="J39" s="1"/>
      <c r="K39" s="28"/>
      <c r="L39" s="26"/>
      <c r="N39" s="28"/>
      <c r="O39" s="5"/>
      <c r="P39" s="26"/>
      <c r="Q39" s="1"/>
      <c r="R39" s="39"/>
      <c r="S39" s="25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25">
      <c r="A40" s="31"/>
      <c r="B40" s="20"/>
      <c r="C40" s="27"/>
      <c r="D40" s="17"/>
      <c r="E40" s="16"/>
      <c r="F40" s="27"/>
      <c r="H40" s="32"/>
      <c r="I40" s="22"/>
      <c r="J40" s="1"/>
      <c r="K40" s="28"/>
      <c r="L40" s="22"/>
      <c r="M40"/>
      <c r="N40" s="28"/>
      <c r="O40" s="22"/>
      <c r="P40" s="22"/>
      <c r="Q40" s="1"/>
      <c r="R40" s="26"/>
      <c r="S40" s="25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5">
      <c r="B41" s="20"/>
      <c r="C41" s="10"/>
      <c r="D41" s="13"/>
      <c r="E41" s="14"/>
      <c r="F41" s="5"/>
      <c r="H41" s="5"/>
      <c r="I41" s="5"/>
      <c r="J41" s="1"/>
      <c r="K41" s="5"/>
      <c r="L41" s="5"/>
      <c r="M41"/>
      <c r="N41" s="5"/>
      <c r="O41" s="5"/>
      <c r="P41" s="5"/>
      <c r="Q41" s="1"/>
      <c r="R41" s="2"/>
      <c r="S41" s="25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25">
      <c r="B42" s="10"/>
      <c r="C42" s="10"/>
      <c r="D42" s="13"/>
      <c r="H42" s="5"/>
      <c r="I42" s="1"/>
      <c r="J42" s="1"/>
      <c r="K42" s="5"/>
      <c r="L42" s="1"/>
      <c r="M42"/>
      <c r="N42" s="5"/>
      <c r="Q42" s="1"/>
      <c r="S42" s="2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25">
      <c r="B43" s="10"/>
      <c r="C43" s="10"/>
      <c r="D43" s="13"/>
      <c r="E43" s="14"/>
      <c r="F43" s="9"/>
      <c r="H43" s="5"/>
      <c r="I43" s="5"/>
      <c r="J43" s="1"/>
      <c r="K43" s="5"/>
      <c r="L43" s="5"/>
      <c r="M43"/>
      <c r="N43" s="5"/>
      <c r="O43" s="5"/>
      <c r="P43" s="5"/>
      <c r="Q43" s="1"/>
      <c r="R43" s="5"/>
      <c r="S43" s="2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25">
      <c r="B44" s="10"/>
      <c r="C44" s="10"/>
      <c r="D44" s="13"/>
      <c r="E44" s="14"/>
      <c r="H44" s="5"/>
      <c r="I44" s="1"/>
      <c r="J44" s="1"/>
      <c r="K44" s="5"/>
      <c r="L44" s="1"/>
      <c r="M44"/>
      <c r="N44" s="5"/>
      <c r="O44" s="1"/>
      <c r="P44" s="1"/>
      <c r="Q44" s="1"/>
      <c r="R44" s="5"/>
      <c r="S44" s="2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25">
      <c r="B45" s="10"/>
      <c r="C45" s="10"/>
      <c r="D45" s="13"/>
      <c r="E45" s="14"/>
      <c r="F45" s="9"/>
      <c r="H45" s="5"/>
      <c r="I45" s="5"/>
      <c r="J45" s="1"/>
      <c r="K45" s="5"/>
      <c r="L45" s="5"/>
      <c r="M45"/>
      <c r="N45" s="5"/>
      <c r="O45" s="5"/>
      <c r="P45" s="5"/>
      <c r="Q45" s="1"/>
      <c r="R45" s="5"/>
      <c r="S45" s="2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25">
      <c r="B46" s="10"/>
      <c r="C46" s="10"/>
      <c r="D46" s="13"/>
      <c r="H46" s="5"/>
      <c r="I46" s="1"/>
      <c r="J46" s="1"/>
      <c r="K46" s="5"/>
      <c r="L46" s="1"/>
      <c r="M46"/>
      <c r="N46" s="5"/>
      <c r="O46" s="1"/>
      <c r="P46" s="1"/>
      <c r="Q46" s="1"/>
      <c r="R46" s="1"/>
      <c r="S46" s="2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5">
      <c r="B47" s="10"/>
      <c r="C47" s="10"/>
      <c r="D47" s="13"/>
      <c r="H47" s="5"/>
      <c r="I47" s="1"/>
      <c r="J47" s="1"/>
      <c r="K47" s="5"/>
      <c r="L47" s="1"/>
      <c r="M47"/>
      <c r="N47" s="5"/>
      <c r="O47" s="1"/>
      <c r="P47" s="1"/>
      <c r="Q47" s="1"/>
      <c r="R47" s="1"/>
      <c r="S47" s="2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25">
      <c r="B48" s="10"/>
      <c r="C48" s="10"/>
      <c r="D48" s="13"/>
      <c r="H48" s="5"/>
      <c r="L48" s="1"/>
      <c r="M48"/>
      <c r="N48" s="5"/>
      <c r="Q48" s="1"/>
      <c r="S48" s="2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2:32" x14ac:dyDescent="0.25">
      <c r="B49" s="10"/>
      <c r="C49" s="10"/>
      <c r="D49" s="13"/>
      <c r="E49" s="14"/>
      <c r="F49" s="9"/>
      <c r="H49" s="5"/>
      <c r="I49" s="5"/>
      <c r="J49" s="1"/>
      <c r="K49" s="5"/>
      <c r="L49" s="5"/>
      <c r="M49"/>
      <c r="N49" s="5"/>
      <c r="O49" s="5"/>
      <c r="P49" s="5"/>
      <c r="Q49" s="1"/>
      <c r="R49" s="5"/>
      <c r="S49" s="2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2:32" x14ac:dyDescent="0.25">
      <c r="B50" s="10"/>
      <c r="C50" s="10"/>
      <c r="D50" s="13"/>
      <c r="E50" s="14"/>
      <c r="H50" s="5"/>
      <c r="I50" s="1"/>
      <c r="J50" s="1"/>
      <c r="K50" s="5"/>
      <c r="L50" s="1"/>
      <c r="M50"/>
      <c r="N50" s="5"/>
      <c r="O50" s="1"/>
      <c r="P50" s="1"/>
      <c r="Q50" s="1"/>
      <c r="R50" s="5"/>
      <c r="S50" s="2"/>
    </row>
    <row r="51" spans="2:32" x14ac:dyDescent="0.25">
      <c r="B51" s="10"/>
      <c r="C51" s="10"/>
      <c r="D51" s="13"/>
      <c r="E51" s="14"/>
      <c r="H51" s="5"/>
      <c r="I51" s="1"/>
      <c r="J51" s="1"/>
      <c r="K51" s="5"/>
      <c r="L51" s="1"/>
      <c r="M51"/>
      <c r="N51" s="5"/>
      <c r="O51" s="1"/>
      <c r="P51" s="1"/>
      <c r="Q51" s="1"/>
      <c r="R51" s="5"/>
      <c r="S51" s="2"/>
    </row>
    <row r="52" spans="2:32" x14ac:dyDescent="0.25">
      <c r="B52" s="10"/>
      <c r="C52" s="10"/>
      <c r="D52" s="13"/>
      <c r="E52" s="14"/>
      <c r="F52" s="9"/>
      <c r="H52" s="5"/>
      <c r="I52" s="5"/>
      <c r="J52" s="1"/>
      <c r="K52" s="8"/>
      <c r="L52" s="5"/>
      <c r="M52"/>
      <c r="N52" s="5"/>
      <c r="O52" s="5"/>
      <c r="P52" s="5"/>
      <c r="Q52" s="1"/>
      <c r="R52" s="5"/>
      <c r="S52" s="2"/>
    </row>
    <row r="53" spans="2:32" x14ac:dyDescent="0.25">
      <c r="B53" s="10"/>
      <c r="C53" s="10"/>
      <c r="D53" s="13"/>
      <c r="E53" s="14"/>
      <c r="F53" s="9"/>
      <c r="H53" s="5"/>
      <c r="I53" s="5"/>
      <c r="J53" s="1"/>
      <c r="K53" s="5"/>
      <c r="L53" s="5"/>
      <c r="M53"/>
      <c r="N53" s="5"/>
      <c r="O53" s="5"/>
      <c r="P53" s="5"/>
      <c r="Q53" s="1"/>
      <c r="R53" s="5"/>
      <c r="S53" s="2"/>
    </row>
    <row r="54" spans="2:32" x14ac:dyDescent="0.25">
      <c r="B54" s="10"/>
      <c r="C54" s="10"/>
      <c r="D54" s="13"/>
      <c r="E54" s="14"/>
      <c r="F54" s="9"/>
      <c r="H54" s="5"/>
      <c r="I54" s="5"/>
      <c r="J54" s="1"/>
      <c r="K54" s="5"/>
      <c r="L54" s="5"/>
      <c r="M54"/>
      <c r="N54" s="5"/>
      <c r="O54" s="5"/>
      <c r="P54" s="5"/>
      <c r="Q54" s="1"/>
      <c r="R54" s="5"/>
      <c r="S54" s="2"/>
    </row>
    <row r="55" spans="2:32" x14ac:dyDescent="0.25">
      <c r="B55" s="10"/>
      <c r="C55" s="10"/>
      <c r="D55" s="13"/>
      <c r="E55" s="14"/>
      <c r="F55" s="9"/>
      <c r="H55" s="5"/>
      <c r="I55" s="5"/>
      <c r="J55" s="1"/>
      <c r="K55" s="5"/>
      <c r="L55" s="5"/>
      <c r="M55"/>
      <c r="N55" s="5"/>
      <c r="O55" s="5"/>
      <c r="P55" s="5"/>
      <c r="Q55" s="1"/>
      <c r="R55" s="5"/>
      <c r="S55" s="2"/>
    </row>
    <row r="56" spans="2:32" x14ac:dyDescent="0.25">
      <c r="B56" s="10"/>
      <c r="C56" s="10"/>
      <c r="D56" s="13"/>
      <c r="H56" s="5"/>
      <c r="I56" s="1"/>
      <c r="J56" s="1"/>
      <c r="K56" s="5"/>
      <c r="L56" s="1"/>
      <c r="M56"/>
      <c r="N56" s="5"/>
      <c r="S56" s="2"/>
    </row>
    <row r="57" spans="2:32" x14ac:dyDescent="0.25">
      <c r="B57" s="10"/>
      <c r="C57" s="10"/>
      <c r="D57" s="13"/>
      <c r="E57" s="14"/>
      <c r="F57" s="12"/>
      <c r="H57" s="5"/>
      <c r="I57" s="5"/>
      <c r="J57" s="1"/>
      <c r="K57" s="5"/>
      <c r="L57" s="5"/>
      <c r="M57"/>
      <c r="N57" s="5"/>
      <c r="O57" s="5"/>
      <c r="P57" s="5"/>
      <c r="Q57" s="1"/>
      <c r="R57" s="8"/>
      <c r="S57" s="2"/>
    </row>
    <row r="58" spans="2:32" x14ac:dyDescent="0.25">
      <c r="M58"/>
      <c r="S58" s="2"/>
    </row>
    <row r="59" spans="2:32" x14ac:dyDescent="0.25">
      <c r="M59"/>
      <c r="S59" s="2"/>
    </row>
    <row r="60" spans="2:32" x14ac:dyDescent="0.25">
      <c r="M60"/>
      <c r="S60" s="2"/>
    </row>
    <row r="61" spans="2:32" x14ac:dyDescent="0.25">
      <c r="M61"/>
      <c r="S61" s="2"/>
    </row>
    <row r="62" spans="2:32" x14ac:dyDescent="0.25">
      <c r="M62"/>
      <c r="S62" s="2"/>
    </row>
    <row r="63" spans="2:32" x14ac:dyDescent="0.25">
      <c r="M63"/>
      <c r="S63" s="2"/>
    </row>
    <row r="64" spans="2:32" x14ac:dyDescent="0.25">
      <c r="M64"/>
    </row>
    <row r="65" spans="13:13" x14ac:dyDescent="0.25">
      <c r="M65"/>
    </row>
    <row r="66" spans="13:13" x14ac:dyDescent="0.25">
      <c r="M66"/>
    </row>
    <row r="67" spans="13:13" x14ac:dyDescent="0.25">
      <c r="M67"/>
    </row>
    <row r="68" spans="13:13" x14ac:dyDescent="0.25">
      <c r="M68"/>
    </row>
    <row r="69" spans="13:13" x14ac:dyDescent="0.25">
      <c r="M69"/>
    </row>
    <row r="70" spans="13:13" x14ac:dyDescent="0.25">
      <c r="M70"/>
    </row>
    <row r="71" spans="13:13" x14ac:dyDescent="0.25">
      <c r="M71"/>
    </row>
    <row r="72" spans="13:13" x14ac:dyDescent="0.25">
      <c r="M72"/>
    </row>
    <row r="73" spans="13:13" x14ac:dyDescent="0.25">
      <c r="M73"/>
    </row>
    <row r="74" spans="13:13" x14ac:dyDescent="0.25">
      <c r="M74"/>
    </row>
    <row r="75" spans="13:13" x14ac:dyDescent="0.25">
      <c r="M75"/>
    </row>
    <row r="76" spans="13:13" x14ac:dyDescent="0.25">
      <c r="M76"/>
    </row>
    <row r="77" spans="13:13" x14ac:dyDescent="0.25">
      <c r="M77"/>
    </row>
    <row r="78" spans="13:13" x14ac:dyDescent="0.25">
      <c r="M78"/>
    </row>
    <row r="79" spans="13:13" x14ac:dyDescent="0.25">
      <c r="M79"/>
    </row>
    <row r="80" spans="13:13" x14ac:dyDescent="0.25">
      <c r="M80"/>
    </row>
    <row r="81" spans="13:13" x14ac:dyDescent="0.25">
      <c r="M81"/>
    </row>
    <row r="82" spans="13:13" x14ac:dyDescent="0.25">
      <c r="M82"/>
    </row>
    <row r="83" spans="13:13" x14ac:dyDescent="0.25">
      <c r="M83"/>
    </row>
    <row r="84" spans="13:13" x14ac:dyDescent="0.25">
      <c r="M84"/>
    </row>
    <row r="85" spans="13:13" x14ac:dyDescent="0.25">
      <c r="M85"/>
    </row>
    <row r="86" spans="13:13" x14ac:dyDescent="0.25">
      <c r="M86"/>
    </row>
    <row r="87" spans="13:13" x14ac:dyDescent="0.25">
      <c r="M87"/>
    </row>
    <row r="88" spans="13:13" x14ac:dyDescent="0.25">
      <c r="M88"/>
    </row>
    <row r="89" spans="13:13" x14ac:dyDescent="0.25">
      <c r="M89"/>
    </row>
    <row r="90" spans="13:13" x14ac:dyDescent="0.25">
      <c r="M90"/>
    </row>
    <row r="91" spans="13:13" x14ac:dyDescent="0.25">
      <c r="M91"/>
    </row>
    <row r="92" spans="13:13" x14ac:dyDescent="0.25">
      <c r="M92"/>
    </row>
    <row r="93" spans="13:13" x14ac:dyDescent="0.25">
      <c r="M93"/>
    </row>
    <row r="94" spans="13:13" x14ac:dyDescent="0.25">
      <c r="M94"/>
    </row>
    <row r="95" spans="13:13" x14ac:dyDescent="0.25">
      <c r="M95"/>
    </row>
    <row r="96" spans="13:13" x14ac:dyDescent="0.25">
      <c r="M96"/>
    </row>
    <row r="97" spans="13:13" x14ac:dyDescent="0.25">
      <c r="M97"/>
    </row>
    <row r="98" spans="13:13" x14ac:dyDescent="0.25">
      <c r="M98"/>
    </row>
    <row r="99" spans="13:13" x14ac:dyDescent="0.25">
      <c r="M99"/>
    </row>
    <row r="100" spans="13:13" x14ac:dyDescent="0.25">
      <c r="M100"/>
    </row>
    <row r="101" spans="13:13" x14ac:dyDescent="0.25">
      <c r="M101"/>
    </row>
    <row r="102" spans="13:13" x14ac:dyDescent="0.25">
      <c r="M102"/>
    </row>
    <row r="103" spans="13:13" x14ac:dyDescent="0.25">
      <c r="M103"/>
    </row>
    <row r="104" spans="13:13" x14ac:dyDescent="0.25">
      <c r="M104"/>
    </row>
    <row r="105" spans="13:13" x14ac:dyDescent="0.25">
      <c r="M105"/>
    </row>
    <row r="106" spans="13:13" x14ac:dyDescent="0.25">
      <c r="M106"/>
    </row>
    <row r="107" spans="13:13" x14ac:dyDescent="0.25">
      <c r="M107"/>
    </row>
    <row r="108" spans="13:13" x14ac:dyDescent="0.25">
      <c r="M108"/>
    </row>
    <row r="109" spans="13:13" x14ac:dyDescent="0.25">
      <c r="M109"/>
    </row>
    <row r="110" spans="13:13" x14ac:dyDescent="0.25">
      <c r="M110"/>
    </row>
    <row r="111" spans="13:13" x14ac:dyDescent="0.25">
      <c r="M111"/>
    </row>
    <row r="112" spans="13:13" x14ac:dyDescent="0.25">
      <c r="M112"/>
    </row>
    <row r="113" spans="13:13" x14ac:dyDescent="0.25">
      <c r="M113"/>
    </row>
    <row r="114" spans="13:13" x14ac:dyDescent="0.25">
      <c r="M114"/>
    </row>
    <row r="115" spans="13:13" x14ac:dyDescent="0.25">
      <c r="M115"/>
    </row>
    <row r="116" spans="13:13" x14ac:dyDescent="0.25">
      <c r="M116"/>
    </row>
    <row r="117" spans="13:13" x14ac:dyDescent="0.25">
      <c r="M117"/>
    </row>
    <row r="118" spans="13:13" x14ac:dyDescent="0.25">
      <c r="M118"/>
    </row>
    <row r="119" spans="13:13" x14ac:dyDescent="0.25">
      <c r="M119"/>
    </row>
    <row r="120" spans="13:13" x14ac:dyDescent="0.25">
      <c r="M120"/>
    </row>
    <row r="121" spans="13:13" x14ac:dyDescent="0.25">
      <c r="M121"/>
    </row>
    <row r="122" spans="13:13" x14ac:dyDescent="0.25">
      <c r="M122"/>
    </row>
    <row r="123" spans="13:13" x14ac:dyDescent="0.25">
      <c r="M123"/>
    </row>
    <row r="124" spans="13:13" x14ac:dyDescent="0.25">
      <c r="M124"/>
    </row>
    <row r="125" spans="13:13" x14ac:dyDescent="0.25">
      <c r="M125"/>
    </row>
  </sheetData>
  <sortState xmlns:xlrd2="http://schemas.microsoft.com/office/spreadsheetml/2017/richdata2" ref="A28:S37">
    <sortCondition descending="1" ref="S28:S37"/>
  </sortState>
  <mergeCells count="9">
    <mergeCell ref="F27:H27"/>
    <mergeCell ref="I27:K27"/>
    <mergeCell ref="L27:N27"/>
    <mergeCell ref="O27:Q27"/>
    <mergeCell ref="O1:Q1"/>
    <mergeCell ref="O10:Q10"/>
    <mergeCell ref="L10:N10"/>
    <mergeCell ref="I10:K10"/>
    <mergeCell ref="F10:H10"/>
  </mergeCells>
  <conditionalFormatting sqref="L4:L8">
    <cfRule type="duplicateValues" dxfId="7" priority="3" stopIfTrue="1"/>
  </conditionalFormatting>
  <conditionalFormatting sqref="L9">
    <cfRule type="duplicateValues" dxfId="6" priority="14" stopIfTrue="1"/>
  </conditionalFormatting>
  <conditionalFormatting sqref="L11:L25">
    <cfRule type="duplicateValues" dxfId="5" priority="2" stopIfTrue="1"/>
  </conditionalFormatting>
  <conditionalFormatting sqref="L26">
    <cfRule type="duplicateValues" dxfId="4" priority="8" stopIfTrue="1"/>
  </conditionalFormatting>
  <conditionalFormatting sqref="L28:L37">
    <cfRule type="duplicateValues" dxfId="3" priority="1" stopIfTrue="1"/>
  </conditionalFormatting>
  <conditionalFormatting sqref="L38:L39">
    <cfRule type="duplicateValues" dxfId="2" priority="4" stopIfTrue="1"/>
  </conditionalFormatting>
  <conditionalFormatting sqref="L40">
    <cfRule type="duplicateValues" dxfId="1" priority="9" stopIfTrue="1"/>
  </conditionalFormatting>
  <pageMargins left="0.70866141732283505" right="0.70866141732283505" top="0.74803149606299202" bottom="0.74803149606299202" header="0.31496062992126" footer="0.31496062992126"/>
  <pageSetup scale="79" fitToHeight="2" orientation="landscape" r:id="rId1"/>
  <headerFooter>
    <oddHeader>&amp;CClasament GENERAL SATURN ET 2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98"/>
  <sheetViews>
    <sheetView zoomScaleNormal="100" workbookViewId="0">
      <selection activeCell="B4" sqref="B4"/>
    </sheetView>
  </sheetViews>
  <sheetFormatPr defaultRowHeight="15" x14ac:dyDescent="0.25"/>
  <cols>
    <col min="1" max="2" width="6.140625" style="1" customWidth="1"/>
    <col min="3" max="3" width="3.85546875" style="1" customWidth="1"/>
    <col min="4" max="4" width="29.42578125" style="1" customWidth="1"/>
    <col min="5" max="5" width="15.28515625" style="1" customWidth="1"/>
    <col min="6" max="6" width="6.42578125" style="1" customWidth="1"/>
    <col min="7" max="7" width="7.5703125" customWidth="1"/>
    <col min="8" max="8" width="4.7109375" customWidth="1"/>
    <col min="9" max="9" width="7" customWidth="1"/>
    <col min="10" max="10" width="7.140625" customWidth="1"/>
    <col min="11" max="11" width="4.7109375" customWidth="1"/>
    <col min="12" max="12" width="6.42578125" customWidth="1"/>
    <col min="13" max="13" width="7.140625" style="1" customWidth="1"/>
    <col min="14" max="14" width="4.7109375" style="1" customWidth="1"/>
    <col min="15" max="15" width="7.42578125" customWidth="1"/>
    <col min="16" max="16" width="8.42578125" customWidth="1"/>
    <col min="17" max="17" width="8.140625" customWidth="1"/>
    <col min="18" max="18" width="3.5703125" customWidth="1"/>
    <col min="20" max="20" width="9.140625" customWidth="1"/>
  </cols>
  <sheetData>
    <row r="1" spans="1:32" x14ac:dyDescent="0.25">
      <c r="A1" s="4" t="s">
        <v>79</v>
      </c>
      <c r="F1" s="44" t="s">
        <v>58</v>
      </c>
      <c r="G1" s="44"/>
      <c r="H1" s="44"/>
      <c r="I1" s="44" t="s">
        <v>76</v>
      </c>
      <c r="J1" s="44"/>
      <c r="K1" s="44"/>
      <c r="L1" s="44" t="s">
        <v>77</v>
      </c>
      <c r="M1" s="44"/>
      <c r="N1" s="44"/>
      <c r="O1" s="44" t="s">
        <v>78</v>
      </c>
      <c r="P1" s="44"/>
      <c r="Q1" s="44"/>
      <c r="R1" s="44"/>
    </row>
    <row r="2" spans="1:32" x14ac:dyDescent="0.25">
      <c r="A2" s="6" t="s">
        <v>1</v>
      </c>
      <c r="B2" s="6" t="s">
        <v>0</v>
      </c>
      <c r="C2" s="6" t="s">
        <v>2</v>
      </c>
      <c r="D2" s="6" t="s">
        <v>21</v>
      </c>
      <c r="E2" s="6" t="s">
        <v>22</v>
      </c>
      <c r="F2" s="6" t="s">
        <v>5</v>
      </c>
      <c r="G2" s="6" t="s">
        <v>6</v>
      </c>
      <c r="H2" s="6" t="s">
        <v>11</v>
      </c>
      <c r="I2" s="6" t="s">
        <v>5</v>
      </c>
      <c r="J2" s="6" t="s">
        <v>6</v>
      </c>
      <c r="K2" s="6" t="s">
        <v>11</v>
      </c>
      <c r="L2" s="6" t="s">
        <v>5</v>
      </c>
      <c r="M2" s="6" t="s">
        <v>6</v>
      </c>
      <c r="N2" s="6" t="s">
        <v>11</v>
      </c>
      <c r="O2" s="6" t="s">
        <v>12</v>
      </c>
      <c r="P2" s="6" t="s">
        <v>13</v>
      </c>
      <c r="Q2" s="6" t="s">
        <v>6</v>
      </c>
      <c r="R2" s="6" t="s">
        <v>11</v>
      </c>
      <c r="S2" s="7" t="s">
        <v>10</v>
      </c>
    </row>
    <row r="3" spans="1:32" x14ac:dyDescent="0.25">
      <c r="A3" s="31">
        <v>2</v>
      </c>
      <c r="B3" s="19">
        <v>1</v>
      </c>
      <c r="C3" s="27" t="s">
        <v>31</v>
      </c>
      <c r="D3" s="34" t="s">
        <v>25</v>
      </c>
      <c r="E3" s="42" t="s">
        <v>16</v>
      </c>
      <c r="F3" s="27">
        <v>888</v>
      </c>
      <c r="G3" s="1">
        <v>720</v>
      </c>
      <c r="H3" s="29">
        <v>1</v>
      </c>
      <c r="I3" s="26">
        <v>1245</v>
      </c>
      <c r="J3" s="1">
        <v>733</v>
      </c>
      <c r="K3" s="29">
        <v>1</v>
      </c>
      <c r="L3" s="26">
        <v>595</v>
      </c>
      <c r="M3" s="1">
        <v>657</v>
      </c>
      <c r="N3" s="29">
        <v>2</v>
      </c>
      <c r="O3" s="21">
        <v>5</v>
      </c>
      <c r="P3" s="26">
        <v>867</v>
      </c>
      <c r="Q3" s="1">
        <v>685</v>
      </c>
      <c r="R3" s="29">
        <v>1</v>
      </c>
      <c r="S3" s="25">
        <f>SUM(M3+Q3+J3+G3)</f>
        <v>2795</v>
      </c>
      <c r="T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31">
        <v>1</v>
      </c>
      <c r="B4" s="19">
        <v>2</v>
      </c>
      <c r="C4" s="27" t="s">
        <v>31</v>
      </c>
      <c r="D4" s="34" t="s">
        <v>24</v>
      </c>
      <c r="E4" s="42" t="s">
        <v>3</v>
      </c>
      <c r="F4" s="27">
        <v>830</v>
      </c>
      <c r="G4" s="1">
        <v>551</v>
      </c>
      <c r="H4" s="29">
        <v>3</v>
      </c>
      <c r="I4" s="21">
        <v>1024</v>
      </c>
      <c r="J4" s="1">
        <v>497</v>
      </c>
      <c r="K4" s="28">
        <v>5</v>
      </c>
      <c r="L4" s="21">
        <v>598</v>
      </c>
      <c r="M4" s="1">
        <v>774</v>
      </c>
      <c r="N4" s="29">
        <v>1</v>
      </c>
      <c r="O4" s="26">
        <v>4</v>
      </c>
      <c r="P4" s="26">
        <v>654</v>
      </c>
      <c r="Q4" s="1">
        <v>558</v>
      </c>
      <c r="R4" s="29">
        <v>2</v>
      </c>
      <c r="S4" s="25">
        <f>SUM(M4+Q4+J4+G4)</f>
        <v>2380</v>
      </c>
      <c r="T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31">
        <v>4</v>
      </c>
      <c r="B5" s="19">
        <v>3</v>
      </c>
      <c r="C5" s="27" t="s">
        <v>31</v>
      </c>
      <c r="D5" s="34" t="s">
        <v>47</v>
      </c>
      <c r="E5" s="42" t="s">
        <v>3</v>
      </c>
      <c r="F5" s="27">
        <v>801</v>
      </c>
      <c r="G5" s="1">
        <v>514</v>
      </c>
      <c r="H5" s="28">
        <v>4</v>
      </c>
      <c r="I5" s="26">
        <v>1053</v>
      </c>
      <c r="J5" s="1">
        <v>565</v>
      </c>
      <c r="K5" s="29">
        <v>3</v>
      </c>
      <c r="L5" s="26">
        <v>592</v>
      </c>
      <c r="M5" s="1">
        <v>609</v>
      </c>
      <c r="N5" s="29">
        <v>3</v>
      </c>
      <c r="O5" s="26">
        <v>3</v>
      </c>
      <c r="P5" s="26">
        <v>554</v>
      </c>
      <c r="Q5" s="1">
        <v>466</v>
      </c>
      <c r="R5" s="28">
        <v>4</v>
      </c>
      <c r="S5" s="25">
        <f>SUM(M5+Q5+J5+G5)</f>
        <v>2154</v>
      </c>
      <c r="T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31">
        <v>5</v>
      </c>
      <c r="B6" s="20">
        <v>4</v>
      </c>
      <c r="C6" s="27" t="s">
        <v>31</v>
      </c>
      <c r="D6" s="34" t="s">
        <v>34</v>
      </c>
      <c r="E6" s="42" t="s">
        <v>52</v>
      </c>
      <c r="F6" s="27">
        <v>832</v>
      </c>
      <c r="G6" s="1">
        <v>600</v>
      </c>
      <c r="H6" s="29">
        <v>2</v>
      </c>
      <c r="I6" s="26">
        <v>1063</v>
      </c>
      <c r="J6" s="1">
        <v>614</v>
      </c>
      <c r="K6" s="29">
        <v>2</v>
      </c>
      <c r="L6" s="26">
        <v>514</v>
      </c>
      <c r="M6" s="1">
        <v>363</v>
      </c>
      <c r="N6" s="28">
        <v>14</v>
      </c>
      <c r="O6" s="26">
        <v>3</v>
      </c>
      <c r="P6" s="26">
        <v>103</v>
      </c>
      <c r="Q6" s="1">
        <v>432</v>
      </c>
      <c r="R6" s="28">
        <v>5</v>
      </c>
      <c r="S6" s="25">
        <f>SUM(M6+Q6+J6+G6)</f>
        <v>2009</v>
      </c>
      <c r="T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31">
        <v>9</v>
      </c>
      <c r="B7" s="20">
        <v>5</v>
      </c>
      <c r="C7" s="27" t="s">
        <v>32</v>
      </c>
      <c r="D7" s="34" t="s">
        <v>43</v>
      </c>
      <c r="E7" s="42" t="s">
        <v>29</v>
      </c>
      <c r="F7" s="27">
        <v>626</v>
      </c>
      <c r="G7" s="1">
        <v>350</v>
      </c>
      <c r="H7" s="28">
        <v>11</v>
      </c>
      <c r="I7" s="26">
        <v>945</v>
      </c>
      <c r="J7" s="1">
        <v>403</v>
      </c>
      <c r="K7" s="28">
        <v>9</v>
      </c>
      <c r="L7" s="26">
        <v>588</v>
      </c>
      <c r="M7" s="1">
        <v>572</v>
      </c>
      <c r="N7" s="28">
        <v>4</v>
      </c>
      <c r="O7" s="26">
        <v>3.5</v>
      </c>
      <c r="P7" s="26">
        <v>734</v>
      </c>
      <c r="Q7" s="1">
        <v>505</v>
      </c>
      <c r="R7" s="29">
        <v>3</v>
      </c>
      <c r="S7" s="25">
        <f>SUM(M7+Q7+J7+G7)</f>
        <v>1830</v>
      </c>
      <c r="T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31">
        <v>6</v>
      </c>
      <c r="B8" s="20">
        <v>6</v>
      </c>
      <c r="C8" s="27" t="s">
        <v>32</v>
      </c>
      <c r="D8" s="34" t="s">
        <v>41</v>
      </c>
      <c r="E8" s="42" t="s">
        <v>3</v>
      </c>
      <c r="F8" s="27">
        <v>583</v>
      </c>
      <c r="G8" s="1">
        <v>317</v>
      </c>
      <c r="H8" s="28">
        <v>13</v>
      </c>
      <c r="I8" s="26">
        <v>999</v>
      </c>
      <c r="J8" s="1">
        <v>470</v>
      </c>
      <c r="K8" s="28">
        <v>6</v>
      </c>
      <c r="L8" s="26">
        <v>580</v>
      </c>
      <c r="M8" s="1">
        <v>514</v>
      </c>
      <c r="N8" s="28">
        <v>6</v>
      </c>
      <c r="O8" s="26">
        <v>2.8</v>
      </c>
      <c r="P8" s="26">
        <v>612</v>
      </c>
      <c r="Q8" s="1">
        <v>353</v>
      </c>
      <c r="R8" s="28">
        <v>8</v>
      </c>
      <c r="S8" s="25">
        <f>SUM(M8+Q8+J8+G8)</f>
        <v>1654</v>
      </c>
      <c r="T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31">
        <v>8</v>
      </c>
      <c r="B9" s="20">
        <v>7</v>
      </c>
      <c r="C9" s="27" t="s">
        <v>31</v>
      </c>
      <c r="D9" s="34" t="s">
        <v>53</v>
      </c>
      <c r="E9" s="42" t="s">
        <v>52</v>
      </c>
      <c r="F9" s="27">
        <v>696</v>
      </c>
      <c r="G9" s="1">
        <v>455</v>
      </c>
      <c r="H9" s="28">
        <v>6</v>
      </c>
      <c r="I9" s="22">
        <v>1046</v>
      </c>
      <c r="J9" s="1">
        <v>528</v>
      </c>
      <c r="K9" s="28">
        <v>4</v>
      </c>
      <c r="L9" s="22">
        <v>103</v>
      </c>
      <c r="M9" s="1">
        <v>233</v>
      </c>
      <c r="N9" s="28">
        <v>25</v>
      </c>
      <c r="O9" s="26">
        <v>3</v>
      </c>
      <c r="P9" s="26">
        <v>-97</v>
      </c>
      <c r="Q9" s="1">
        <v>403</v>
      </c>
      <c r="R9" s="28">
        <v>6</v>
      </c>
      <c r="S9" s="25">
        <f>SUM(M9+Q9+J9+G9)</f>
        <v>1619</v>
      </c>
      <c r="T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31">
        <v>10</v>
      </c>
      <c r="B10" s="20">
        <v>8</v>
      </c>
      <c r="C10" s="27" t="s">
        <v>32</v>
      </c>
      <c r="D10" s="34" t="s">
        <v>37</v>
      </c>
      <c r="E10" s="42" t="s">
        <v>3</v>
      </c>
      <c r="F10" s="27">
        <v>551</v>
      </c>
      <c r="G10" s="1">
        <v>273</v>
      </c>
      <c r="H10" s="28">
        <v>16</v>
      </c>
      <c r="I10" s="26">
        <v>953</v>
      </c>
      <c r="J10" s="1">
        <v>424</v>
      </c>
      <c r="K10" s="28">
        <v>8</v>
      </c>
      <c r="L10" s="26">
        <v>586</v>
      </c>
      <c r="M10" s="1">
        <v>541</v>
      </c>
      <c r="N10" s="28">
        <v>5</v>
      </c>
      <c r="O10" s="26">
        <v>2.1</v>
      </c>
      <c r="P10" s="26">
        <v>443</v>
      </c>
      <c r="Q10" s="1">
        <v>292</v>
      </c>
      <c r="R10" s="28">
        <v>11</v>
      </c>
      <c r="S10" s="25">
        <f>SUM(M10+Q10+J10+G10)</f>
        <v>1530</v>
      </c>
      <c r="T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31">
        <v>14</v>
      </c>
      <c r="B11" s="20">
        <v>9</v>
      </c>
      <c r="C11" s="27" t="s">
        <v>32</v>
      </c>
      <c r="D11" s="34" t="s">
        <v>63</v>
      </c>
      <c r="E11" s="42" t="s">
        <v>52</v>
      </c>
      <c r="F11" s="27">
        <v>635</v>
      </c>
      <c r="G11" s="1">
        <v>368</v>
      </c>
      <c r="H11" s="28">
        <v>10</v>
      </c>
      <c r="I11" s="26">
        <v>797</v>
      </c>
      <c r="J11" s="1">
        <v>318</v>
      </c>
      <c r="K11" s="28">
        <v>14</v>
      </c>
      <c r="L11" s="26">
        <v>532</v>
      </c>
      <c r="M11" s="1">
        <v>429</v>
      </c>
      <c r="N11" s="28">
        <v>10</v>
      </c>
      <c r="O11" s="26">
        <v>2.8</v>
      </c>
      <c r="P11" s="26">
        <v>-190</v>
      </c>
      <c r="Q11" s="1">
        <v>332</v>
      </c>
      <c r="R11" s="28">
        <v>9</v>
      </c>
      <c r="S11" s="25">
        <f>SUM(M11+Q11+J11+G11)</f>
        <v>1447</v>
      </c>
      <c r="T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31">
        <v>3</v>
      </c>
      <c r="B12" s="20">
        <v>10</v>
      </c>
      <c r="C12" s="27" t="s">
        <v>31</v>
      </c>
      <c r="D12" s="34" t="s">
        <v>38</v>
      </c>
      <c r="E12" s="42" t="s">
        <v>3</v>
      </c>
      <c r="F12" s="27">
        <v>731</v>
      </c>
      <c r="G12" s="1">
        <v>482</v>
      </c>
      <c r="H12" s="28">
        <v>5</v>
      </c>
      <c r="I12" s="21">
        <v>965</v>
      </c>
      <c r="J12" s="1">
        <v>446</v>
      </c>
      <c r="K12" s="28">
        <v>7</v>
      </c>
      <c r="L12" s="21">
        <v>84</v>
      </c>
      <c r="M12" s="1">
        <v>214</v>
      </c>
      <c r="N12" s="28">
        <v>27</v>
      </c>
      <c r="O12" s="26">
        <v>2</v>
      </c>
      <c r="P12" s="26">
        <v>-323</v>
      </c>
      <c r="Q12" s="1">
        <v>225</v>
      </c>
      <c r="R12" s="28">
        <v>15</v>
      </c>
      <c r="S12" s="25">
        <f>SUM(M12+Q12+J12+G12)</f>
        <v>1367</v>
      </c>
      <c r="T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31">
        <v>7</v>
      </c>
      <c r="B13" s="20">
        <v>11</v>
      </c>
      <c r="C13" s="27" t="s">
        <v>31</v>
      </c>
      <c r="D13" s="34" t="s">
        <v>30</v>
      </c>
      <c r="E13" s="42" t="s">
        <v>16</v>
      </c>
      <c r="F13" s="27">
        <v>643</v>
      </c>
      <c r="G13" s="1">
        <v>387</v>
      </c>
      <c r="H13" s="28">
        <v>9</v>
      </c>
      <c r="I13" s="21">
        <v>880</v>
      </c>
      <c r="J13" s="1">
        <v>366</v>
      </c>
      <c r="K13" s="28">
        <v>11</v>
      </c>
      <c r="L13" s="21">
        <v>570</v>
      </c>
      <c r="M13" s="1">
        <v>490</v>
      </c>
      <c r="N13" s="28">
        <v>7</v>
      </c>
      <c r="O13" s="26">
        <v>1</v>
      </c>
      <c r="P13" s="5">
        <v>-249</v>
      </c>
      <c r="Q13" s="1">
        <v>121</v>
      </c>
      <c r="R13" s="28">
        <v>23</v>
      </c>
      <c r="S13" s="25">
        <f>SUM(M13+Q13+J13+G13)</f>
        <v>1364</v>
      </c>
      <c r="T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31">
        <v>13</v>
      </c>
      <c r="B14" s="20">
        <v>12</v>
      </c>
      <c r="C14" s="27" t="s">
        <v>32</v>
      </c>
      <c r="D14" s="34" t="s">
        <v>36</v>
      </c>
      <c r="E14" s="42" t="s">
        <v>3</v>
      </c>
      <c r="F14" s="27">
        <v>649</v>
      </c>
      <c r="G14" s="1">
        <v>408</v>
      </c>
      <c r="H14" s="28">
        <v>8</v>
      </c>
      <c r="I14" s="5">
        <v>794</v>
      </c>
      <c r="J14" s="1">
        <v>304</v>
      </c>
      <c r="K14" s="28">
        <v>15</v>
      </c>
      <c r="L14" s="5">
        <v>481</v>
      </c>
      <c r="M14" s="1">
        <v>335</v>
      </c>
      <c r="N14" s="28">
        <v>16</v>
      </c>
      <c r="O14" s="22">
        <v>2.1</v>
      </c>
      <c r="P14" s="22">
        <v>597</v>
      </c>
      <c r="Q14" s="1">
        <v>311</v>
      </c>
      <c r="R14" s="28">
        <v>10</v>
      </c>
      <c r="S14" s="25">
        <f>SUM(M14+Q14+J14+G14)</f>
        <v>1358</v>
      </c>
      <c r="T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31">
        <v>12</v>
      </c>
      <c r="B15" s="20">
        <v>13</v>
      </c>
      <c r="C15" s="27" t="s">
        <v>32</v>
      </c>
      <c r="D15" s="34" t="s">
        <v>42</v>
      </c>
      <c r="E15" s="42" t="s">
        <v>3</v>
      </c>
      <c r="F15" s="27">
        <v>564</v>
      </c>
      <c r="G15" s="1">
        <v>287</v>
      </c>
      <c r="H15" s="28">
        <v>15</v>
      </c>
      <c r="I15" s="22">
        <v>852</v>
      </c>
      <c r="J15" s="1">
        <v>349</v>
      </c>
      <c r="K15" s="28">
        <v>12</v>
      </c>
      <c r="L15" s="22">
        <v>530</v>
      </c>
      <c r="M15" s="1">
        <v>411</v>
      </c>
      <c r="N15" s="28">
        <v>11</v>
      </c>
      <c r="O15" s="26">
        <v>2.1</v>
      </c>
      <c r="P15" s="26">
        <v>278</v>
      </c>
      <c r="Q15" s="1">
        <v>257</v>
      </c>
      <c r="R15" s="28">
        <v>13</v>
      </c>
      <c r="S15" s="25">
        <f>SUM(M15+Q15+J15+G15)</f>
        <v>1304</v>
      </c>
      <c r="T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31">
        <v>11</v>
      </c>
      <c r="B16" s="20">
        <v>14</v>
      </c>
      <c r="C16" s="27" t="s">
        <v>32</v>
      </c>
      <c r="D16" s="34" t="s">
        <v>40</v>
      </c>
      <c r="E16" s="42" t="s">
        <v>52</v>
      </c>
      <c r="F16" s="27">
        <v>663</v>
      </c>
      <c r="G16" s="1">
        <v>430</v>
      </c>
      <c r="H16" s="28">
        <v>7</v>
      </c>
      <c r="I16" s="26">
        <v>790</v>
      </c>
      <c r="J16" s="1">
        <v>290</v>
      </c>
      <c r="K16" s="28">
        <v>16</v>
      </c>
      <c r="L16" s="26">
        <v>439</v>
      </c>
      <c r="M16" s="1">
        <v>286</v>
      </c>
      <c r="N16" s="28">
        <v>20</v>
      </c>
      <c r="O16" s="22">
        <v>2.1</v>
      </c>
      <c r="P16" s="22">
        <v>441</v>
      </c>
      <c r="Q16" s="1">
        <v>274</v>
      </c>
      <c r="R16" s="28">
        <v>12</v>
      </c>
      <c r="S16" s="25">
        <f>SUM(M16+Q16+J16+G16)</f>
        <v>1280</v>
      </c>
      <c r="T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8" x14ac:dyDescent="0.25">
      <c r="A17" s="31">
        <v>15</v>
      </c>
      <c r="B17" s="20">
        <v>15</v>
      </c>
      <c r="C17" s="27" t="s">
        <v>31</v>
      </c>
      <c r="D17" s="34" t="s">
        <v>44</v>
      </c>
      <c r="E17" s="42" t="s">
        <v>29</v>
      </c>
      <c r="F17" s="27">
        <v>549</v>
      </c>
      <c r="G17" s="1">
        <v>259</v>
      </c>
      <c r="H17" s="28">
        <v>17</v>
      </c>
      <c r="I17" s="26">
        <v>911</v>
      </c>
      <c r="J17" s="1">
        <v>384</v>
      </c>
      <c r="K17" s="28">
        <v>10</v>
      </c>
      <c r="L17" s="26">
        <v>110</v>
      </c>
      <c r="M17" s="1">
        <v>243</v>
      </c>
      <c r="N17" s="28">
        <v>24</v>
      </c>
      <c r="O17" s="26">
        <v>3</v>
      </c>
      <c r="P17" s="21">
        <v>-182</v>
      </c>
      <c r="Q17" s="1">
        <v>377</v>
      </c>
      <c r="R17" s="28">
        <v>7</v>
      </c>
      <c r="S17" s="25">
        <f>SUM(M17+Q17+J17+G17)</f>
        <v>1263</v>
      </c>
      <c r="T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8" x14ac:dyDescent="0.25">
      <c r="A18" s="31">
        <v>16</v>
      </c>
      <c r="B18" s="20">
        <v>16</v>
      </c>
      <c r="C18" s="27" t="s">
        <v>31</v>
      </c>
      <c r="D18" s="34" t="s">
        <v>64</v>
      </c>
      <c r="E18" s="42" t="s">
        <v>3</v>
      </c>
      <c r="F18" s="27">
        <v>614</v>
      </c>
      <c r="G18" s="1">
        <v>333</v>
      </c>
      <c r="H18" s="28">
        <v>12</v>
      </c>
      <c r="I18" s="26">
        <v>700</v>
      </c>
      <c r="J18" s="1">
        <v>264</v>
      </c>
      <c r="K18" s="28">
        <v>18</v>
      </c>
      <c r="L18" s="26">
        <v>568</v>
      </c>
      <c r="M18" s="1">
        <v>468</v>
      </c>
      <c r="N18" s="28">
        <v>8</v>
      </c>
      <c r="O18" s="26">
        <v>1</v>
      </c>
      <c r="P18" s="26">
        <v>-285</v>
      </c>
      <c r="Q18" s="1">
        <v>110</v>
      </c>
      <c r="R18" s="28">
        <v>24</v>
      </c>
      <c r="S18" s="25">
        <f>SUM(M18+Q18+J18+G18)</f>
        <v>1175</v>
      </c>
      <c r="T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8" x14ac:dyDescent="0.25">
      <c r="A19" s="31">
        <v>18</v>
      </c>
      <c r="B19" s="20">
        <v>17</v>
      </c>
      <c r="C19" s="27" t="s">
        <v>32</v>
      </c>
      <c r="D19" s="34" t="s">
        <v>48</v>
      </c>
      <c r="E19" s="42" t="s">
        <v>29</v>
      </c>
      <c r="F19" s="27">
        <v>496</v>
      </c>
      <c r="G19" s="1">
        <v>234</v>
      </c>
      <c r="H19" s="28">
        <v>19</v>
      </c>
      <c r="I19" s="22">
        <v>834</v>
      </c>
      <c r="J19" s="1">
        <v>333</v>
      </c>
      <c r="K19" s="28">
        <v>13</v>
      </c>
      <c r="L19" s="21">
        <v>474</v>
      </c>
      <c r="M19" s="1">
        <v>322</v>
      </c>
      <c r="N19" s="28">
        <v>17</v>
      </c>
      <c r="O19" s="22">
        <v>2.1</v>
      </c>
      <c r="P19" s="22">
        <v>88</v>
      </c>
      <c r="Q19" s="1">
        <v>240</v>
      </c>
      <c r="R19" s="28">
        <v>14</v>
      </c>
      <c r="S19" s="25">
        <f>SUM(M19+Q19+J19+G19)</f>
        <v>1129</v>
      </c>
      <c r="T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8" x14ac:dyDescent="0.25">
      <c r="A20" s="31">
        <v>17</v>
      </c>
      <c r="B20" s="20">
        <v>18</v>
      </c>
      <c r="C20" s="27" t="s">
        <v>32</v>
      </c>
      <c r="D20" s="34" t="s">
        <v>54</v>
      </c>
      <c r="E20" s="42" t="s">
        <v>29</v>
      </c>
      <c r="F20" s="27">
        <v>363</v>
      </c>
      <c r="G20" s="1">
        <v>168</v>
      </c>
      <c r="H20" s="28">
        <v>25</v>
      </c>
      <c r="I20" s="21">
        <v>617</v>
      </c>
      <c r="J20" s="1">
        <v>207</v>
      </c>
      <c r="K20" s="28">
        <v>23</v>
      </c>
      <c r="L20" s="21">
        <v>538</v>
      </c>
      <c r="M20" s="1">
        <v>448</v>
      </c>
      <c r="N20" s="28">
        <v>9</v>
      </c>
      <c r="O20" s="26">
        <v>1.4</v>
      </c>
      <c r="P20" s="26">
        <v>-96</v>
      </c>
      <c r="Q20" s="1">
        <v>196</v>
      </c>
      <c r="R20" s="28">
        <v>17</v>
      </c>
      <c r="S20" s="25">
        <f>SUM(M20+Q20+J20+G20)</f>
        <v>1019</v>
      </c>
      <c r="T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8" x14ac:dyDescent="0.25">
      <c r="A21" s="31">
        <v>22</v>
      </c>
      <c r="B21" s="20">
        <v>19</v>
      </c>
      <c r="C21" s="27" t="s">
        <v>33</v>
      </c>
      <c r="D21" s="34" t="s">
        <v>50</v>
      </c>
      <c r="E21" s="42" t="s">
        <v>23</v>
      </c>
      <c r="F21" s="27">
        <v>401</v>
      </c>
      <c r="G21" s="1">
        <v>199</v>
      </c>
      <c r="H21" s="28">
        <v>22</v>
      </c>
      <c r="I21" s="26">
        <v>702</v>
      </c>
      <c r="J21" s="1">
        <v>277</v>
      </c>
      <c r="K21" s="28">
        <v>17</v>
      </c>
      <c r="L21" s="26">
        <v>484</v>
      </c>
      <c r="M21" s="1">
        <v>349</v>
      </c>
      <c r="N21" s="28">
        <v>15</v>
      </c>
      <c r="O21" s="26">
        <v>1.2</v>
      </c>
      <c r="P21" s="26">
        <v>366</v>
      </c>
      <c r="Q21" s="1">
        <v>132</v>
      </c>
      <c r="R21" s="28">
        <v>22</v>
      </c>
      <c r="S21" s="25">
        <f>SUM(M21+Q21+J21+G21)</f>
        <v>957</v>
      </c>
      <c r="T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8" x14ac:dyDescent="0.25">
      <c r="A22" s="31">
        <v>21</v>
      </c>
      <c r="B22" s="20">
        <v>20</v>
      </c>
      <c r="C22" s="27" t="s">
        <v>32</v>
      </c>
      <c r="D22" s="34" t="s">
        <v>39</v>
      </c>
      <c r="E22" s="42" t="s">
        <v>3</v>
      </c>
      <c r="F22" s="27">
        <v>327</v>
      </c>
      <c r="G22" s="1">
        <v>140</v>
      </c>
      <c r="H22" s="28">
        <v>28</v>
      </c>
      <c r="I22" s="26">
        <v>690</v>
      </c>
      <c r="J22" s="1">
        <v>240</v>
      </c>
      <c r="K22" s="28">
        <v>20</v>
      </c>
      <c r="L22" s="26">
        <v>529</v>
      </c>
      <c r="M22" s="1">
        <v>394</v>
      </c>
      <c r="N22" s="28">
        <v>12</v>
      </c>
      <c r="O22" s="21">
        <v>1.4</v>
      </c>
      <c r="P22" s="21">
        <v>-225</v>
      </c>
      <c r="Q22" s="1">
        <v>182</v>
      </c>
      <c r="R22" s="28">
        <v>18</v>
      </c>
      <c r="S22" s="25">
        <f>SUM(M22+Q22+J22+G22)</f>
        <v>956</v>
      </c>
      <c r="T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8" x14ac:dyDescent="0.25">
      <c r="A23" s="31">
        <v>20</v>
      </c>
      <c r="B23" s="20">
        <v>21</v>
      </c>
      <c r="C23" s="27" t="s">
        <v>33</v>
      </c>
      <c r="D23" s="34" t="s">
        <v>46</v>
      </c>
      <c r="E23" s="42" t="s">
        <v>23</v>
      </c>
      <c r="F23" s="27">
        <v>529</v>
      </c>
      <c r="G23" s="1">
        <v>246</v>
      </c>
      <c r="H23" s="28">
        <v>18</v>
      </c>
      <c r="I23" s="26">
        <v>562</v>
      </c>
      <c r="J23" s="1">
        <v>186</v>
      </c>
      <c r="K23" s="28">
        <v>25</v>
      </c>
      <c r="L23" s="26">
        <v>467</v>
      </c>
      <c r="M23" s="1">
        <v>309</v>
      </c>
      <c r="N23" s="28">
        <v>18</v>
      </c>
      <c r="O23" s="26">
        <v>1.5</v>
      </c>
      <c r="P23" s="26">
        <v>1063</v>
      </c>
      <c r="Q23" s="1">
        <v>210</v>
      </c>
      <c r="R23" s="28">
        <v>16</v>
      </c>
      <c r="S23" s="25">
        <f>SUM(M23+Q23+J23+G23)</f>
        <v>951</v>
      </c>
      <c r="T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8" x14ac:dyDescent="0.25">
      <c r="A24" s="31">
        <v>24</v>
      </c>
      <c r="B24" s="20">
        <v>22</v>
      </c>
      <c r="C24" s="27" t="s">
        <v>32</v>
      </c>
      <c r="D24" s="34" t="s">
        <v>55</v>
      </c>
      <c r="E24" s="42" t="s">
        <v>29</v>
      </c>
      <c r="F24" s="27">
        <v>328</v>
      </c>
      <c r="G24" s="1">
        <v>149</v>
      </c>
      <c r="H24" s="28">
        <v>27</v>
      </c>
      <c r="I24" s="26">
        <v>550</v>
      </c>
      <c r="J24" s="1">
        <v>177</v>
      </c>
      <c r="K24" s="28">
        <v>26</v>
      </c>
      <c r="L24" s="26">
        <v>528</v>
      </c>
      <c r="M24" s="1">
        <v>378</v>
      </c>
      <c r="N24" s="28">
        <v>13</v>
      </c>
      <c r="O24" s="22">
        <v>1.4</v>
      </c>
      <c r="P24" s="22">
        <v>-355</v>
      </c>
      <c r="Q24" s="1">
        <v>144</v>
      </c>
      <c r="R24" s="28">
        <v>21</v>
      </c>
      <c r="S24" s="25">
        <f>SUM(M24+Q24+J24+G24)</f>
        <v>848</v>
      </c>
      <c r="T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8" x14ac:dyDescent="0.25">
      <c r="A25" s="31">
        <v>29</v>
      </c>
      <c r="B25" s="20">
        <v>23</v>
      </c>
      <c r="C25" s="27" t="s">
        <v>32</v>
      </c>
      <c r="D25" s="34" t="s">
        <v>57</v>
      </c>
      <c r="E25" s="42" t="s">
        <v>29</v>
      </c>
      <c r="F25" s="27">
        <v>329</v>
      </c>
      <c r="G25" s="1">
        <v>158</v>
      </c>
      <c r="H25" s="28">
        <v>26</v>
      </c>
      <c r="I25" s="22">
        <v>633</v>
      </c>
      <c r="J25" s="1">
        <v>228</v>
      </c>
      <c r="K25" s="28">
        <v>21</v>
      </c>
      <c r="L25" s="22">
        <v>371</v>
      </c>
      <c r="M25" s="1">
        <v>263</v>
      </c>
      <c r="N25" s="28">
        <v>22</v>
      </c>
      <c r="O25" s="21">
        <v>1.4</v>
      </c>
      <c r="P25" s="21">
        <v>-331</v>
      </c>
      <c r="Q25" s="1">
        <v>156</v>
      </c>
      <c r="R25" s="28">
        <v>20</v>
      </c>
      <c r="S25" s="25">
        <f>SUM(M25+Q25+J25+G25)</f>
        <v>805</v>
      </c>
      <c r="T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8" x14ac:dyDescent="0.25">
      <c r="A26" s="31">
        <v>26</v>
      </c>
      <c r="B26" s="20">
        <v>24</v>
      </c>
      <c r="C26" s="27" t="s">
        <v>33</v>
      </c>
      <c r="D26" s="34" t="s">
        <v>67</v>
      </c>
      <c r="E26" s="42" t="s">
        <v>3</v>
      </c>
      <c r="F26" s="27">
        <v>387</v>
      </c>
      <c r="G26" s="1">
        <v>178</v>
      </c>
      <c r="H26" s="28">
        <v>24</v>
      </c>
      <c r="I26" s="22">
        <v>700</v>
      </c>
      <c r="J26" s="1">
        <v>252</v>
      </c>
      <c r="K26" s="28">
        <v>19</v>
      </c>
      <c r="L26" s="22">
        <v>413</v>
      </c>
      <c r="M26" s="1">
        <v>274</v>
      </c>
      <c r="N26" s="28">
        <v>21</v>
      </c>
      <c r="O26" s="22">
        <v>0.9</v>
      </c>
      <c r="P26" s="22">
        <v>99</v>
      </c>
      <c r="Q26" s="1">
        <v>99</v>
      </c>
      <c r="R26" s="28">
        <v>25</v>
      </c>
      <c r="S26" s="25">
        <f>SUM(M26+Q26+J26+G26)</f>
        <v>803</v>
      </c>
      <c r="T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8" x14ac:dyDescent="0.25">
      <c r="A27" s="31">
        <v>19</v>
      </c>
      <c r="B27" s="20">
        <v>25</v>
      </c>
      <c r="C27" s="27" t="s">
        <v>32</v>
      </c>
      <c r="D27" s="34" t="s">
        <v>45</v>
      </c>
      <c r="E27" s="42" t="s">
        <v>29</v>
      </c>
      <c r="F27" s="27">
        <v>582</v>
      </c>
      <c r="G27" s="1">
        <v>301</v>
      </c>
      <c r="H27" s="28">
        <v>14</v>
      </c>
      <c r="I27" s="22"/>
      <c r="J27" s="1"/>
      <c r="K27" s="29"/>
      <c r="L27" s="22">
        <v>451</v>
      </c>
      <c r="M27" s="1">
        <v>297</v>
      </c>
      <c r="N27" s="28">
        <v>19</v>
      </c>
      <c r="O27" s="21">
        <v>1.4</v>
      </c>
      <c r="P27" s="21">
        <v>-261</v>
      </c>
      <c r="Q27" s="1">
        <v>169</v>
      </c>
      <c r="R27" s="28">
        <v>19</v>
      </c>
      <c r="S27" s="25">
        <f>SUM(M27+Q27+J27+G27)</f>
        <v>767</v>
      </c>
      <c r="T27" s="1"/>
      <c r="U27" s="1"/>
      <c r="V27" s="28"/>
      <c r="X27" s="1"/>
      <c r="Y27" s="1"/>
      <c r="Z27" s="1"/>
      <c r="AA27" s="1"/>
      <c r="AB27" s="1"/>
      <c r="AC27" s="1"/>
      <c r="AD27" s="1"/>
      <c r="AE27" s="1"/>
      <c r="AF27" s="1"/>
    </row>
    <row r="28" spans="1:38" x14ac:dyDescent="0.25">
      <c r="A28" s="31">
        <v>28</v>
      </c>
      <c r="B28" s="20">
        <v>26</v>
      </c>
      <c r="C28" s="27" t="s">
        <v>33</v>
      </c>
      <c r="D28" s="34" t="s">
        <v>49</v>
      </c>
      <c r="E28" s="42" t="s">
        <v>29</v>
      </c>
      <c r="F28" s="27">
        <v>448</v>
      </c>
      <c r="G28" s="1">
        <v>211</v>
      </c>
      <c r="H28" s="28">
        <v>21</v>
      </c>
      <c r="I28" s="26">
        <v>625</v>
      </c>
      <c r="J28" s="1">
        <v>217</v>
      </c>
      <c r="K28" s="28">
        <v>22</v>
      </c>
      <c r="L28" s="26">
        <v>0</v>
      </c>
      <c r="M28" s="1">
        <v>187</v>
      </c>
      <c r="N28" s="28">
        <v>30</v>
      </c>
      <c r="O28" s="21">
        <v>0.6</v>
      </c>
      <c r="P28" s="21">
        <v>-492</v>
      </c>
      <c r="Q28" s="1">
        <v>69</v>
      </c>
      <c r="R28" s="28">
        <v>28</v>
      </c>
      <c r="S28" s="25">
        <f>SUM(M28+Q28+J28+G28)</f>
        <v>684</v>
      </c>
      <c r="T28" s="1"/>
      <c r="U28" s="1"/>
      <c r="V28" s="28"/>
      <c r="X28" s="1"/>
      <c r="Y28" s="1"/>
      <c r="Z28" s="1"/>
      <c r="AA28" s="1"/>
      <c r="AB28" s="1"/>
      <c r="AC28" s="1"/>
      <c r="AD28" s="1"/>
      <c r="AE28" s="1"/>
      <c r="AF28" s="1"/>
    </row>
    <row r="29" spans="1:38" x14ac:dyDescent="0.25">
      <c r="A29" s="31">
        <v>25</v>
      </c>
      <c r="B29" s="20">
        <v>27</v>
      </c>
      <c r="C29" s="27" t="s">
        <v>32</v>
      </c>
      <c r="D29" s="34" t="s">
        <v>66</v>
      </c>
      <c r="E29" s="42" t="s">
        <v>29</v>
      </c>
      <c r="F29" s="27">
        <v>388</v>
      </c>
      <c r="G29" s="1">
        <v>189</v>
      </c>
      <c r="H29" s="28">
        <v>23</v>
      </c>
      <c r="I29" s="22">
        <v>484</v>
      </c>
      <c r="J29" s="1">
        <v>167</v>
      </c>
      <c r="K29" s="28">
        <v>27</v>
      </c>
      <c r="L29" s="22">
        <v>8</v>
      </c>
      <c r="M29" s="1">
        <v>196</v>
      </c>
      <c r="N29" s="28">
        <v>29</v>
      </c>
      <c r="O29" s="21">
        <v>0.7</v>
      </c>
      <c r="P29" s="21">
        <v>-452</v>
      </c>
      <c r="Q29" s="1">
        <v>89</v>
      </c>
      <c r="R29" s="28">
        <v>26</v>
      </c>
      <c r="S29" s="25">
        <f>SUM(M29+Q29+J29+G29)</f>
        <v>641</v>
      </c>
      <c r="T29" s="1"/>
      <c r="U29" s="1"/>
      <c r="V29" s="28"/>
      <c r="X29" s="1"/>
      <c r="Y29" s="1"/>
      <c r="Z29" s="1"/>
      <c r="AA29" s="1"/>
      <c r="AB29" s="1"/>
      <c r="AC29" s="1"/>
      <c r="AD29" s="1"/>
      <c r="AE29" s="1"/>
      <c r="AF29" s="1"/>
    </row>
    <row r="30" spans="1:38" x14ac:dyDescent="0.25">
      <c r="A30" s="31">
        <v>27</v>
      </c>
      <c r="B30" s="20">
        <v>28</v>
      </c>
      <c r="C30" s="27" t="s">
        <v>32</v>
      </c>
      <c r="D30" s="34" t="s">
        <v>56</v>
      </c>
      <c r="E30" s="42" t="s">
        <v>29</v>
      </c>
      <c r="F30" s="27">
        <v>309</v>
      </c>
      <c r="G30" s="1">
        <v>131</v>
      </c>
      <c r="H30" s="28">
        <v>29</v>
      </c>
      <c r="I30" s="26">
        <v>581</v>
      </c>
      <c r="J30" s="1">
        <v>196</v>
      </c>
      <c r="K30" s="28">
        <v>24</v>
      </c>
      <c r="L30" s="26">
        <v>86</v>
      </c>
      <c r="M30" s="1">
        <v>223</v>
      </c>
      <c r="N30" s="28">
        <v>26</v>
      </c>
      <c r="O30" s="1">
        <v>0.7</v>
      </c>
      <c r="P30" s="1">
        <v>-908</v>
      </c>
      <c r="Q30" s="1">
        <v>79</v>
      </c>
      <c r="R30" s="28">
        <v>27</v>
      </c>
      <c r="S30" s="25">
        <f>SUM(M30+Q30+J30+G30)</f>
        <v>629</v>
      </c>
      <c r="T30" s="1"/>
      <c r="U30" s="1"/>
      <c r="V30" s="28"/>
      <c r="X30" s="1"/>
      <c r="Y30" s="1"/>
      <c r="Z30" s="1"/>
      <c r="AA30" s="1"/>
      <c r="AB30" s="1"/>
      <c r="AC30" s="1"/>
      <c r="AD30" s="1"/>
      <c r="AE30" s="1"/>
      <c r="AF30" s="1"/>
    </row>
    <row r="31" spans="1:38" x14ac:dyDescent="0.25">
      <c r="A31" s="31">
        <v>30</v>
      </c>
      <c r="B31" s="20">
        <v>29</v>
      </c>
      <c r="C31" s="1" t="s">
        <v>33</v>
      </c>
      <c r="D31" s="34" t="s">
        <v>68</v>
      </c>
      <c r="E31" s="42" t="s">
        <v>29</v>
      </c>
      <c r="F31" s="27">
        <v>212</v>
      </c>
      <c r="G31" s="1">
        <v>122</v>
      </c>
      <c r="H31" s="28">
        <v>30</v>
      </c>
      <c r="I31" s="21">
        <v>206</v>
      </c>
      <c r="J31" s="1">
        <v>158</v>
      </c>
      <c r="K31" s="28">
        <v>28</v>
      </c>
      <c r="L31" s="21">
        <v>167</v>
      </c>
      <c r="M31" s="1">
        <v>253</v>
      </c>
      <c r="N31" s="28">
        <v>23</v>
      </c>
      <c r="O31" s="22">
        <v>0.3</v>
      </c>
      <c r="P31" s="22">
        <v>-661</v>
      </c>
      <c r="Q31" s="1">
        <v>59</v>
      </c>
      <c r="R31" s="28">
        <v>29</v>
      </c>
      <c r="S31" s="25">
        <f>SUM(M31+Q31+J31+G31)</f>
        <v>592</v>
      </c>
      <c r="T31" s="1"/>
      <c r="U31" s="1"/>
      <c r="V31" s="28"/>
      <c r="X31" s="1"/>
      <c r="Y31" s="1"/>
      <c r="Z31" s="1"/>
      <c r="AA31" s="1"/>
      <c r="AB31" s="1"/>
      <c r="AC31" s="1"/>
      <c r="AD31" s="1"/>
      <c r="AE31" s="1"/>
      <c r="AF31" s="1"/>
      <c r="AL31" s="11" t="s">
        <v>27</v>
      </c>
    </row>
    <row r="32" spans="1:38" x14ac:dyDescent="0.25">
      <c r="A32" s="31">
        <v>23</v>
      </c>
      <c r="B32" s="20">
        <v>30</v>
      </c>
      <c r="C32" s="27" t="s">
        <v>31</v>
      </c>
      <c r="D32" s="34" t="s">
        <v>65</v>
      </c>
      <c r="E32" s="42" t="s">
        <v>16</v>
      </c>
      <c r="F32" s="27">
        <v>491</v>
      </c>
      <c r="G32" s="1">
        <v>222</v>
      </c>
      <c r="H32" s="28">
        <v>20</v>
      </c>
      <c r="I32" s="26"/>
      <c r="J32" s="1"/>
      <c r="K32" s="29"/>
      <c r="L32" s="26">
        <v>77</v>
      </c>
      <c r="M32" s="1">
        <v>205</v>
      </c>
      <c r="N32" s="28">
        <v>28</v>
      </c>
      <c r="O32" s="26">
        <v>0</v>
      </c>
      <c r="P32" s="26">
        <v>-1042</v>
      </c>
      <c r="Q32" s="1">
        <v>50</v>
      </c>
      <c r="R32" s="28">
        <v>30</v>
      </c>
      <c r="S32" s="25">
        <f>SUM(M32+Q32+J32+G32)</f>
        <v>477</v>
      </c>
      <c r="T32" s="1"/>
      <c r="U32" s="1"/>
      <c r="V32" s="28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25">
      <c r="A33" s="31"/>
      <c r="B33" s="20"/>
      <c r="C33" s="27"/>
      <c r="D33" s="34"/>
      <c r="E33" s="35"/>
      <c r="G33" s="1"/>
      <c r="H33" s="32"/>
      <c r="I33" s="26"/>
      <c r="J33" s="1"/>
      <c r="K33" s="28"/>
      <c r="L33" s="26"/>
      <c r="M33"/>
      <c r="N33" s="28"/>
      <c r="O33" s="1"/>
      <c r="P33" s="1"/>
      <c r="Q33" s="1"/>
      <c r="R33" s="28"/>
      <c r="S33" s="25"/>
      <c r="T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25">
      <c r="A34" s="31"/>
      <c r="B34" s="20"/>
      <c r="C34" s="27"/>
      <c r="D34" s="34"/>
      <c r="E34" s="35"/>
      <c r="F34" s="27"/>
      <c r="G34" s="1"/>
      <c r="H34" s="32"/>
      <c r="I34" s="26"/>
      <c r="J34" s="1"/>
      <c r="K34" s="28"/>
      <c r="L34" s="26"/>
      <c r="M34"/>
      <c r="N34" s="28"/>
      <c r="O34" s="21"/>
      <c r="P34" s="21"/>
      <c r="Q34" s="1"/>
      <c r="R34" s="28"/>
      <c r="S34" s="25"/>
      <c r="T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25">
      <c r="A35" s="31"/>
      <c r="B35" s="20"/>
      <c r="C35" s="27"/>
      <c r="D35" s="34"/>
      <c r="E35" s="35"/>
      <c r="F35" s="27"/>
      <c r="G35" s="1"/>
      <c r="H35" s="32"/>
      <c r="I35" s="26"/>
      <c r="J35" s="1"/>
      <c r="K35" s="28"/>
      <c r="L35" s="26"/>
      <c r="M35"/>
      <c r="N35" s="28"/>
      <c r="O35" s="5"/>
      <c r="P35" s="5"/>
      <c r="Q35" s="1"/>
      <c r="R35" s="28"/>
      <c r="S35" s="25"/>
      <c r="T35" s="10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25">
      <c r="A36" s="31"/>
      <c r="B36" s="20"/>
      <c r="C36" s="27"/>
      <c r="D36" s="34"/>
      <c r="E36" s="35"/>
      <c r="F36" s="27"/>
      <c r="G36" s="1"/>
      <c r="H36" s="32"/>
      <c r="I36" s="21"/>
      <c r="J36" s="1"/>
      <c r="K36" s="28"/>
      <c r="L36" s="21"/>
      <c r="M36"/>
      <c r="N36" s="28"/>
      <c r="O36" s="33"/>
      <c r="P36" s="22"/>
      <c r="Q36" s="10"/>
      <c r="R36" s="28"/>
      <c r="S36" s="25"/>
      <c r="T36" s="10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25">
      <c r="A37" s="31"/>
      <c r="B37" s="20"/>
      <c r="C37" s="27"/>
      <c r="D37" s="34"/>
      <c r="E37" s="35"/>
      <c r="F37" s="27"/>
      <c r="G37" s="1"/>
      <c r="H37" s="32"/>
      <c r="I37" s="1"/>
      <c r="J37" s="1"/>
      <c r="K37" s="28"/>
      <c r="L37" s="1"/>
      <c r="M37"/>
      <c r="N37" s="28"/>
      <c r="O37" s="21"/>
      <c r="P37" s="21"/>
      <c r="Q37" s="10"/>
      <c r="R37" s="28"/>
      <c r="S37" s="25"/>
      <c r="T37" s="10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25">
      <c r="A38" s="31"/>
      <c r="B38" s="20"/>
      <c r="C38" s="27"/>
      <c r="D38" s="34"/>
      <c r="E38" s="35"/>
      <c r="F38" s="27"/>
      <c r="G38" s="1"/>
      <c r="H38" s="32"/>
      <c r="I38" s="21"/>
      <c r="J38" s="1"/>
      <c r="K38" s="28"/>
      <c r="L38" s="21"/>
      <c r="M38"/>
      <c r="N38" s="28"/>
      <c r="O38" s="22"/>
      <c r="P38" s="22"/>
      <c r="Q38" s="10"/>
      <c r="R38" s="28"/>
      <c r="S38" s="25"/>
      <c r="T38" s="10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25">
      <c r="A39" s="31"/>
      <c r="B39" s="20"/>
      <c r="C39" s="27"/>
      <c r="D39" s="34"/>
      <c r="E39" s="35"/>
      <c r="F39" s="27"/>
      <c r="G39" s="1"/>
      <c r="H39" s="32"/>
      <c r="I39" s="26"/>
      <c r="J39" s="1"/>
      <c r="K39" s="28"/>
      <c r="L39" s="26"/>
      <c r="M39"/>
      <c r="N39" s="28"/>
      <c r="O39" s="22"/>
      <c r="P39" s="22"/>
      <c r="Q39" s="10"/>
      <c r="R39" s="28"/>
      <c r="S39" s="25"/>
      <c r="T39" s="10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25">
      <c r="A40" s="31"/>
      <c r="B40" s="20"/>
      <c r="D40" s="15"/>
      <c r="E40" s="16"/>
      <c r="G40" s="1"/>
      <c r="H40" s="32"/>
      <c r="I40" s="22"/>
      <c r="K40" s="28"/>
      <c r="L40" s="22"/>
      <c r="M40"/>
      <c r="N40" s="28"/>
      <c r="O40" s="22"/>
      <c r="P40" s="22"/>
      <c r="Q40" s="1"/>
      <c r="R40" s="26"/>
      <c r="S40" s="24"/>
      <c r="T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5">
      <c r="A41" s="31"/>
      <c r="B41" s="20"/>
      <c r="C41" s="27"/>
      <c r="D41" s="17"/>
      <c r="E41" s="16"/>
      <c r="F41" s="27"/>
      <c r="G41" s="1"/>
      <c r="H41" s="32"/>
      <c r="I41" s="1"/>
      <c r="K41" s="28"/>
      <c r="L41" s="1"/>
      <c r="M41"/>
      <c r="N41" s="28"/>
      <c r="O41" s="1"/>
      <c r="P41" s="1"/>
      <c r="Q41" s="1"/>
      <c r="R41" s="26"/>
      <c r="S41" s="24"/>
      <c r="T41" s="1"/>
      <c r="W41" s="10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25">
      <c r="A42" s="31"/>
      <c r="B42" s="20"/>
      <c r="C42" s="27"/>
      <c r="D42" s="15"/>
      <c r="E42" s="16"/>
      <c r="F42" s="27"/>
      <c r="G42" s="1"/>
      <c r="H42" s="32"/>
      <c r="I42" s="22"/>
      <c r="K42" s="28"/>
      <c r="L42" s="22"/>
      <c r="M42"/>
      <c r="N42" s="28"/>
      <c r="O42" s="33"/>
      <c r="P42" s="22"/>
      <c r="Q42" s="1"/>
      <c r="R42" s="26"/>
      <c r="S42" s="24"/>
      <c r="T42" s="1"/>
      <c r="W42" s="10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25">
      <c r="A43" s="31"/>
      <c r="B43" s="20"/>
      <c r="C43" s="27"/>
      <c r="D43" s="17"/>
      <c r="E43" s="16"/>
      <c r="F43" s="27"/>
      <c r="G43" s="1"/>
      <c r="H43" s="32"/>
      <c r="I43" s="22"/>
      <c r="K43" s="28"/>
      <c r="L43" s="22"/>
      <c r="M43"/>
      <c r="N43" s="28"/>
      <c r="O43" s="22"/>
      <c r="P43" s="22"/>
      <c r="Q43" s="23"/>
      <c r="R43" s="26"/>
      <c r="S43" s="24"/>
      <c r="T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25">
      <c r="A44" s="31"/>
      <c r="B44" s="20"/>
      <c r="C44" s="27"/>
      <c r="D44" s="17"/>
      <c r="E44" s="16"/>
      <c r="F44" s="27"/>
      <c r="G44" s="1"/>
      <c r="H44" s="32"/>
      <c r="I44" s="1"/>
      <c r="K44" s="28"/>
      <c r="L44" s="1"/>
      <c r="M44"/>
      <c r="N44" s="28"/>
      <c r="O44" s="1"/>
      <c r="P44" s="1"/>
      <c r="Q44" s="1"/>
      <c r="R44" s="26"/>
      <c r="S44" s="24"/>
      <c r="T44" s="1"/>
      <c r="W44" s="10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25">
      <c r="A45" s="31"/>
      <c r="B45" s="20"/>
      <c r="C45" s="27"/>
      <c r="D45" s="15"/>
      <c r="E45" s="16"/>
      <c r="F45" s="27"/>
      <c r="G45" s="1"/>
      <c r="H45" s="32"/>
      <c r="I45" s="22"/>
      <c r="K45" s="28"/>
      <c r="L45" s="22"/>
      <c r="M45"/>
      <c r="N45" s="28"/>
      <c r="O45" s="22"/>
      <c r="P45" s="22"/>
      <c r="Q45" s="21"/>
      <c r="R45" s="26"/>
      <c r="S45" s="25"/>
      <c r="T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25">
      <c r="A46" s="31"/>
      <c r="B46" s="20"/>
      <c r="C46" s="27"/>
      <c r="D46" s="17"/>
      <c r="E46" s="16"/>
      <c r="F46" s="27"/>
      <c r="G46" s="1"/>
      <c r="H46" s="32"/>
      <c r="I46" s="1"/>
      <c r="K46" s="28"/>
      <c r="L46" s="1"/>
      <c r="M46"/>
      <c r="N46" s="28"/>
      <c r="O46" s="1"/>
      <c r="P46" s="1"/>
      <c r="Q46" s="1"/>
      <c r="R46" s="26"/>
      <c r="S46" s="24"/>
      <c r="T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5">
      <c r="A47" s="31"/>
      <c r="B47" s="20"/>
      <c r="D47" s="15"/>
      <c r="E47" s="16"/>
      <c r="G47" s="1"/>
      <c r="H47" s="32"/>
      <c r="I47" s="26"/>
      <c r="K47" s="28"/>
      <c r="L47" s="26"/>
      <c r="M47"/>
      <c r="N47" s="28"/>
      <c r="O47" s="26"/>
      <c r="P47" s="26"/>
      <c r="Q47" s="26"/>
      <c r="R47" s="26"/>
      <c r="S47" s="25"/>
      <c r="T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25">
      <c r="A48" s="31"/>
      <c r="B48" s="20"/>
      <c r="C48" s="27"/>
      <c r="D48" s="15"/>
      <c r="E48" s="16"/>
      <c r="F48" s="27"/>
      <c r="G48" s="1"/>
      <c r="H48" s="32"/>
      <c r="I48" s="5"/>
      <c r="K48" s="28"/>
      <c r="L48" s="5"/>
      <c r="M48"/>
      <c r="N48" s="28"/>
      <c r="O48" s="5"/>
      <c r="P48" s="5"/>
      <c r="Q48" s="1"/>
      <c r="R48" s="26"/>
      <c r="S48" s="24"/>
      <c r="T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25">
      <c r="A49" s="31"/>
      <c r="B49" s="20"/>
      <c r="C49" s="27"/>
      <c r="D49" s="15"/>
      <c r="E49" s="16"/>
      <c r="F49" s="27"/>
      <c r="G49" s="1"/>
      <c r="H49" s="32"/>
      <c r="I49" s="21"/>
      <c r="K49" s="28"/>
      <c r="L49" s="21"/>
      <c r="M49"/>
      <c r="N49" s="28"/>
      <c r="O49" s="22"/>
      <c r="P49" s="22"/>
      <c r="Q49" s="1"/>
      <c r="R49" s="26"/>
      <c r="S49" s="25"/>
      <c r="T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x14ac:dyDescent="0.25">
      <c r="A50" s="31"/>
      <c r="B50" s="20"/>
      <c r="D50" s="15"/>
      <c r="E50" s="16"/>
      <c r="G50" s="1"/>
      <c r="H50" s="32"/>
      <c r="I50" s="21"/>
      <c r="K50" s="28"/>
      <c r="L50" s="21"/>
      <c r="M50"/>
      <c r="N50" s="28"/>
      <c r="O50" s="21"/>
      <c r="P50" s="21"/>
      <c r="Q50" s="1"/>
      <c r="R50" s="26"/>
      <c r="S50" s="25"/>
      <c r="T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x14ac:dyDescent="0.25">
      <c r="A51" s="31"/>
      <c r="B51" s="20"/>
      <c r="D51" s="15"/>
      <c r="E51" s="16"/>
      <c r="G51" s="1"/>
      <c r="H51" s="32"/>
      <c r="I51" s="26"/>
      <c r="K51" s="28"/>
      <c r="L51" s="1"/>
      <c r="M51"/>
      <c r="N51" s="28"/>
      <c r="O51" s="1"/>
      <c r="P51" s="1"/>
      <c r="Q51" s="1"/>
      <c r="R51" s="26"/>
      <c r="S51" s="24"/>
    </row>
    <row r="52" spans="1:32" x14ac:dyDescent="0.25">
      <c r="A52" s="31"/>
      <c r="B52" s="20"/>
      <c r="C52" s="27"/>
      <c r="D52" s="15"/>
      <c r="E52" s="16"/>
      <c r="F52" s="27"/>
      <c r="G52" s="1"/>
      <c r="H52" s="32"/>
      <c r="I52" s="22"/>
      <c r="K52" s="28"/>
      <c r="L52" s="21"/>
      <c r="M52"/>
      <c r="N52" s="28"/>
      <c r="O52" s="22"/>
      <c r="P52" s="22"/>
      <c r="Q52" s="21"/>
      <c r="R52" s="26"/>
      <c r="S52" s="25"/>
    </row>
    <row r="53" spans="1:32" x14ac:dyDescent="0.25">
      <c r="B53" s="20"/>
      <c r="C53" s="27"/>
      <c r="D53" s="17"/>
      <c r="E53" s="16"/>
      <c r="F53" s="26"/>
      <c r="G53" s="1"/>
      <c r="H53" s="28"/>
      <c r="I53" s="26"/>
      <c r="K53" s="26"/>
      <c r="L53" s="21"/>
      <c r="M53"/>
      <c r="N53" s="28"/>
      <c r="O53" s="26"/>
      <c r="P53" s="26"/>
      <c r="Q53" s="1"/>
      <c r="R53" s="26"/>
      <c r="S53" s="25"/>
    </row>
    <row r="54" spans="1:32" x14ac:dyDescent="0.25">
      <c r="B54" s="10"/>
      <c r="C54" s="27"/>
      <c r="D54" s="15"/>
      <c r="E54" s="16"/>
      <c r="F54" s="9"/>
      <c r="G54" s="1"/>
      <c r="H54" s="5"/>
      <c r="I54" s="5"/>
      <c r="K54" s="8"/>
      <c r="L54" s="5"/>
      <c r="M54"/>
      <c r="N54" s="28"/>
      <c r="O54" s="5"/>
      <c r="P54" s="5"/>
      <c r="Q54" s="1"/>
      <c r="R54" s="5"/>
      <c r="S54" s="24"/>
    </row>
    <row r="55" spans="1:32" x14ac:dyDescent="0.25">
      <c r="B55" s="10"/>
      <c r="C55" s="10"/>
      <c r="D55" s="13"/>
      <c r="E55" s="14"/>
      <c r="F55" s="9"/>
      <c r="G55" s="1"/>
      <c r="H55" s="5"/>
      <c r="I55" s="5"/>
      <c r="K55" s="5"/>
      <c r="L55" s="5"/>
      <c r="M55"/>
      <c r="N55" s="5"/>
      <c r="O55" s="5"/>
      <c r="P55" s="5"/>
      <c r="Q55" s="1"/>
      <c r="R55" s="5"/>
      <c r="S55" s="2"/>
    </row>
    <row r="56" spans="1:32" x14ac:dyDescent="0.25">
      <c r="B56" s="10"/>
      <c r="C56" s="10"/>
      <c r="D56" s="13"/>
      <c r="E56" s="14"/>
      <c r="F56" s="9"/>
      <c r="G56" s="1"/>
      <c r="H56" s="5"/>
      <c r="I56" s="5"/>
      <c r="K56" s="5"/>
      <c r="L56" s="5"/>
      <c r="M56"/>
      <c r="N56" s="5"/>
      <c r="O56" s="5"/>
      <c r="P56" s="5"/>
      <c r="Q56" s="1"/>
      <c r="R56" s="5"/>
      <c r="S56" s="2"/>
    </row>
    <row r="57" spans="1:32" x14ac:dyDescent="0.25">
      <c r="B57" s="10"/>
      <c r="C57" s="10"/>
      <c r="D57" s="13"/>
      <c r="G57" s="1"/>
      <c r="H57" s="5"/>
      <c r="I57" s="1"/>
      <c r="K57" s="5"/>
      <c r="L57" s="1"/>
      <c r="M57"/>
      <c r="N57" s="5"/>
      <c r="S57" s="2"/>
    </row>
    <row r="58" spans="1:32" x14ac:dyDescent="0.25">
      <c r="B58" s="10"/>
      <c r="C58" s="10"/>
      <c r="D58" s="13"/>
      <c r="E58" s="14"/>
      <c r="F58" s="12"/>
      <c r="G58" s="1"/>
      <c r="H58" s="5"/>
      <c r="I58" s="5"/>
      <c r="K58" s="5"/>
      <c r="L58" s="5"/>
      <c r="M58"/>
      <c r="N58" s="5"/>
      <c r="O58" s="5"/>
      <c r="P58" s="5"/>
      <c r="Q58" s="1"/>
      <c r="R58" s="8"/>
      <c r="S58" s="2"/>
    </row>
    <row r="59" spans="1:32" x14ac:dyDescent="0.25">
      <c r="G59" s="1"/>
      <c r="M59"/>
      <c r="S59" s="2"/>
    </row>
    <row r="60" spans="1:32" x14ac:dyDescent="0.25">
      <c r="G60" s="1"/>
      <c r="M60"/>
      <c r="S60" s="2"/>
    </row>
    <row r="61" spans="1:32" x14ac:dyDescent="0.25">
      <c r="G61" s="1"/>
      <c r="M61"/>
      <c r="S61" s="2"/>
    </row>
    <row r="62" spans="1:32" x14ac:dyDescent="0.25">
      <c r="G62" s="1"/>
      <c r="M62"/>
      <c r="S62" s="2"/>
    </row>
    <row r="63" spans="1:32" x14ac:dyDescent="0.25">
      <c r="G63" s="1"/>
      <c r="M63"/>
      <c r="S63" s="2"/>
    </row>
    <row r="64" spans="1:32" x14ac:dyDescent="0.25">
      <c r="G64" s="1"/>
      <c r="M64"/>
      <c r="S64" s="2"/>
    </row>
    <row r="65" spans="7:13" x14ac:dyDescent="0.25">
      <c r="G65" s="1"/>
      <c r="M65"/>
    </row>
    <row r="66" spans="7:13" x14ac:dyDescent="0.25">
      <c r="G66" s="1"/>
      <c r="M66"/>
    </row>
    <row r="67" spans="7:13" x14ac:dyDescent="0.25">
      <c r="G67" s="1"/>
      <c r="M67"/>
    </row>
    <row r="68" spans="7:13" x14ac:dyDescent="0.25">
      <c r="G68" s="1"/>
      <c r="M68"/>
    </row>
    <row r="69" spans="7:13" x14ac:dyDescent="0.25">
      <c r="G69" s="1"/>
      <c r="M69"/>
    </row>
    <row r="70" spans="7:13" x14ac:dyDescent="0.25">
      <c r="G70" s="1"/>
      <c r="M70"/>
    </row>
    <row r="71" spans="7:13" x14ac:dyDescent="0.25">
      <c r="G71" s="1"/>
      <c r="M71"/>
    </row>
    <row r="72" spans="7:13" x14ac:dyDescent="0.25">
      <c r="G72" s="1"/>
      <c r="M72"/>
    </row>
    <row r="73" spans="7:13" x14ac:dyDescent="0.25">
      <c r="G73" s="1"/>
      <c r="M73"/>
    </row>
    <row r="74" spans="7:13" x14ac:dyDescent="0.25">
      <c r="G74" s="1"/>
      <c r="M74"/>
    </row>
    <row r="75" spans="7:13" x14ac:dyDescent="0.25">
      <c r="G75" s="1"/>
      <c r="M75"/>
    </row>
    <row r="76" spans="7:13" x14ac:dyDescent="0.25">
      <c r="G76" s="1"/>
      <c r="M76"/>
    </row>
    <row r="77" spans="7:13" x14ac:dyDescent="0.25">
      <c r="G77" s="1"/>
      <c r="M77"/>
    </row>
    <row r="78" spans="7:13" x14ac:dyDescent="0.25">
      <c r="G78" s="1"/>
      <c r="M78"/>
    </row>
    <row r="79" spans="7:13" x14ac:dyDescent="0.25">
      <c r="G79" s="1"/>
      <c r="M79"/>
    </row>
    <row r="80" spans="7:13" x14ac:dyDescent="0.25">
      <c r="G80" s="1"/>
      <c r="M80"/>
    </row>
    <row r="81" spans="7:13" x14ac:dyDescent="0.25">
      <c r="G81" s="1"/>
      <c r="M81"/>
    </row>
    <row r="82" spans="7:13" x14ac:dyDescent="0.25">
      <c r="G82" s="1"/>
      <c r="M82"/>
    </row>
    <row r="83" spans="7:13" x14ac:dyDescent="0.25">
      <c r="G83" s="1"/>
      <c r="M83"/>
    </row>
    <row r="84" spans="7:13" x14ac:dyDescent="0.25">
      <c r="G84" s="1"/>
      <c r="M84"/>
    </row>
    <row r="85" spans="7:13" x14ac:dyDescent="0.25">
      <c r="G85" s="1"/>
      <c r="M85"/>
    </row>
    <row r="86" spans="7:13" x14ac:dyDescent="0.25">
      <c r="G86" s="1"/>
      <c r="M86"/>
    </row>
    <row r="87" spans="7:13" x14ac:dyDescent="0.25">
      <c r="G87" s="1"/>
      <c r="M87"/>
    </row>
    <row r="88" spans="7:13" x14ac:dyDescent="0.25">
      <c r="G88" s="1"/>
      <c r="M88"/>
    </row>
    <row r="89" spans="7:13" x14ac:dyDescent="0.25">
      <c r="G89" s="1"/>
      <c r="M89"/>
    </row>
    <row r="90" spans="7:13" x14ac:dyDescent="0.25">
      <c r="G90" s="1"/>
      <c r="M90"/>
    </row>
    <row r="91" spans="7:13" x14ac:dyDescent="0.25">
      <c r="G91" s="1"/>
      <c r="M91"/>
    </row>
    <row r="92" spans="7:13" x14ac:dyDescent="0.25">
      <c r="G92" s="1"/>
      <c r="M92"/>
    </row>
    <row r="93" spans="7:13" x14ac:dyDescent="0.25">
      <c r="G93" s="1"/>
      <c r="M93"/>
    </row>
    <row r="94" spans="7:13" x14ac:dyDescent="0.25">
      <c r="G94" s="1"/>
      <c r="M94"/>
    </row>
    <row r="95" spans="7:13" x14ac:dyDescent="0.25">
      <c r="G95" s="1"/>
      <c r="M95"/>
    </row>
    <row r="96" spans="7:13" x14ac:dyDescent="0.25">
      <c r="G96" s="1"/>
      <c r="M96"/>
    </row>
    <row r="97" spans="7:7" x14ac:dyDescent="0.25">
      <c r="G97" s="1"/>
    </row>
    <row r="98" spans="7:7" x14ac:dyDescent="0.25">
      <c r="G98" s="1"/>
    </row>
  </sheetData>
  <autoFilter ref="A2:S2" xr:uid="{00000000-0009-0000-0000-000001000000}">
    <sortState xmlns:xlrd2="http://schemas.microsoft.com/office/spreadsheetml/2017/richdata2" ref="A3:S32">
      <sortCondition descending="1" ref="I2"/>
    </sortState>
  </autoFilter>
  <sortState xmlns:xlrd2="http://schemas.microsoft.com/office/spreadsheetml/2017/richdata2" ref="A3:S32">
    <sortCondition descending="1" ref="S3:S32"/>
  </sortState>
  <mergeCells count="4">
    <mergeCell ref="F1:H1"/>
    <mergeCell ref="I1:K1"/>
    <mergeCell ref="L1:N1"/>
    <mergeCell ref="O1:R1"/>
  </mergeCells>
  <conditionalFormatting sqref="L1:L1048576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verticalDpi="300" r:id="rId1"/>
  <headerFooter>
    <oddHeader xml:space="preserve">&amp;CCNIS-T 2024 ET.1
BOTOSANI
CLASAMENT GENERAL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Pe echipe</vt:lpstr>
      <vt:lpstr>Clasament cat</vt:lpstr>
      <vt:lpstr>Clasament gen</vt:lpstr>
      <vt:lpstr>'Clasament cat'!Print_Area</vt:lpstr>
      <vt:lpstr>'Clasament gen'!Print_Area</vt:lpstr>
      <vt:lpstr>'Pe echipe'!Print_Area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CataCaba</dc:creator>
  <cp:lastModifiedBy>Catalin Caba</cp:lastModifiedBy>
  <cp:lastPrinted>2026-07-13T08:08:52Z</cp:lastPrinted>
  <dcterms:created xsi:type="dcterms:W3CDTF">2012-03-31T20:55:31Z</dcterms:created>
  <dcterms:modified xsi:type="dcterms:W3CDTF">2026-08-16T12:16:25Z</dcterms:modified>
</cp:coreProperties>
</file>