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205" activeTab="0"/>
  </bookViews>
  <sheets>
    <sheet name="Clasament 2022" sheetId="1" r:id="rId1"/>
    <sheet name="Et 1 - Brasov" sheetId="2" r:id="rId2"/>
    <sheet name="Et 2 - Cluj Napoca" sheetId="3" r:id="rId3"/>
    <sheet name="Et 3 - Bucuresti" sheetId="4" r:id="rId4"/>
    <sheet name="Et 4 - Timisoara" sheetId="5" r:id="rId5"/>
    <sheet name="Turneul Final - Bucureşti" sheetId="6" r:id="rId6"/>
  </sheets>
  <definedNames/>
  <calcPr fullCalcOnLoad="1"/>
</workbook>
</file>

<file path=xl/sharedStrings.xml><?xml version="1.0" encoding="utf-8"?>
<sst xmlns="http://schemas.openxmlformats.org/spreadsheetml/2006/main" count="599" uniqueCount="102">
  <si>
    <t>Argus</t>
  </si>
  <si>
    <t>Impetus</t>
  </si>
  <si>
    <t>Locomotiva</t>
  </si>
  <si>
    <t>Duplicat clasic</t>
  </si>
  <si>
    <t>Duplicat completiv</t>
  </si>
  <si>
    <t>TOTAL</t>
  </si>
  <si>
    <t>Loc</t>
  </si>
  <si>
    <t>Jucator</t>
  </si>
  <si>
    <t>Club</t>
  </si>
  <si>
    <t>Universitatea</t>
  </si>
  <si>
    <t>loc/pct cl</t>
  </si>
  <si>
    <t>Duplicat eliptic</t>
  </si>
  <si>
    <t>LACATIS Alexandru</t>
  </si>
  <si>
    <t>SANDU Dan</t>
  </si>
  <si>
    <t>FAUR Corneliu</t>
  </si>
  <si>
    <t>BURDUCEA Nicolae</t>
  </si>
  <si>
    <t>DONCIU Cosmin</t>
  </si>
  <si>
    <t>MIHALACHE Vasile</t>
  </si>
  <si>
    <t>ROMAN Gheorghe</t>
  </si>
  <si>
    <t>AIOANEI Ionel</t>
  </si>
  <si>
    <t>ROMANESCU Ioan</t>
  </si>
  <si>
    <t>Atlantis</t>
  </si>
  <si>
    <t>Anticipatie</t>
  </si>
  <si>
    <t>Libere</t>
  </si>
  <si>
    <t>Etape</t>
  </si>
  <si>
    <t>punctaj</t>
  </si>
  <si>
    <t>ALEXANDROV Andrei</t>
  </si>
  <si>
    <t>ENEA Gabriel</t>
  </si>
  <si>
    <t>FITT</t>
  </si>
  <si>
    <t>BEZAN Florica</t>
  </si>
  <si>
    <t>TF - Bucuresti</t>
  </si>
  <si>
    <t>Cluj Napoca</t>
  </si>
  <si>
    <t>BUZESCU Ionut</t>
  </si>
  <si>
    <t>Preventis</t>
  </si>
  <si>
    <t>NEACSU Iulia</t>
  </si>
  <si>
    <t>COMAN Aurel</t>
  </si>
  <si>
    <t>CSM</t>
  </si>
  <si>
    <t>ZBURLEA Mihai</t>
  </si>
  <si>
    <t>PAPA Alice</t>
  </si>
  <si>
    <t>BUTNARIU Daniel</t>
  </si>
  <si>
    <t>SOCOLOV Ilie</t>
  </si>
  <si>
    <t>Bucuresti</t>
  </si>
  <si>
    <t>CABA Catalin</t>
  </si>
  <si>
    <t>IEREMEIOV Laurian</t>
  </si>
  <si>
    <t>BUHAI Florin</t>
  </si>
  <si>
    <t>Brasov</t>
  </si>
  <si>
    <t xml:space="preserve">pct dc </t>
  </si>
  <si>
    <t>pct dcmpl</t>
  </si>
  <si>
    <t>pct eliptic</t>
  </si>
  <si>
    <t>Pct anticp</t>
  </si>
  <si>
    <t>Pct comp</t>
  </si>
  <si>
    <t>Pct libere</t>
  </si>
  <si>
    <t>MOLNAR Gabi</t>
  </si>
  <si>
    <t>GOIDEA Emil</t>
  </si>
  <si>
    <t>MOLNAR Gabriela</t>
  </si>
  <si>
    <t>CZAHER Alexandru</t>
  </si>
  <si>
    <t>CLASAMENT CNSI 2022 et 1 BRASOV  13-15.05.2022</t>
  </si>
  <si>
    <t>Integral partial</t>
  </si>
  <si>
    <t>Serie de Maxime</t>
  </si>
  <si>
    <t>t2 105</t>
  </si>
  <si>
    <t>348 315</t>
  </si>
  <si>
    <t>SOARE Cristian</t>
  </si>
  <si>
    <t>t2 99</t>
  </si>
  <si>
    <t>348 309</t>
  </si>
  <si>
    <t>PETRI Stefan</t>
  </si>
  <si>
    <t>MIHALACHE Cristina</t>
  </si>
  <si>
    <t>Olimpic</t>
  </si>
  <si>
    <t>MICU Simona</t>
  </si>
  <si>
    <t>CAMPIONATUL NATIONAL INTERCLUBURI 2022, SENIORI - clasament general</t>
  </si>
  <si>
    <r>
      <t>(regulamentul se gaseste la adresa:</t>
    </r>
    <r>
      <rPr>
        <sz val="11"/>
        <color indexed="10"/>
        <rFont val="Calibri"/>
        <family val="2"/>
      </rPr>
      <t xml:space="preserve"> </t>
    </r>
    <r>
      <rPr>
        <u val="single"/>
        <sz val="11"/>
        <color indexed="10"/>
        <rFont val="Calibri"/>
        <family val="2"/>
      </rPr>
      <t>http://www.scrabblero.ro/reg/reg-CNSI-2022.doc</t>
    </r>
    <r>
      <rPr>
        <sz val="11"/>
        <color theme="1"/>
        <rFont val="Calibri"/>
        <family val="2"/>
      </rPr>
      <t>)</t>
    </r>
  </si>
  <si>
    <t>Timisoara</t>
  </si>
  <si>
    <t>Duplicat completiv
Duplicat eliptic</t>
  </si>
  <si>
    <t>Integral partial
Integral pe sir</t>
  </si>
  <si>
    <t>Heptascrabble
Serie de maxime</t>
  </si>
  <si>
    <t>Anticipatie
x2</t>
  </si>
  <si>
    <t>Libere
x2</t>
  </si>
  <si>
    <t>CLASAMENT CNSI 2022 et 2 CLUJ NAPOCA  10-12.06.2022</t>
  </si>
  <si>
    <t>Integral pe sir</t>
  </si>
  <si>
    <t>pct integral pe sir</t>
  </si>
  <si>
    <t>CRIVEI Septimiu</t>
  </si>
  <si>
    <t>Farul</t>
  </si>
  <si>
    <t>MANEA Cristian</t>
  </si>
  <si>
    <t>MICU Floare</t>
  </si>
  <si>
    <t>CLASAMENT CNSI 2022 et 3  BUCURESTI 26-28.08.2022</t>
  </si>
  <si>
    <t>Heptascrabble</t>
  </si>
  <si>
    <t>TUDOR Florin</t>
  </si>
  <si>
    <t>RAICAN Paul</t>
  </si>
  <si>
    <t>CLASAMENT CNSI 2022 et 4  TIMISOARA 7-9.10.2022</t>
  </si>
  <si>
    <t>Duplicat ELIPTIC</t>
  </si>
  <si>
    <t>pct int. sir</t>
  </si>
  <si>
    <t>GHEORGHIU Alexandru</t>
  </si>
  <si>
    <t>MANEA Ionut</t>
  </si>
  <si>
    <t>TURCULET Ciprian</t>
  </si>
  <si>
    <t>HONIG Siegfried</t>
  </si>
  <si>
    <t>BALAJ Adrian</t>
  </si>
  <si>
    <t>CNSI 2022, Turneul Final,  BUCURESTI 02-04.12</t>
  </si>
  <si>
    <t>Duplicat Eliptic</t>
  </si>
  <si>
    <t>pct sir</t>
  </si>
  <si>
    <t>TUDOR Bianca</t>
  </si>
  <si>
    <t>JIPA Marius</t>
  </si>
  <si>
    <t>ATUDOSIE Ioan</t>
  </si>
  <si>
    <t xml:space="preserve">    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</si>
</sst>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18"/>
      <name val="Calibri"/>
      <family val="2"/>
    </font>
    <font>
      <u val="single"/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b/>
      <sz val="14"/>
      <color indexed="10"/>
      <name val="Calibri"/>
      <family val="2"/>
    </font>
    <font>
      <b/>
      <sz val="11"/>
      <color indexed="8"/>
      <name val="Bodoni MT Condensed"/>
      <family val="1"/>
    </font>
    <font>
      <sz val="11"/>
      <color indexed="8"/>
      <name val="Bodoni MT Condensed"/>
      <family val="1"/>
    </font>
    <font>
      <b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rgb="FFFF0000"/>
      <name val="Calibri"/>
      <family val="2"/>
    </font>
    <font>
      <sz val="11"/>
      <color theme="1"/>
      <name val="Bodoni MT Condensed"/>
      <family val="1"/>
    </font>
    <font>
      <sz val="7"/>
      <color theme="1"/>
      <name val="Arial Narrow"/>
      <family val="2"/>
    </font>
    <font>
      <sz val="8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dashed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ashed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78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" fillId="0" borderId="14" xfId="0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6" fillId="0" borderId="15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4" fillId="33" borderId="17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8" xfId="0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10" fillId="0" borderId="19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0" fillId="0" borderId="0" xfId="0" applyAlignment="1">
      <alignment/>
    </xf>
    <xf numFmtId="0" fontId="2" fillId="0" borderId="21" xfId="0" applyFont="1" applyFill="1" applyBorder="1" applyAlignment="1">
      <alignment horizontal="center"/>
    </xf>
    <xf numFmtId="0" fontId="51" fillId="0" borderId="15" xfId="0" applyFont="1" applyFill="1" applyBorder="1" applyAlignment="1">
      <alignment horizontal="center"/>
    </xf>
    <xf numFmtId="0" fontId="51" fillId="0" borderId="22" xfId="0" applyFont="1" applyFill="1" applyBorder="1" applyAlignment="1">
      <alignment horizontal="center"/>
    </xf>
    <xf numFmtId="0" fontId="51" fillId="0" borderId="12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1" fontId="7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92" fontId="0" fillId="0" borderId="0" xfId="0" applyNumberFormat="1" applyAlignment="1">
      <alignment horizontal="center"/>
    </xf>
    <xf numFmtId="1" fontId="0" fillId="0" borderId="0" xfId="0" applyNumberFormat="1" applyAlignment="1" quotePrefix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2" fillId="0" borderId="13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left"/>
    </xf>
    <xf numFmtId="0" fontId="13" fillId="0" borderId="0" xfId="0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13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5" fillId="0" borderId="23" xfId="0" applyFont="1" applyBorder="1" applyAlignment="1">
      <alignment horizontal="center"/>
    </xf>
    <xf numFmtId="0" fontId="2" fillId="34" borderId="24" xfId="0" applyFont="1" applyFill="1" applyBorder="1" applyAlignment="1">
      <alignment horizontal="center"/>
    </xf>
    <xf numFmtId="0" fontId="2" fillId="34" borderId="25" xfId="0" applyFont="1" applyFill="1" applyBorder="1" applyAlignment="1">
      <alignment/>
    </xf>
    <xf numFmtId="0" fontId="2" fillId="34" borderId="24" xfId="0" applyFont="1" applyFill="1" applyBorder="1" applyAlignment="1">
      <alignment horizontal="center"/>
    </xf>
    <xf numFmtId="0" fontId="2" fillId="34" borderId="26" xfId="0" applyFont="1" applyFill="1" applyBorder="1" applyAlignment="1">
      <alignment horizontal="center"/>
    </xf>
    <xf numFmtId="0" fontId="2" fillId="34" borderId="25" xfId="0" applyFont="1" applyFill="1" applyBorder="1" applyAlignment="1">
      <alignment horizontal="center"/>
    </xf>
    <xf numFmtId="0" fontId="51" fillId="34" borderId="24" xfId="0" applyFont="1" applyFill="1" applyBorder="1" applyAlignment="1">
      <alignment horizontal="center"/>
    </xf>
    <xf numFmtId="0" fontId="51" fillId="34" borderId="26" xfId="0" applyFont="1" applyFill="1" applyBorder="1" applyAlignment="1">
      <alignment horizontal="center"/>
    </xf>
    <xf numFmtId="0" fontId="51" fillId="34" borderId="25" xfId="0" applyFont="1" applyFill="1" applyBorder="1" applyAlignment="1">
      <alignment horizontal="center"/>
    </xf>
    <xf numFmtId="0" fontId="2" fillId="34" borderId="27" xfId="0" applyFont="1" applyFill="1" applyBorder="1" applyAlignment="1">
      <alignment horizontal="center"/>
    </xf>
    <xf numFmtId="0" fontId="31" fillId="34" borderId="28" xfId="0" applyFont="1" applyFill="1" applyBorder="1" applyAlignment="1">
      <alignment horizontal="center"/>
    </xf>
    <xf numFmtId="0" fontId="31" fillId="34" borderId="29" xfId="0" applyFont="1" applyFill="1" applyBorder="1" applyAlignment="1">
      <alignment/>
    </xf>
    <xf numFmtId="0" fontId="56" fillId="34" borderId="28" xfId="0" applyFont="1" applyFill="1" applyBorder="1" applyAlignment="1">
      <alignment/>
    </xf>
    <xf numFmtId="0" fontId="56" fillId="34" borderId="23" xfId="0" applyFont="1" applyFill="1" applyBorder="1" applyAlignment="1">
      <alignment horizontal="center"/>
    </xf>
    <xf numFmtId="0" fontId="56" fillId="34" borderId="29" xfId="0" applyFont="1" applyFill="1" applyBorder="1" applyAlignment="1">
      <alignment horizontal="center"/>
    </xf>
    <xf numFmtId="0" fontId="56" fillId="34" borderId="23" xfId="0" applyFont="1" applyFill="1" applyBorder="1" applyAlignment="1">
      <alignment/>
    </xf>
    <xf numFmtId="0" fontId="31" fillId="34" borderId="30" xfId="0" applyFont="1" applyFill="1" applyBorder="1" applyAlignment="1">
      <alignment/>
    </xf>
    <xf numFmtId="0" fontId="56" fillId="0" borderId="0" xfId="0" applyFont="1" applyAlignment="1">
      <alignment/>
    </xf>
    <xf numFmtId="0" fontId="31" fillId="34" borderId="27" xfId="0" applyFont="1" applyFill="1" applyBorder="1" applyAlignment="1">
      <alignment horizontal="center"/>
    </xf>
    <xf numFmtId="0" fontId="31" fillId="0" borderId="25" xfId="0" applyFont="1" applyBorder="1" applyAlignment="1">
      <alignment/>
    </xf>
    <xf numFmtId="0" fontId="56" fillId="0" borderId="24" xfId="0" applyFont="1" applyBorder="1" applyAlignment="1">
      <alignment/>
    </xf>
    <xf numFmtId="0" fontId="56" fillId="0" borderId="26" xfId="0" applyFont="1" applyBorder="1" applyAlignment="1">
      <alignment horizontal="center"/>
    </xf>
    <xf numFmtId="0" fontId="56" fillId="0" borderId="25" xfId="0" applyFont="1" applyBorder="1" applyAlignment="1">
      <alignment horizontal="center"/>
    </xf>
    <xf numFmtId="0" fontId="56" fillId="0" borderId="26" xfId="0" applyFont="1" applyBorder="1" applyAlignment="1">
      <alignment/>
    </xf>
    <xf numFmtId="0" fontId="31" fillId="0" borderId="27" xfId="0" applyFont="1" applyBorder="1" applyAlignment="1">
      <alignment/>
    </xf>
    <xf numFmtId="0" fontId="2" fillId="34" borderId="31" xfId="0" applyFont="1" applyFill="1" applyBorder="1" applyAlignment="1">
      <alignment horizontal="center"/>
    </xf>
    <xf numFmtId="0" fontId="2" fillId="0" borderId="32" xfId="0" applyFont="1" applyBorder="1" applyAlignment="1">
      <alignment/>
    </xf>
    <xf numFmtId="0" fontId="14" fillId="0" borderId="33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5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0" fontId="2" fillId="0" borderId="31" xfId="0" applyFont="1" applyBorder="1" applyAlignment="1">
      <alignment/>
    </xf>
    <xf numFmtId="0" fontId="2" fillId="34" borderId="30" xfId="0" applyFont="1" applyFill="1" applyBorder="1" applyAlignment="1">
      <alignment horizontal="center"/>
    </xf>
    <xf numFmtId="0" fontId="2" fillId="0" borderId="29" xfId="0" applyFont="1" applyBorder="1" applyAlignment="1">
      <alignment/>
    </xf>
    <xf numFmtId="0" fontId="0" fillId="0" borderId="28" xfId="0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8" xfId="0" applyFont="1" applyBorder="1" applyAlignment="1">
      <alignment/>
    </xf>
    <xf numFmtId="0" fontId="0" fillId="0" borderId="23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25" xfId="0" applyFont="1" applyBorder="1" applyAlignment="1">
      <alignment/>
    </xf>
    <xf numFmtId="0" fontId="0" fillId="0" borderId="24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4" xfId="0" applyFont="1" applyBorder="1" applyAlignment="1">
      <alignment/>
    </xf>
    <xf numFmtId="0" fontId="0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0" fillId="0" borderId="3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5" xfId="0" applyBorder="1" applyAlignment="1">
      <alignment horizontal="center"/>
    </xf>
    <xf numFmtId="0" fontId="55" fillId="0" borderId="0" xfId="0" applyFont="1" applyAlignment="1">
      <alignment horizontal="center"/>
    </xf>
    <xf numFmtId="0" fontId="2" fillId="34" borderId="26" xfId="0" applyFont="1" applyFill="1" applyBorder="1" applyAlignment="1">
      <alignment/>
    </xf>
    <xf numFmtId="0" fontId="2" fillId="34" borderId="25" xfId="0" applyFont="1" applyFill="1" applyBorder="1" applyAlignment="1">
      <alignment horizontal="center"/>
    </xf>
    <xf numFmtId="0" fontId="33" fillId="34" borderId="28" xfId="0" applyFont="1" applyFill="1" applyBorder="1" applyAlignment="1">
      <alignment horizontal="center"/>
    </xf>
    <xf numFmtId="0" fontId="33" fillId="34" borderId="23" xfId="0" applyFont="1" applyFill="1" applyBorder="1" applyAlignment="1">
      <alignment/>
    </xf>
    <xf numFmtId="0" fontId="57" fillId="34" borderId="28" xfId="0" applyFont="1" applyFill="1" applyBorder="1" applyAlignment="1">
      <alignment/>
    </xf>
    <xf numFmtId="0" fontId="57" fillId="34" borderId="23" xfId="0" applyFont="1" applyFill="1" applyBorder="1" applyAlignment="1">
      <alignment horizontal="center"/>
    </xf>
    <xf numFmtId="0" fontId="57" fillId="34" borderId="29" xfId="0" applyFont="1" applyFill="1" applyBorder="1" applyAlignment="1">
      <alignment horizontal="center"/>
    </xf>
    <xf numFmtId="0" fontId="33" fillId="34" borderId="29" xfId="0" applyFont="1" applyFill="1" applyBorder="1" applyAlignment="1">
      <alignment/>
    </xf>
    <xf numFmtId="0" fontId="57" fillId="0" borderId="0" xfId="0" applyFont="1" applyAlignment="1">
      <alignment/>
    </xf>
    <xf numFmtId="0" fontId="35" fillId="0" borderId="24" xfId="0" applyFont="1" applyBorder="1" applyAlignment="1">
      <alignment horizontal="center"/>
    </xf>
    <xf numFmtId="0" fontId="35" fillId="0" borderId="26" xfId="0" applyFont="1" applyBorder="1" applyAlignment="1">
      <alignment/>
    </xf>
    <xf numFmtId="0" fontId="58" fillId="0" borderId="24" xfId="0" applyFont="1" applyBorder="1" applyAlignment="1">
      <alignment/>
    </xf>
    <xf numFmtId="0" fontId="58" fillId="0" borderId="26" xfId="0" applyFont="1" applyBorder="1" applyAlignment="1">
      <alignment horizontal="center"/>
    </xf>
    <xf numFmtId="0" fontId="58" fillId="0" borderId="25" xfId="0" applyFont="1" applyBorder="1" applyAlignment="1">
      <alignment horizontal="center"/>
    </xf>
    <xf numFmtId="0" fontId="35" fillId="0" borderId="25" xfId="0" applyFont="1" applyBorder="1" applyAlignment="1">
      <alignment/>
    </xf>
    <xf numFmtId="0" fontId="58" fillId="0" borderId="0" xfId="0" applyFont="1" applyAlignment="1">
      <alignment/>
    </xf>
    <xf numFmtId="0" fontId="54" fillId="0" borderId="33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13" fillId="0" borderId="33" xfId="0" applyFont="1" applyFill="1" applyBorder="1" applyAlignment="1">
      <alignment horizontal="left"/>
    </xf>
    <xf numFmtId="0" fontId="6" fillId="0" borderId="32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6" fillId="0" borderId="29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6" fillId="0" borderId="2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2" fillId="0" borderId="32" xfId="0" applyFont="1" applyBorder="1" applyAlignment="1">
      <alignment/>
    </xf>
    <xf numFmtId="0" fontId="7" fillId="0" borderId="25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13" fillId="0" borderId="33" xfId="0" applyFont="1" applyBorder="1" applyAlignment="1">
      <alignment horizontal="left"/>
    </xf>
    <xf numFmtId="1" fontId="2" fillId="0" borderId="23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4" fillId="0" borderId="32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0" fillId="0" borderId="33" xfId="0" applyFont="1" applyBorder="1" applyAlignment="1">
      <alignment/>
    </xf>
    <xf numFmtId="0" fontId="7" fillId="0" borderId="33" xfId="0" applyFont="1" applyBorder="1" applyAlignment="1">
      <alignment wrapText="1"/>
    </xf>
    <xf numFmtId="0" fontId="0" fillId="0" borderId="33" xfId="0" applyBorder="1" applyAlignment="1">
      <alignment/>
    </xf>
    <xf numFmtId="0" fontId="5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zoomScalePageLayoutView="0" workbookViewId="0" topLeftCell="A1">
      <selection activeCell="D22" sqref="D22"/>
    </sheetView>
  </sheetViews>
  <sheetFormatPr defaultColWidth="9.140625" defaultRowHeight="15"/>
  <cols>
    <col min="1" max="1" width="9.140625" style="10" customWidth="1"/>
    <col min="2" max="2" width="13.140625" style="10" bestFit="1" customWidth="1"/>
    <col min="3" max="3" width="23.7109375" style="10" bestFit="1" customWidth="1"/>
    <col min="4" max="4" width="17.8515625" style="10" customWidth="1"/>
    <col min="5" max="5" width="17.8515625" style="10" bestFit="1" customWidth="1"/>
    <col min="6" max="6" width="18.00390625" style="10" customWidth="1"/>
    <col min="7" max="7" width="19.421875" style="10" customWidth="1"/>
    <col min="8" max="9" width="18.57421875" style="10" customWidth="1"/>
    <col min="10" max="10" width="9.140625" style="21" customWidth="1"/>
    <col min="11" max="16384" width="9.140625" style="10" customWidth="1"/>
  </cols>
  <sheetData>
    <row r="1" spans="1:13" ht="15" customHeight="1">
      <c r="A1" s="68" t="s">
        <v>68</v>
      </c>
      <c r="B1" s="68"/>
      <c r="C1" s="68"/>
      <c r="D1" s="68"/>
      <c r="E1" s="68"/>
      <c r="F1" s="68"/>
      <c r="G1" s="68"/>
      <c r="H1" s="68"/>
      <c r="I1" s="69"/>
      <c r="J1" s="69"/>
      <c r="K1" s="23"/>
      <c r="L1" s="23"/>
      <c r="M1" s="23"/>
    </row>
    <row r="2" spans="1:13" ht="15">
      <c r="A2" s="1"/>
      <c r="B2" t="s">
        <v>69</v>
      </c>
      <c r="D2" s="49"/>
      <c r="E2" s="49"/>
      <c r="H2" s="49"/>
      <c r="I2" s="49"/>
      <c r="K2" s="49"/>
      <c r="L2" s="49"/>
      <c r="M2" s="2"/>
    </row>
    <row r="3" spans="1:13" ht="15.75" thickBot="1">
      <c r="A3" s="1"/>
      <c r="D3" s="49"/>
      <c r="E3" s="49"/>
      <c r="H3" s="49"/>
      <c r="I3" s="49"/>
      <c r="K3" s="49"/>
      <c r="L3" s="49"/>
      <c r="M3" s="2"/>
    </row>
    <row r="4" spans="1:11" ht="28.5" customHeight="1">
      <c r="A4" s="4" t="s">
        <v>6</v>
      </c>
      <c r="B4" s="3" t="s">
        <v>8</v>
      </c>
      <c r="C4" s="7" t="s">
        <v>24</v>
      </c>
      <c r="D4" s="3" t="s">
        <v>3</v>
      </c>
      <c r="E4" s="52" t="s">
        <v>71</v>
      </c>
      <c r="F4" s="53" t="s">
        <v>72</v>
      </c>
      <c r="G4" s="54" t="s">
        <v>73</v>
      </c>
      <c r="H4" s="52" t="s">
        <v>74</v>
      </c>
      <c r="I4" s="54" t="s">
        <v>75</v>
      </c>
      <c r="J4" s="8" t="s">
        <v>5</v>
      </c>
      <c r="K4" s="9"/>
    </row>
    <row r="5" spans="1:11" s="31" customFormat="1" ht="13.5" thickBot="1">
      <c r="A5" s="24"/>
      <c r="B5" s="25"/>
      <c r="C5" s="26"/>
      <c r="D5" s="27" t="s">
        <v>25</v>
      </c>
      <c r="E5" s="28" t="s">
        <v>25</v>
      </c>
      <c r="F5" s="27" t="s">
        <v>25</v>
      </c>
      <c r="G5" s="28" t="s">
        <v>25</v>
      </c>
      <c r="H5" s="27" t="s">
        <v>25</v>
      </c>
      <c r="I5" s="28" t="s">
        <v>25</v>
      </c>
      <c r="J5" s="29"/>
      <c r="K5" s="30"/>
    </row>
    <row r="6" spans="1:11" ht="15">
      <c r="A6" s="70">
        <v>1</v>
      </c>
      <c r="B6" s="70" t="s">
        <v>36</v>
      </c>
      <c r="C6" s="17"/>
      <c r="D6" s="3" t="s">
        <v>101</v>
      </c>
      <c r="E6" s="7"/>
      <c r="F6" s="4"/>
      <c r="G6" s="3"/>
      <c r="H6" s="7"/>
      <c r="I6" s="3"/>
      <c r="J6" s="8"/>
      <c r="K6" s="9"/>
    </row>
    <row r="7" spans="1:11" ht="15">
      <c r="A7" s="71"/>
      <c r="B7" s="71" t="s">
        <v>9</v>
      </c>
      <c r="C7" s="12" t="s">
        <v>45</v>
      </c>
      <c r="D7" s="5">
        <v>389</v>
      </c>
      <c r="E7" s="13">
        <v>575</v>
      </c>
      <c r="F7" s="6">
        <v>389</v>
      </c>
      <c r="G7" s="5">
        <v>389</v>
      </c>
      <c r="H7" s="13">
        <v>778</v>
      </c>
      <c r="I7" s="5">
        <v>1150</v>
      </c>
      <c r="J7" s="18">
        <f>D7+E7+F7+G7+H7+I7</f>
        <v>3670</v>
      </c>
      <c r="K7" s="9"/>
    </row>
    <row r="8" spans="1:11" ht="15">
      <c r="A8" s="71"/>
      <c r="B8" s="71"/>
      <c r="C8" s="12" t="s">
        <v>31</v>
      </c>
      <c r="D8" s="5">
        <v>389</v>
      </c>
      <c r="E8" s="13">
        <v>575</v>
      </c>
      <c r="F8" s="6">
        <v>389</v>
      </c>
      <c r="G8" s="5">
        <v>575</v>
      </c>
      <c r="H8" s="13">
        <v>778</v>
      </c>
      <c r="I8" s="5">
        <v>778</v>
      </c>
      <c r="J8" s="18">
        <f>D8+E8+F8+G8+H8+I8</f>
        <v>3484</v>
      </c>
      <c r="K8" s="9"/>
    </row>
    <row r="9" spans="1:11" ht="15">
      <c r="A9" s="71"/>
      <c r="B9" s="71"/>
      <c r="C9" s="12" t="s">
        <v>41</v>
      </c>
      <c r="D9" s="5">
        <v>575</v>
      </c>
      <c r="E9" s="13">
        <v>389</v>
      </c>
      <c r="F9" s="6">
        <v>575</v>
      </c>
      <c r="G9" s="9">
        <v>575</v>
      </c>
      <c r="H9" s="13">
        <v>1150</v>
      </c>
      <c r="I9" s="9">
        <v>1150</v>
      </c>
      <c r="J9" s="18">
        <f>D9+E9+F9+G9+H9+I9</f>
        <v>4414</v>
      </c>
      <c r="K9" s="9"/>
    </row>
    <row r="10" spans="1:11" ht="15">
      <c r="A10" s="71"/>
      <c r="B10" s="71"/>
      <c r="C10" s="12" t="s">
        <v>70</v>
      </c>
      <c r="D10" s="5">
        <v>575</v>
      </c>
      <c r="E10" s="13">
        <v>389</v>
      </c>
      <c r="F10" s="6">
        <v>575</v>
      </c>
      <c r="G10" s="9">
        <v>389</v>
      </c>
      <c r="H10" s="13">
        <v>778</v>
      </c>
      <c r="I10" s="9">
        <v>778</v>
      </c>
      <c r="J10" s="18">
        <f>D10+E10+F10+G10+H10+I10</f>
        <v>3484</v>
      </c>
      <c r="K10" s="9"/>
    </row>
    <row r="11" spans="1:11" ht="15.75" thickBot="1">
      <c r="A11" s="71"/>
      <c r="B11" s="71"/>
      <c r="C11" s="12" t="s">
        <v>30</v>
      </c>
      <c r="D11" s="5">
        <v>575</v>
      </c>
      <c r="E11" s="13">
        <v>575</v>
      </c>
      <c r="F11" s="6">
        <v>389</v>
      </c>
      <c r="G11" s="5">
        <v>575</v>
      </c>
      <c r="H11" s="13">
        <v>1150</v>
      </c>
      <c r="I11" s="5">
        <v>1150</v>
      </c>
      <c r="J11" s="18">
        <f>D11+E11+F11+G11+H11+I11</f>
        <v>4414</v>
      </c>
      <c r="K11" s="9"/>
    </row>
    <row r="12" spans="1:11" ht="15.75" thickBot="1">
      <c r="A12" s="72"/>
      <c r="B12" s="72"/>
      <c r="C12" s="11"/>
      <c r="D12" s="22">
        <f aca="true" t="shared" si="0" ref="D12:J12">SUM(D7:D11)</f>
        <v>2503</v>
      </c>
      <c r="E12" s="22">
        <f t="shared" si="0"/>
        <v>2503</v>
      </c>
      <c r="F12" s="22">
        <f t="shared" si="0"/>
        <v>2317</v>
      </c>
      <c r="G12" s="22">
        <f t="shared" si="0"/>
        <v>2503</v>
      </c>
      <c r="H12" s="22">
        <f t="shared" si="0"/>
        <v>4634</v>
      </c>
      <c r="I12" s="22">
        <f t="shared" si="0"/>
        <v>5006</v>
      </c>
      <c r="J12" s="20">
        <f t="shared" si="0"/>
        <v>19466</v>
      </c>
      <c r="K12" s="9"/>
    </row>
    <row r="13" spans="1:11" ht="15">
      <c r="A13" s="65">
        <v>2</v>
      </c>
      <c r="B13" s="65" t="s">
        <v>9</v>
      </c>
      <c r="C13" s="12"/>
      <c r="E13" s="13"/>
      <c r="F13" s="6"/>
      <c r="G13" s="9"/>
      <c r="H13" s="13"/>
      <c r="I13" s="9"/>
      <c r="J13" s="14"/>
      <c r="K13" s="9"/>
    </row>
    <row r="14" spans="1:11" ht="15">
      <c r="A14" s="66"/>
      <c r="B14" s="66"/>
      <c r="C14" s="12" t="s">
        <v>45</v>
      </c>
      <c r="D14" s="5">
        <v>575</v>
      </c>
      <c r="E14" s="13">
        <v>389</v>
      </c>
      <c r="F14" s="6">
        <v>575</v>
      </c>
      <c r="G14" s="9">
        <v>575</v>
      </c>
      <c r="H14" s="13">
        <f>575*2</f>
        <v>1150</v>
      </c>
      <c r="I14" s="9">
        <f>389*2</f>
        <v>778</v>
      </c>
      <c r="J14" s="18">
        <f>D14+E14+F14+G14+H14+I14</f>
        <v>4042</v>
      </c>
      <c r="K14" s="9"/>
    </row>
    <row r="15" spans="1:11" ht="15">
      <c r="A15" s="66"/>
      <c r="B15" s="66"/>
      <c r="C15" s="12" t="s">
        <v>31</v>
      </c>
      <c r="D15" s="5">
        <v>575</v>
      </c>
      <c r="E15" s="13">
        <v>389</v>
      </c>
      <c r="F15" s="6">
        <v>575</v>
      </c>
      <c r="G15" s="9">
        <v>389</v>
      </c>
      <c r="H15" s="13">
        <v>1150</v>
      </c>
      <c r="I15" s="9">
        <v>1150</v>
      </c>
      <c r="J15" s="18">
        <f>D15+E15+F15+G15+H15+I15</f>
        <v>4228</v>
      </c>
      <c r="K15" s="9"/>
    </row>
    <row r="16" spans="1:11" ht="15">
      <c r="A16" s="66"/>
      <c r="B16" s="66"/>
      <c r="C16" s="12" t="s">
        <v>41</v>
      </c>
      <c r="D16" s="5">
        <v>389</v>
      </c>
      <c r="E16" s="13">
        <v>575</v>
      </c>
      <c r="F16" s="6">
        <v>389</v>
      </c>
      <c r="G16" s="9">
        <v>389</v>
      </c>
      <c r="H16" s="13">
        <v>778</v>
      </c>
      <c r="I16" s="9">
        <v>778</v>
      </c>
      <c r="J16" s="18">
        <f>D16+E16+F16+G16+H16+I16</f>
        <v>3298</v>
      </c>
      <c r="K16" s="9"/>
    </row>
    <row r="17" spans="1:11" ht="15">
      <c r="A17" s="66"/>
      <c r="B17" s="66"/>
      <c r="C17" s="12" t="s">
        <v>70</v>
      </c>
      <c r="D17" s="5">
        <v>389</v>
      </c>
      <c r="E17" s="13">
        <v>575</v>
      </c>
      <c r="F17" s="6">
        <v>389</v>
      </c>
      <c r="G17" s="9">
        <v>575</v>
      </c>
      <c r="H17" s="13">
        <v>1150</v>
      </c>
      <c r="I17" s="9">
        <v>1150</v>
      </c>
      <c r="J17" s="18">
        <f>D17+E17+F17+G17+H17+I17</f>
        <v>4228</v>
      </c>
      <c r="K17" s="9"/>
    </row>
    <row r="18" spans="1:11" ht="15.75" thickBot="1">
      <c r="A18" s="66"/>
      <c r="B18" s="66"/>
      <c r="C18" s="12" t="s">
        <v>30</v>
      </c>
      <c r="D18" s="33">
        <v>389</v>
      </c>
      <c r="E18" s="33">
        <v>389</v>
      </c>
      <c r="F18" s="33">
        <v>575</v>
      </c>
      <c r="G18" s="33">
        <v>389</v>
      </c>
      <c r="H18" s="33">
        <v>788</v>
      </c>
      <c r="I18" s="5">
        <v>788</v>
      </c>
      <c r="J18" s="18">
        <f>D18+E18+F18+G18+H18+I18</f>
        <v>3318</v>
      </c>
      <c r="K18" s="9"/>
    </row>
    <row r="19" spans="1:11" ht="15.75" thickBot="1">
      <c r="A19" s="67"/>
      <c r="B19" s="67"/>
      <c r="C19" s="13"/>
      <c r="D19" s="22">
        <f aca="true" t="shared" si="1" ref="D19:J19">SUM(D14:D18)</f>
        <v>2317</v>
      </c>
      <c r="E19" s="22">
        <f t="shared" si="1"/>
        <v>2317</v>
      </c>
      <c r="F19" s="22">
        <f t="shared" si="1"/>
        <v>2503</v>
      </c>
      <c r="G19" s="22">
        <f t="shared" si="1"/>
        <v>2317</v>
      </c>
      <c r="H19" s="22">
        <f t="shared" si="1"/>
        <v>5016</v>
      </c>
      <c r="I19" s="22">
        <f t="shared" si="1"/>
        <v>4644</v>
      </c>
      <c r="J19" s="20">
        <f t="shared" si="1"/>
        <v>19114</v>
      </c>
      <c r="K19" s="9"/>
    </row>
    <row r="20" spans="1:11" ht="15">
      <c r="A20" s="65">
        <v>3</v>
      </c>
      <c r="B20" s="65" t="s">
        <v>0</v>
      </c>
      <c r="C20" s="17"/>
      <c r="D20" s="3"/>
      <c r="E20" s="7"/>
      <c r="F20" s="4"/>
      <c r="G20" s="3"/>
      <c r="H20" s="7"/>
      <c r="I20" s="4"/>
      <c r="J20" s="14"/>
      <c r="K20" s="9"/>
    </row>
    <row r="21" spans="1:11" ht="15">
      <c r="A21" s="66"/>
      <c r="B21" s="66" t="s">
        <v>1</v>
      </c>
      <c r="C21" s="12" t="s">
        <v>45</v>
      </c>
      <c r="D21" s="5">
        <v>312</v>
      </c>
      <c r="E21" s="13">
        <v>312</v>
      </c>
      <c r="F21" s="6">
        <v>312</v>
      </c>
      <c r="G21" s="9">
        <v>312</v>
      </c>
      <c r="H21" s="13">
        <v>624</v>
      </c>
      <c r="I21" s="9">
        <v>508</v>
      </c>
      <c r="J21" s="18">
        <f>D21+E21+F21+G21+H21+I21</f>
        <v>2380</v>
      </c>
      <c r="K21" s="9"/>
    </row>
    <row r="22" spans="1:11" ht="15">
      <c r="A22" s="66"/>
      <c r="B22" s="66"/>
      <c r="C22" s="12" t="s">
        <v>31</v>
      </c>
      <c r="D22" s="5">
        <v>312</v>
      </c>
      <c r="E22" s="13">
        <v>312</v>
      </c>
      <c r="F22" s="6">
        <v>312</v>
      </c>
      <c r="G22" s="9">
        <v>312</v>
      </c>
      <c r="H22" s="13">
        <v>624</v>
      </c>
      <c r="I22" s="9">
        <v>624</v>
      </c>
      <c r="J22" s="18">
        <f>D22+E22+F22+G22+H22+I22</f>
        <v>2496</v>
      </c>
      <c r="K22" s="9"/>
    </row>
    <row r="23" spans="1:11" ht="15">
      <c r="A23" s="66"/>
      <c r="B23" s="66"/>
      <c r="C23" s="12" t="s">
        <v>41</v>
      </c>
      <c r="D23" s="5">
        <v>312</v>
      </c>
      <c r="E23" s="13">
        <v>312</v>
      </c>
      <c r="F23" s="6">
        <v>312</v>
      </c>
      <c r="G23" s="9">
        <v>312</v>
      </c>
      <c r="H23" s="13">
        <v>624</v>
      </c>
      <c r="I23" s="9">
        <v>624</v>
      </c>
      <c r="J23" s="18">
        <f>D23+E23+F23+G23+H23+I23</f>
        <v>2496</v>
      </c>
      <c r="K23" s="9"/>
    </row>
    <row r="24" spans="1:11" ht="15">
      <c r="A24" s="66"/>
      <c r="B24" s="66"/>
      <c r="C24" s="12" t="s">
        <v>70</v>
      </c>
      <c r="D24" s="5">
        <v>312</v>
      </c>
      <c r="E24" s="13">
        <v>254</v>
      </c>
      <c r="F24" s="6">
        <v>254</v>
      </c>
      <c r="G24" s="9">
        <v>254</v>
      </c>
      <c r="H24" s="13">
        <v>624</v>
      </c>
      <c r="I24" s="9">
        <v>508</v>
      </c>
      <c r="J24" s="18">
        <f>D24+E24+F24+G24+H24+I24</f>
        <v>2206</v>
      </c>
      <c r="K24" s="9"/>
    </row>
    <row r="25" spans="1:11" ht="15.75" thickBot="1">
      <c r="A25" s="66"/>
      <c r="B25" s="66"/>
      <c r="C25" s="12" t="s">
        <v>30</v>
      </c>
      <c r="D25" s="5">
        <v>312</v>
      </c>
      <c r="E25" s="13">
        <v>312</v>
      </c>
      <c r="F25" s="6">
        <v>312</v>
      </c>
      <c r="G25" s="9">
        <v>312</v>
      </c>
      <c r="H25" s="13">
        <v>624</v>
      </c>
      <c r="I25" s="9">
        <v>624</v>
      </c>
      <c r="J25" s="18">
        <f>D25+E25+F25+G25+H25+I25</f>
        <v>2496</v>
      </c>
      <c r="K25" s="9"/>
    </row>
    <row r="26" spans="1:11" ht="15.75" thickBot="1">
      <c r="A26" s="67"/>
      <c r="B26" s="67"/>
      <c r="C26" s="35"/>
      <c r="D26" s="22">
        <f aca="true" t="shared" si="2" ref="D26:J26">SUM(D21:D25)</f>
        <v>1560</v>
      </c>
      <c r="E26" s="22">
        <f t="shared" si="2"/>
        <v>1502</v>
      </c>
      <c r="F26" s="22">
        <f t="shared" si="2"/>
        <v>1502</v>
      </c>
      <c r="G26" s="22">
        <f t="shared" si="2"/>
        <v>1502</v>
      </c>
      <c r="H26" s="22">
        <f t="shared" si="2"/>
        <v>3120</v>
      </c>
      <c r="I26" s="22">
        <f t="shared" si="2"/>
        <v>2888</v>
      </c>
      <c r="J26" s="20">
        <f t="shared" si="2"/>
        <v>12074</v>
      </c>
      <c r="K26" s="9"/>
    </row>
    <row r="27" spans="1:11" ht="15">
      <c r="A27" s="65">
        <v>4</v>
      </c>
      <c r="B27" s="65" t="s">
        <v>28</v>
      </c>
      <c r="C27" s="17"/>
      <c r="D27" s="3"/>
      <c r="E27" s="7"/>
      <c r="F27" s="4"/>
      <c r="G27" s="3"/>
      <c r="H27" s="7"/>
      <c r="I27" s="3"/>
      <c r="J27" s="8"/>
      <c r="K27" s="9"/>
    </row>
    <row r="28" spans="1:11" ht="15">
      <c r="A28" s="73"/>
      <c r="B28" s="73"/>
      <c r="C28" s="12" t="s">
        <v>45</v>
      </c>
      <c r="D28" s="5">
        <v>254</v>
      </c>
      <c r="E28" s="13">
        <v>254</v>
      </c>
      <c r="F28" s="6">
        <v>254</v>
      </c>
      <c r="G28" s="5">
        <v>254</v>
      </c>
      <c r="H28" s="13">
        <v>508</v>
      </c>
      <c r="I28" s="5">
        <v>624</v>
      </c>
      <c r="J28" s="18">
        <f>D28+E28+F28+G28+H28+I28</f>
        <v>2148</v>
      </c>
      <c r="K28" s="9"/>
    </row>
    <row r="29" spans="1:11" ht="15">
      <c r="A29" s="73"/>
      <c r="B29" s="73"/>
      <c r="C29" s="12" t="s">
        <v>31</v>
      </c>
      <c r="D29" s="5"/>
      <c r="E29" s="13"/>
      <c r="F29" s="6"/>
      <c r="G29" s="5"/>
      <c r="H29" s="13"/>
      <c r="I29" s="5"/>
      <c r="J29" s="18">
        <f>D29+E29+F29+G29+H29+I29</f>
        <v>0</v>
      </c>
      <c r="K29" s="9"/>
    </row>
    <row r="30" spans="1:11" ht="15">
      <c r="A30" s="73"/>
      <c r="B30" s="73"/>
      <c r="C30" s="12" t="s">
        <v>41</v>
      </c>
      <c r="D30" s="5">
        <v>205</v>
      </c>
      <c r="E30" s="13"/>
      <c r="F30" s="6">
        <v>205</v>
      </c>
      <c r="G30" s="5"/>
      <c r="H30" s="13">
        <v>326</v>
      </c>
      <c r="I30" s="5">
        <v>326</v>
      </c>
      <c r="J30" s="18">
        <f>D30+E30+F30+G30+H30+I30</f>
        <v>1062</v>
      </c>
      <c r="K30" s="9"/>
    </row>
    <row r="31" spans="1:11" ht="15">
      <c r="A31" s="73"/>
      <c r="B31" s="73"/>
      <c r="C31" s="12" t="s">
        <v>70</v>
      </c>
      <c r="D31" s="5">
        <v>254</v>
      </c>
      <c r="E31" s="13">
        <v>312</v>
      </c>
      <c r="F31" s="13">
        <v>312</v>
      </c>
      <c r="G31" s="5">
        <v>312</v>
      </c>
      <c r="H31" s="13">
        <v>508</v>
      </c>
      <c r="I31" s="13">
        <v>624</v>
      </c>
      <c r="J31" s="18">
        <f>D31+E31+F31+G31+H31+I31</f>
        <v>2322</v>
      </c>
      <c r="K31" s="9"/>
    </row>
    <row r="32" spans="1:11" ht="15.75" thickBot="1">
      <c r="A32" s="73"/>
      <c r="B32" s="73"/>
      <c r="C32" s="12" t="s">
        <v>30</v>
      </c>
      <c r="D32" s="5"/>
      <c r="E32" s="13"/>
      <c r="F32" s="6"/>
      <c r="G32" s="9"/>
      <c r="H32" s="13"/>
      <c r="I32" s="9"/>
      <c r="J32" s="18">
        <f>D32+E32+F32+G32+H32+I32</f>
        <v>0</v>
      </c>
      <c r="K32" s="9"/>
    </row>
    <row r="33" spans="1:11" ht="15.75" thickBot="1">
      <c r="A33" s="74"/>
      <c r="B33" s="74"/>
      <c r="C33" s="11"/>
      <c r="D33" s="22">
        <f aca="true" t="shared" si="3" ref="D33:J33">SUM(D28:D32)</f>
        <v>713</v>
      </c>
      <c r="E33" s="22">
        <f t="shared" si="3"/>
        <v>566</v>
      </c>
      <c r="F33" s="22">
        <f t="shared" si="3"/>
        <v>771</v>
      </c>
      <c r="G33" s="22">
        <f t="shared" si="3"/>
        <v>566</v>
      </c>
      <c r="H33" s="22">
        <f t="shared" si="3"/>
        <v>1342</v>
      </c>
      <c r="I33" s="22">
        <f t="shared" si="3"/>
        <v>1574</v>
      </c>
      <c r="J33" s="20">
        <f t="shared" si="3"/>
        <v>5532</v>
      </c>
      <c r="K33" s="9"/>
    </row>
    <row r="34" spans="1:11" ht="15">
      <c r="A34" s="65">
        <v>5</v>
      </c>
      <c r="B34" s="65" t="s">
        <v>33</v>
      </c>
      <c r="C34" s="12"/>
      <c r="D34" s="5"/>
      <c r="E34" s="16"/>
      <c r="F34" s="6"/>
      <c r="G34" s="15"/>
      <c r="H34" s="16"/>
      <c r="I34" s="9"/>
      <c r="J34" s="14"/>
      <c r="K34" s="9"/>
    </row>
    <row r="35" spans="1:11" ht="15">
      <c r="A35" s="66"/>
      <c r="B35" s="66" t="s">
        <v>21</v>
      </c>
      <c r="C35" s="12" t="s">
        <v>45</v>
      </c>
      <c r="D35" s="5">
        <v>205</v>
      </c>
      <c r="E35" s="13">
        <v>163</v>
      </c>
      <c r="F35" s="6">
        <v>205</v>
      </c>
      <c r="G35" s="9">
        <v>205</v>
      </c>
      <c r="H35" s="13">
        <v>410</v>
      </c>
      <c r="I35" s="9">
        <v>410</v>
      </c>
      <c r="J35" s="18">
        <f>D35+E35+F35+G35+H35+I35</f>
        <v>1598</v>
      </c>
      <c r="K35" s="9"/>
    </row>
    <row r="36" spans="1:10" ht="15">
      <c r="A36" s="66"/>
      <c r="B36" s="66"/>
      <c r="C36" s="12" t="s">
        <v>31</v>
      </c>
      <c r="D36" s="39">
        <v>205</v>
      </c>
      <c r="E36" s="36">
        <v>163</v>
      </c>
      <c r="F36" s="39">
        <v>205</v>
      </c>
      <c r="G36" s="37">
        <v>205</v>
      </c>
      <c r="H36" s="36">
        <v>508</v>
      </c>
      <c r="I36" s="38">
        <v>410</v>
      </c>
      <c r="J36" s="18">
        <f>D36+E36+F36+G36+H36+I36</f>
        <v>1696</v>
      </c>
    </row>
    <row r="37" spans="1:10" ht="15">
      <c r="A37" s="66"/>
      <c r="B37" s="66"/>
      <c r="C37" s="12" t="s">
        <v>41</v>
      </c>
      <c r="D37" s="39"/>
      <c r="E37" s="36"/>
      <c r="F37" s="39"/>
      <c r="G37" s="37"/>
      <c r="H37" s="36"/>
      <c r="I37" s="38"/>
      <c r="J37" s="18">
        <f>D37+E37+F37+G37+H37+I37</f>
        <v>0</v>
      </c>
    </row>
    <row r="38" spans="1:10" ht="15">
      <c r="A38" s="66"/>
      <c r="B38" s="66"/>
      <c r="C38" s="12" t="s">
        <v>70</v>
      </c>
      <c r="D38" s="5"/>
      <c r="E38" s="13"/>
      <c r="F38" s="6"/>
      <c r="G38" s="9"/>
      <c r="H38" s="13"/>
      <c r="I38" s="9"/>
      <c r="J38" s="18">
        <f>D38+E38+F38+G38+H38+I38</f>
        <v>0</v>
      </c>
    </row>
    <row r="39" spans="1:10" ht="15.75" thickBot="1">
      <c r="A39" s="66"/>
      <c r="B39" s="66"/>
      <c r="C39" s="12" t="s">
        <v>30</v>
      </c>
      <c r="D39" s="36">
        <v>205</v>
      </c>
      <c r="E39" s="39">
        <v>205</v>
      </c>
      <c r="F39" s="36">
        <v>254</v>
      </c>
      <c r="G39" s="39">
        <v>254</v>
      </c>
      <c r="H39" s="36">
        <v>410</v>
      </c>
      <c r="I39" s="39">
        <v>0</v>
      </c>
      <c r="J39" s="18">
        <f>D39+E39+F39+G39+H39+I39</f>
        <v>1328</v>
      </c>
    </row>
    <row r="40" spans="1:10" ht="15.75" thickBot="1">
      <c r="A40" s="67"/>
      <c r="B40" s="67"/>
      <c r="C40" s="19"/>
      <c r="D40" s="22">
        <f aca="true" t="shared" si="4" ref="D40:I40">SUM(D35:D39)</f>
        <v>615</v>
      </c>
      <c r="E40" s="22">
        <f t="shared" si="4"/>
        <v>531</v>
      </c>
      <c r="F40" s="22">
        <f t="shared" si="4"/>
        <v>664</v>
      </c>
      <c r="G40" s="22">
        <f t="shared" si="4"/>
        <v>664</v>
      </c>
      <c r="H40" s="22">
        <f t="shared" si="4"/>
        <v>1328</v>
      </c>
      <c r="I40" s="22">
        <f t="shared" si="4"/>
        <v>820</v>
      </c>
      <c r="J40" s="20">
        <f>SUM(J35:J39)</f>
        <v>4622</v>
      </c>
    </row>
    <row r="41" spans="1:11" ht="15">
      <c r="A41" s="65">
        <v>6</v>
      </c>
      <c r="B41" s="65" t="s">
        <v>21</v>
      </c>
      <c r="C41" s="12"/>
      <c r="D41" s="5"/>
      <c r="E41" s="16"/>
      <c r="F41" s="6"/>
      <c r="G41" s="15"/>
      <c r="H41" s="16"/>
      <c r="I41" s="9"/>
      <c r="J41" s="14"/>
      <c r="K41" s="9"/>
    </row>
    <row r="42" spans="1:11" ht="15">
      <c r="A42" s="66"/>
      <c r="B42" s="66"/>
      <c r="C42" s="12" t="s">
        <v>45</v>
      </c>
      <c r="D42" s="5"/>
      <c r="E42" s="13"/>
      <c r="F42" s="6"/>
      <c r="G42" s="9"/>
      <c r="H42" s="13"/>
      <c r="I42" s="9"/>
      <c r="J42" s="18">
        <f>SUM(D42:I42)</f>
        <v>0</v>
      </c>
      <c r="K42" s="9"/>
    </row>
    <row r="43" spans="1:10" ht="15">
      <c r="A43" s="66"/>
      <c r="B43" s="66"/>
      <c r="C43" s="12" t="s">
        <v>31</v>
      </c>
      <c r="D43" s="5"/>
      <c r="E43" s="13"/>
      <c r="F43" s="6"/>
      <c r="G43" s="9"/>
      <c r="H43" s="13"/>
      <c r="I43" s="9"/>
      <c r="J43" s="18">
        <f>SUM(D43:I43)</f>
        <v>0</v>
      </c>
    </row>
    <row r="44" spans="1:10" ht="15">
      <c r="A44" s="66"/>
      <c r="B44" s="66"/>
      <c r="C44" s="12" t="s">
        <v>41</v>
      </c>
      <c r="D44" s="5">
        <v>254</v>
      </c>
      <c r="E44" s="13">
        <v>254</v>
      </c>
      <c r="F44" s="6">
        <v>254</v>
      </c>
      <c r="G44" s="9">
        <v>254</v>
      </c>
      <c r="H44" s="13">
        <v>410</v>
      </c>
      <c r="I44" s="9">
        <v>410</v>
      </c>
      <c r="J44" s="18">
        <f>SUM(D44:I44)</f>
        <v>1836</v>
      </c>
    </row>
    <row r="45" spans="1:10" ht="15">
      <c r="A45" s="66"/>
      <c r="B45" s="66"/>
      <c r="C45" s="12" t="s">
        <v>70</v>
      </c>
      <c r="D45" s="5"/>
      <c r="E45" s="13"/>
      <c r="F45" s="6"/>
      <c r="G45" s="9"/>
      <c r="H45" s="13"/>
      <c r="I45" s="9"/>
      <c r="J45" s="18">
        <f>SUM(D45:I45)</f>
        <v>0</v>
      </c>
    </row>
    <row r="46" spans="1:10" ht="15.75" thickBot="1">
      <c r="A46" s="66"/>
      <c r="B46" s="66"/>
      <c r="C46" s="12" t="s">
        <v>30</v>
      </c>
      <c r="D46" s="5">
        <v>254</v>
      </c>
      <c r="E46" s="13">
        <v>254</v>
      </c>
      <c r="F46" s="6">
        <v>205</v>
      </c>
      <c r="G46" s="9">
        <v>205</v>
      </c>
      <c r="H46" s="13">
        <v>508</v>
      </c>
      <c r="I46" s="9">
        <v>0</v>
      </c>
      <c r="J46" s="18">
        <f>SUM(D46:I46)</f>
        <v>1426</v>
      </c>
    </row>
    <row r="47" spans="1:10" ht="15.75" thickBot="1">
      <c r="A47" s="67"/>
      <c r="B47" s="67"/>
      <c r="C47" s="19"/>
      <c r="D47" s="22">
        <f aca="true" t="shared" si="5" ref="D47:I47">SUM(D42:D46)</f>
        <v>508</v>
      </c>
      <c r="E47" s="22">
        <f t="shared" si="5"/>
        <v>508</v>
      </c>
      <c r="F47" s="22">
        <f t="shared" si="5"/>
        <v>459</v>
      </c>
      <c r="G47" s="22">
        <f t="shared" si="5"/>
        <v>459</v>
      </c>
      <c r="H47" s="22">
        <f t="shared" si="5"/>
        <v>918</v>
      </c>
      <c r="I47" s="22">
        <f t="shared" si="5"/>
        <v>410</v>
      </c>
      <c r="J47" s="20">
        <f>SUM(J42:J46)</f>
        <v>3262</v>
      </c>
    </row>
    <row r="48" spans="1:11" ht="15">
      <c r="A48" s="65">
        <v>7</v>
      </c>
      <c r="B48" s="65" t="s">
        <v>80</v>
      </c>
      <c r="C48" s="12"/>
      <c r="D48" s="5"/>
      <c r="E48" s="16"/>
      <c r="F48" s="6"/>
      <c r="G48" s="15"/>
      <c r="H48" s="16"/>
      <c r="I48" s="9"/>
      <c r="J48" s="14"/>
      <c r="K48" s="9"/>
    </row>
    <row r="49" spans="1:11" ht="15">
      <c r="A49" s="66"/>
      <c r="B49" s="66" t="s">
        <v>21</v>
      </c>
      <c r="C49" s="12" t="s">
        <v>45</v>
      </c>
      <c r="D49" s="5"/>
      <c r="E49" s="13"/>
      <c r="F49" s="6"/>
      <c r="G49" s="9"/>
      <c r="H49" s="13"/>
      <c r="I49" s="9"/>
      <c r="J49" s="18">
        <f>D49+E49+F49+G49+H49+I49</f>
        <v>0</v>
      </c>
      <c r="K49" s="9"/>
    </row>
    <row r="50" spans="1:10" ht="15">
      <c r="A50" s="66"/>
      <c r="B50" s="66"/>
      <c r="C50" s="12" t="s">
        <v>31</v>
      </c>
      <c r="D50" s="39">
        <v>254</v>
      </c>
      <c r="E50" s="36">
        <v>254</v>
      </c>
      <c r="F50" s="39">
        <v>254</v>
      </c>
      <c r="G50" s="37">
        <v>254</v>
      </c>
      <c r="H50" s="36"/>
      <c r="I50" s="9">
        <v>508</v>
      </c>
      <c r="J50" s="18">
        <f>D50+E50+F50+G50+H50+I50</f>
        <v>1524</v>
      </c>
    </row>
    <row r="51" spans="1:10" ht="15">
      <c r="A51" s="66"/>
      <c r="B51" s="66"/>
      <c r="C51" s="12" t="s">
        <v>41</v>
      </c>
      <c r="D51" s="39"/>
      <c r="E51" s="36"/>
      <c r="F51" s="39"/>
      <c r="G51" s="37"/>
      <c r="H51" s="36"/>
      <c r="I51" s="38"/>
      <c r="J51" s="18">
        <f>D51+E51+F51+G51+H51+I51</f>
        <v>0</v>
      </c>
    </row>
    <row r="52" spans="1:10" ht="15">
      <c r="A52" s="66"/>
      <c r="B52" s="66"/>
      <c r="C52" s="12" t="s">
        <v>70</v>
      </c>
      <c r="D52" s="5"/>
      <c r="E52" s="13"/>
      <c r="F52" s="6"/>
      <c r="G52" s="9"/>
      <c r="H52" s="13"/>
      <c r="I52" s="9"/>
      <c r="J52" s="18">
        <f>D52+E52+F52+G52+H52+I52</f>
        <v>0</v>
      </c>
    </row>
    <row r="53" spans="1:10" ht="15.75" thickBot="1">
      <c r="A53" s="66"/>
      <c r="B53" s="66"/>
      <c r="C53" s="12" t="s">
        <v>30</v>
      </c>
      <c r="D53" s="36"/>
      <c r="E53" s="39"/>
      <c r="F53" s="36"/>
      <c r="G53" s="39"/>
      <c r="H53" s="36"/>
      <c r="I53" s="39"/>
      <c r="J53" s="18">
        <f>D53+E53+F53+G53+H53+I53</f>
        <v>0</v>
      </c>
    </row>
    <row r="54" spans="1:10" ht="15.75" thickBot="1">
      <c r="A54" s="67"/>
      <c r="B54" s="67"/>
      <c r="C54" s="19"/>
      <c r="D54" s="22">
        <f aca="true" t="shared" si="6" ref="D54:I54">SUM(D49:D53)</f>
        <v>254</v>
      </c>
      <c r="E54" s="22">
        <f t="shared" si="6"/>
        <v>254</v>
      </c>
      <c r="F54" s="22">
        <f t="shared" si="6"/>
        <v>254</v>
      </c>
      <c r="G54" s="22">
        <f t="shared" si="6"/>
        <v>254</v>
      </c>
      <c r="H54" s="22">
        <f t="shared" si="6"/>
        <v>0</v>
      </c>
      <c r="I54" s="22">
        <f t="shared" si="6"/>
        <v>508</v>
      </c>
      <c r="J54" s="20">
        <f>SUM(J49:J53)</f>
        <v>1524</v>
      </c>
    </row>
    <row r="55" spans="1:11" ht="15">
      <c r="A55" s="65">
        <v>8</v>
      </c>
      <c r="B55" s="65" t="s">
        <v>2</v>
      </c>
      <c r="C55" s="12"/>
      <c r="D55" s="5"/>
      <c r="E55" s="16"/>
      <c r="F55" s="6"/>
      <c r="G55" s="15"/>
      <c r="H55" s="16"/>
      <c r="I55" s="9"/>
      <c r="J55" s="14"/>
      <c r="K55" s="9"/>
    </row>
    <row r="56" spans="1:11" ht="15">
      <c r="A56" s="66"/>
      <c r="B56" s="66" t="s">
        <v>21</v>
      </c>
      <c r="C56" s="12" t="s">
        <v>45</v>
      </c>
      <c r="D56" s="5"/>
      <c r="E56" s="13">
        <v>205</v>
      </c>
      <c r="F56" s="6"/>
      <c r="G56" s="9"/>
      <c r="H56" s="13"/>
      <c r="I56" s="9"/>
      <c r="J56" s="18">
        <f>SUM(D56:I56)</f>
        <v>205</v>
      </c>
      <c r="K56" s="9"/>
    </row>
    <row r="57" spans="1:10" ht="15">
      <c r="A57" s="66"/>
      <c r="B57" s="66"/>
      <c r="C57" s="12" t="s">
        <v>31</v>
      </c>
      <c r="D57" s="5"/>
      <c r="E57" s="13"/>
      <c r="F57" s="6"/>
      <c r="G57" s="9"/>
      <c r="H57" s="13"/>
      <c r="I57" s="9"/>
      <c r="J57" s="18">
        <f>SUM(D57:I57)</f>
        <v>0</v>
      </c>
    </row>
    <row r="58" spans="1:10" ht="15">
      <c r="A58" s="66"/>
      <c r="B58" s="66"/>
      <c r="C58" s="12" t="s">
        <v>41</v>
      </c>
      <c r="D58" s="5">
        <v>163</v>
      </c>
      <c r="E58" s="13"/>
      <c r="F58" s="6">
        <v>163</v>
      </c>
      <c r="G58" s="9"/>
      <c r="H58" s="13">
        <v>508</v>
      </c>
      <c r="I58" s="9">
        <v>410</v>
      </c>
      <c r="J58" s="18">
        <f>SUM(D58:I58)</f>
        <v>1244</v>
      </c>
    </row>
    <row r="59" spans="1:10" ht="15">
      <c r="A59" s="66"/>
      <c r="B59" s="66"/>
      <c r="C59" s="12" t="s">
        <v>70</v>
      </c>
      <c r="D59" s="5"/>
      <c r="E59" s="13"/>
      <c r="F59" s="6"/>
      <c r="G59" s="9"/>
      <c r="H59" s="13"/>
      <c r="I59" s="9"/>
      <c r="J59" s="18">
        <f>SUM(D59:I59)</f>
        <v>0</v>
      </c>
    </row>
    <row r="60" spans="1:10" ht="15.75" thickBot="1">
      <c r="A60" s="66"/>
      <c r="B60" s="66"/>
      <c r="C60" s="12" t="s">
        <v>30</v>
      </c>
      <c r="D60" s="5"/>
      <c r="E60" s="13"/>
      <c r="F60" s="6"/>
      <c r="G60" s="9"/>
      <c r="H60" s="13"/>
      <c r="I60" s="9"/>
      <c r="J60" s="18">
        <f>SUM(D60:I60)</f>
        <v>0</v>
      </c>
    </row>
    <row r="61" spans="1:10" ht="15.75" thickBot="1">
      <c r="A61" s="67"/>
      <c r="B61" s="67"/>
      <c r="C61" s="19"/>
      <c r="D61" s="22">
        <f aca="true" t="shared" si="7" ref="D61:I61">SUM(D56:D60)</f>
        <v>163</v>
      </c>
      <c r="E61" s="22">
        <f t="shared" si="7"/>
        <v>205</v>
      </c>
      <c r="F61" s="22">
        <f t="shared" si="7"/>
        <v>163</v>
      </c>
      <c r="G61" s="22">
        <f t="shared" si="7"/>
        <v>0</v>
      </c>
      <c r="H61" s="22">
        <f t="shared" si="7"/>
        <v>508</v>
      </c>
      <c r="I61" s="22">
        <f t="shared" si="7"/>
        <v>410</v>
      </c>
      <c r="J61" s="20">
        <f>SUM(J56:J60)</f>
        <v>1449</v>
      </c>
    </row>
    <row r="62" spans="1:11" ht="15">
      <c r="A62" s="65">
        <v>9</v>
      </c>
      <c r="B62" s="65" t="s">
        <v>66</v>
      </c>
      <c r="C62" s="12"/>
      <c r="D62" s="5"/>
      <c r="E62" s="16"/>
      <c r="F62" s="6"/>
      <c r="G62" s="15"/>
      <c r="H62" s="16"/>
      <c r="I62" s="9"/>
      <c r="J62" s="14"/>
      <c r="K62" s="9"/>
    </row>
    <row r="63" spans="1:11" ht="15">
      <c r="A63" s="66"/>
      <c r="B63" s="66" t="s">
        <v>21</v>
      </c>
      <c r="C63" s="12" t="s">
        <v>45</v>
      </c>
      <c r="D63" s="5">
        <v>163</v>
      </c>
      <c r="E63" s="13"/>
      <c r="F63" s="6"/>
      <c r="G63" s="9"/>
      <c r="H63" s="13"/>
      <c r="I63" s="9"/>
      <c r="J63" s="18">
        <f>D63+E63+F63+G63+H63+I63</f>
        <v>163</v>
      </c>
      <c r="K63" s="9"/>
    </row>
    <row r="64" spans="1:10" ht="15">
      <c r="A64" s="66"/>
      <c r="B64" s="66"/>
      <c r="C64" s="12" t="s">
        <v>31</v>
      </c>
      <c r="D64" s="39"/>
      <c r="E64" s="36">
        <v>205</v>
      </c>
      <c r="F64" s="39"/>
      <c r="G64" s="37"/>
      <c r="H64" s="36"/>
      <c r="I64" s="9"/>
      <c r="J64" s="18">
        <f>D64+E64+F64+G64+H64+I64</f>
        <v>205</v>
      </c>
    </row>
    <row r="65" spans="1:10" ht="15">
      <c r="A65" s="66"/>
      <c r="B65" s="66"/>
      <c r="C65" s="12" t="s">
        <v>41</v>
      </c>
      <c r="D65" s="39"/>
      <c r="E65" s="36"/>
      <c r="F65" s="39"/>
      <c r="G65" s="37"/>
      <c r="H65" s="36"/>
      <c r="I65" s="38"/>
      <c r="J65" s="18">
        <f>D65+E65+F65+G65+H65+I65</f>
        <v>0</v>
      </c>
    </row>
    <row r="66" spans="1:10" ht="15">
      <c r="A66" s="66"/>
      <c r="B66" s="66"/>
      <c r="C66" s="12" t="s">
        <v>70</v>
      </c>
      <c r="D66" s="5"/>
      <c r="E66" s="13"/>
      <c r="F66" s="6"/>
      <c r="G66" s="9"/>
      <c r="H66" s="13"/>
      <c r="I66" s="9"/>
      <c r="J66" s="18">
        <f>D66+E66+F66+G66+H66+I66</f>
        <v>0</v>
      </c>
    </row>
    <row r="67" spans="1:10" ht="15.75" thickBot="1">
      <c r="A67" s="66"/>
      <c r="B67" s="66"/>
      <c r="C67" s="12" t="s">
        <v>30</v>
      </c>
      <c r="D67" s="36"/>
      <c r="E67" s="39"/>
      <c r="F67" s="36"/>
      <c r="G67" s="39"/>
      <c r="H67" s="36"/>
      <c r="I67" s="39"/>
      <c r="J67" s="18">
        <f>D67+E67+F67+G67+H67+I67</f>
        <v>0</v>
      </c>
    </row>
    <row r="68" spans="1:10" ht="15.75" thickBot="1">
      <c r="A68" s="67"/>
      <c r="B68" s="67"/>
      <c r="C68" s="19"/>
      <c r="D68" s="22">
        <f aca="true" t="shared" si="8" ref="D68:I68">SUM(D63:D67)</f>
        <v>163</v>
      </c>
      <c r="E68" s="22">
        <f t="shared" si="8"/>
        <v>205</v>
      </c>
      <c r="F68" s="22">
        <f t="shared" si="8"/>
        <v>0</v>
      </c>
      <c r="G68" s="22">
        <f t="shared" si="8"/>
        <v>0</v>
      </c>
      <c r="H68" s="22">
        <f t="shared" si="8"/>
        <v>0</v>
      </c>
      <c r="I68" s="22">
        <f t="shared" si="8"/>
        <v>0</v>
      </c>
      <c r="J68" s="20">
        <f>SUM(J63:J67)</f>
        <v>368</v>
      </c>
    </row>
  </sheetData>
  <sheetProtection/>
  <mergeCells count="19">
    <mergeCell ref="A55:A61"/>
    <mergeCell ref="B55:B61"/>
    <mergeCell ref="B20:B26"/>
    <mergeCell ref="A48:A54"/>
    <mergeCell ref="B48:B54"/>
    <mergeCell ref="A27:A33"/>
    <mergeCell ref="A41:A47"/>
    <mergeCell ref="B27:B33"/>
    <mergeCell ref="B41:B47"/>
    <mergeCell ref="A62:A68"/>
    <mergeCell ref="B62:B68"/>
    <mergeCell ref="A34:A40"/>
    <mergeCell ref="B34:B40"/>
    <mergeCell ref="A1:J1"/>
    <mergeCell ref="B6:B12"/>
    <mergeCell ref="A6:A12"/>
    <mergeCell ref="A20:A26"/>
    <mergeCell ref="B13:B19"/>
    <mergeCell ref="A13:A19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7"/>
  <sheetViews>
    <sheetView zoomScale="80" zoomScaleNormal="80" zoomScalePageLayoutView="0" workbookViewId="0" topLeftCell="A16">
      <selection activeCell="A1" sqref="A1:IV16384"/>
    </sheetView>
  </sheetViews>
  <sheetFormatPr defaultColWidth="9.140625" defaultRowHeight="15"/>
  <cols>
    <col min="1" max="1" width="13.57421875" style="40" customWidth="1"/>
    <col min="2" max="2" width="17.7109375" style="0" customWidth="1"/>
    <col min="3" max="4" width="9.140625" style="50" customWidth="1"/>
    <col min="5" max="5" width="19.8515625" style="0" customWidth="1"/>
    <col min="6" max="7" width="9.140625" style="50" customWidth="1"/>
    <col min="8" max="8" width="16.00390625" style="0" customWidth="1"/>
    <col min="9" max="10" width="9.140625" style="50" customWidth="1"/>
    <col min="11" max="11" width="17.28125" style="0" customWidth="1"/>
    <col min="12" max="13" width="9.140625" style="50" customWidth="1"/>
    <col min="14" max="14" width="16.28125" style="0" customWidth="1"/>
    <col min="15" max="16" width="9.140625" style="50" customWidth="1"/>
    <col min="17" max="17" width="16.28125" style="0" customWidth="1"/>
    <col min="18" max="18" width="9.140625" style="50" customWidth="1"/>
    <col min="19" max="19" width="9.140625" style="1" customWidth="1"/>
    <col min="20" max="20" width="9.140625" style="40" customWidth="1"/>
    <col min="21" max="21" width="9.140625" style="1" customWidth="1"/>
  </cols>
  <sheetData>
    <row r="1" ht="15">
      <c r="E1" s="40" t="s">
        <v>56</v>
      </c>
    </row>
    <row r="2" spans="1:21" ht="15">
      <c r="A2" s="40" t="s">
        <v>8</v>
      </c>
      <c r="B2" s="76" t="s">
        <v>3</v>
      </c>
      <c r="C2" s="76"/>
      <c r="D2" s="76"/>
      <c r="E2" s="76" t="s">
        <v>4</v>
      </c>
      <c r="F2" s="76"/>
      <c r="G2" s="76"/>
      <c r="H2" s="77" t="s">
        <v>57</v>
      </c>
      <c r="I2" s="77"/>
      <c r="J2" s="77"/>
      <c r="K2" s="75" t="s">
        <v>58</v>
      </c>
      <c r="L2" s="75"/>
      <c r="M2" s="75"/>
      <c r="N2" s="75" t="s">
        <v>22</v>
      </c>
      <c r="O2" s="75"/>
      <c r="P2" s="75"/>
      <c r="Q2" s="75" t="s">
        <v>23</v>
      </c>
      <c r="R2" s="75"/>
      <c r="S2" s="75"/>
      <c r="T2" s="1" t="s">
        <v>5</v>
      </c>
      <c r="U2" s="1" t="s">
        <v>6</v>
      </c>
    </row>
    <row r="3" spans="2:19" ht="15">
      <c r="B3" t="s">
        <v>7</v>
      </c>
      <c r="C3" s="50" t="s">
        <v>46</v>
      </c>
      <c r="D3" s="50" t="s">
        <v>10</v>
      </c>
      <c r="E3" t="s">
        <v>7</v>
      </c>
      <c r="F3" s="50" t="s">
        <v>47</v>
      </c>
      <c r="G3" s="50" t="s">
        <v>10</v>
      </c>
      <c r="H3" t="s">
        <v>7</v>
      </c>
      <c r="I3" s="50" t="s">
        <v>48</v>
      </c>
      <c r="J3" s="50" t="s">
        <v>10</v>
      </c>
      <c r="K3" t="s">
        <v>7</v>
      </c>
      <c r="L3" s="50" t="s">
        <v>49</v>
      </c>
      <c r="M3" s="50" t="s">
        <v>10</v>
      </c>
      <c r="N3" t="s">
        <v>7</v>
      </c>
      <c r="O3" s="50" t="s">
        <v>50</v>
      </c>
      <c r="P3" s="50" t="s">
        <v>10</v>
      </c>
      <c r="Q3" t="s">
        <v>7</v>
      </c>
      <c r="R3" s="50" t="s">
        <v>51</v>
      </c>
      <c r="S3" s="32" t="s">
        <v>10</v>
      </c>
    </row>
    <row r="4" spans="1:20" ht="15">
      <c r="A4" s="40" t="s">
        <v>9</v>
      </c>
      <c r="B4" s="41" t="s">
        <v>26</v>
      </c>
      <c r="C4" s="45">
        <v>1094</v>
      </c>
      <c r="D4" s="1"/>
      <c r="E4" s="41" t="s">
        <v>44</v>
      </c>
      <c r="F4" s="45">
        <v>1308</v>
      </c>
      <c r="G4" s="1"/>
      <c r="H4" s="41" t="s">
        <v>14</v>
      </c>
      <c r="I4" s="45">
        <v>1188</v>
      </c>
      <c r="J4" s="1"/>
      <c r="K4" s="41" t="s">
        <v>12</v>
      </c>
      <c r="L4" s="43" t="s">
        <v>59</v>
      </c>
      <c r="M4" s="1"/>
      <c r="N4" s="41" t="s">
        <v>26</v>
      </c>
      <c r="O4" s="43">
        <v>1565</v>
      </c>
      <c r="P4" s="1"/>
      <c r="Q4" s="41" t="s">
        <v>17</v>
      </c>
      <c r="R4" s="1">
        <v>6</v>
      </c>
      <c r="T4" s="44"/>
    </row>
    <row r="5" spans="2:20" ht="15">
      <c r="B5" s="41" t="s">
        <v>18</v>
      </c>
      <c r="C5" s="46">
        <v>1036</v>
      </c>
      <c r="D5" s="1"/>
      <c r="E5" s="41" t="s">
        <v>17</v>
      </c>
      <c r="F5" s="45">
        <v>1298</v>
      </c>
      <c r="G5" s="1"/>
      <c r="H5" s="41" t="s">
        <v>17</v>
      </c>
      <c r="I5" s="45">
        <v>1105</v>
      </c>
      <c r="J5" s="1"/>
      <c r="K5" s="41" t="s">
        <v>18</v>
      </c>
      <c r="L5" s="43" t="s">
        <v>59</v>
      </c>
      <c r="M5" s="1"/>
      <c r="N5" s="41" t="s">
        <v>18</v>
      </c>
      <c r="O5" s="46">
        <v>1482</v>
      </c>
      <c r="P5" s="1"/>
      <c r="Q5" s="41" t="s">
        <v>26</v>
      </c>
      <c r="R5" s="1">
        <v>5</v>
      </c>
      <c r="T5" s="44"/>
    </row>
    <row r="6" spans="2:20" ht="15">
      <c r="B6" s="41" t="s">
        <v>14</v>
      </c>
      <c r="C6" s="45">
        <v>1031</v>
      </c>
      <c r="D6" s="1">
        <v>1</v>
      </c>
      <c r="E6" s="41" t="s">
        <v>12</v>
      </c>
      <c r="F6" s="45">
        <v>1264</v>
      </c>
      <c r="G6" s="1">
        <v>2</v>
      </c>
      <c r="H6" s="41" t="s">
        <v>42</v>
      </c>
      <c r="I6" s="45">
        <v>1042</v>
      </c>
      <c r="J6" s="1">
        <v>1</v>
      </c>
      <c r="K6" s="41" t="s">
        <v>17</v>
      </c>
      <c r="L6" s="43" t="s">
        <v>59</v>
      </c>
      <c r="M6" s="1">
        <v>1</v>
      </c>
      <c r="N6" s="41" t="s">
        <v>44</v>
      </c>
      <c r="O6" s="43">
        <v>1346</v>
      </c>
      <c r="P6" s="1">
        <v>1</v>
      </c>
      <c r="Q6" s="41" t="s">
        <v>14</v>
      </c>
      <c r="R6" s="1">
        <v>5</v>
      </c>
      <c r="S6" s="1">
        <v>2</v>
      </c>
      <c r="T6" s="44"/>
    </row>
    <row r="7" spans="2:21" ht="15">
      <c r="B7" s="34"/>
      <c r="C7" s="1">
        <f>SUM(C4:C6)</f>
        <v>3161</v>
      </c>
      <c r="D7" s="1">
        <v>575</v>
      </c>
      <c r="E7" s="34"/>
      <c r="F7" s="1">
        <f>SUM(F4:F6)</f>
        <v>3870</v>
      </c>
      <c r="G7" s="1">
        <v>389</v>
      </c>
      <c r="H7" s="34"/>
      <c r="I7" s="1">
        <f>SUM(I4:I6)</f>
        <v>3335</v>
      </c>
      <c r="J7" s="1">
        <v>575</v>
      </c>
      <c r="K7" s="34"/>
      <c r="L7" s="1" t="s">
        <v>60</v>
      </c>
      <c r="M7" s="1">
        <v>575</v>
      </c>
      <c r="N7" s="34"/>
      <c r="O7" s="1">
        <f>SUM(O4:O6)</f>
        <v>4393</v>
      </c>
      <c r="P7" s="1">
        <v>1150</v>
      </c>
      <c r="Q7" s="51"/>
      <c r="R7" s="1">
        <f>SUM(R4:R6)</f>
        <v>16</v>
      </c>
      <c r="S7" s="1">
        <f>389*2</f>
        <v>778</v>
      </c>
      <c r="T7" s="44">
        <f>D7+G7+J7+M7+P7+S7</f>
        <v>4042</v>
      </c>
      <c r="U7" s="1">
        <v>1</v>
      </c>
    </row>
    <row r="8" spans="2:20" ht="15">
      <c r="B8" s="34"/>
      <c r="C8" s="1"/>
      <c r="D8" s="1"/>
      <c r="E8" s="34"/>
      <c r="F8" s="1"/>
      <c r="G8" s="1"/>
      <c r="H8" s="34"/>
      <c r="I8" s="1"/>
      <c r="J8" s="1"/>
      <c r="K8" s="34"/>
      <c r="L8" s="1"/>
      <c r="M8" s="1"/>
      <c r="N8" s="34"/>
      <c r="O8" s="1"/>
      <c r="P8" s="1"/>
      <c r="Q8" s="51"/>
      <c r="R8" s="1"/>
      <c r="T8" s="44"/>
    </row>
    <row r="9" spans="1:20" ht="15" customHeight="1">
      <c r="A9" s="40" t="s">
        <v>36</v>
      </c>
      <c r="B9" s="41" t="s">
        <v>38</v>
      </c>
      <c r="C9" s="45">
        <v>1041</v>
      </c>
      <c r="E9" s="41" t="s">
        <v>13</v>
      </c>
      <c r="F9" s="45">
        <v>1385</v>
      </c>
      <c r="G9" s="1"/>
      <c r="H9" t="s">
        <v>16</v>
      </c>
      <c r="I9" s="45">
        <v>1037</v>
      </c>
      <c r="J9" s="1"/>
      <c r="K9" s="41" t="s">
        <v>13</v>
      </c>
      <c r="L9" s="43" t="s">
        <v>59</v>
      </c>
      <c r="M9" s="1"/>
      <c r="N9" s="41" t="s">
        <v>13</v>
      </c>
      <c r="O9" s="43">
        <v>1372</v>
      </c>
      <c r="P9" s="1"/>
      <c r="Q9" s="41" t="s">
        <v>16</v>
      </c>
      <c r="R9" s="50">
        <v>7</v>
      </c>
      <c r="T9" s="44"/>
    </row>
    <row r="10" spans="2:20" ht="15" customHeight="1">
      <c r="B10" s="41" t="s">
        <v>15</v>
      </c>
      <c r="C10" s="45">
        <v>1035</v>
      </c>
      <c r="E10" s="41" t="s">
        <v>34</v>
      </c>
      <c r="F10" s="45">
        <v>1361</v>
      </c>
      <c r="G10" s="1"/>
      <c r="H10" t="s">
        <v>29</v>
      </c>
      <c r="I10" s="45">
        <v>991</v>
      </c>
      <c r="J10" s="1"/>
      <c r="K10" s="41" t="s">
        <v>16</v>
      </c>
      <c r="L10" s="43" t="s">
        <v>59</v>
      </c>
      <c r="M10" s="1"/>
      <c r="N10" s="41" t="s">
        <v>61</v>
      </c>
      <c r="O10" s="43">
        <v>1313</v>
      </c>
      <c r="P10" s="1"/>
      <c r="Q10" s="41" t="s">
        <v>13</v>
      </c>
      <c r="R10" s="50">
        <v>6</v>
      </c>
      <c r="T10" s="44"/>
    </row>
    <row r="11" spans="2:20" ht="15" customHeight="1">
      <c r="B11" s="41" t="s">
        <v>13</v>
      </c>
      <c r="C11" s="45">
        <v>989</v>
      </c>
      <c r="D11" s="1">
        <v>2</v>
      </c>
      <c r="E11" s="41" t="s">
        <v>38</v>
      </c>
      <c r="F11" s="45">
        <v>1285</v>
      </c>
      <c r="G11" s="1">
        <v>1</v>
      </c>
      <c r="H11" t="s">
        <v>13</v>
      </c>
      <c r="I11" s="45">
        <v>896</v>
      </c>
      <c r="J11" s="1">
        <v>2</v>
      </c>
      <c r="K11" s="41" t="s">
        <v>29</v>
      </c>
      <c r="L11" s="43" t="s">
        <v>62</v>
      </c>
      <c r="M11" s="1">
        <v>2</v>
      </c>
      <c r="N11" s="41" t="s">
        <v>16</v>
      </c>
      <c r="O11" s="43">
        <v>1295</v>
      </c>
      <c r="P11" s="1">
        <v>2</v>
      </c>
      <c r="Q11" s="41" t="s">
        <v>61</v>
      </c>
      <c r="R11" s="50">
        <v>6</v>
      </c>
      <c r="S11" s="1">
        <v>1</v>
      </c>
      <c r="T11" s="44"/>
    </row>
    <row r="12" spans="2:21" ht="15">
      <c r="B12" s="34"/>
      <c r="C12" s="1">
        <f>SUM(C9:C11)</f>
        <v>3065</v>
      </c>
      <c r="D12" s="1">
        <v>389</v>
      </c>
      <c r="E12" s="34"/>
      <c r="F12" s="1">
        <f>SUM(F9:F11)</f>
        <v>4031</v>
      </c>
      <c r="G12" s="1">
        <v>575</v>
      </c>
      <c r="H12" s="34"/>
      <c r="I12" s="1">
        <f>SUM(I9:I11)</f>
        <v>2924</v>
      </c>
      <c r="J12" s="1">
        <v>389</v>
      </c>
      <c r="K12" s="34"/>
      <c r="L12" s="1" t="s">
        <v>63</v>
      </c>
      <c r="M12" s="1">
        <v>389</v>
      </c>
      <c r="N12" s="34"/>
      <c r="O12" s="1">
        <f>SUM(O9:O11)</f>
        <v>3980</v>
      </c>
      <c r="P12" s="1">
        <v>778</v>
      </c>
      <c r="Q12" s="51"/>
      <c r="R12" s="1">
        <f>SUM(R9:R11)</f>
        <v>19</v>
      </c>
      <c r="S12" s="1">
        <f>575*2</f>
        <v>1150</v>
      </c>
      <c r="T12" s="44">
        <f>D12+G12+J12+M12+P12+S12</f>
        <v>3670</v>
      </c>
      <c r="U12" s="1">
        <v>2</v>
      </c>
    </row>
    <row r="13" spans="2:20" ht="15">
      <c r="B13" s="34"/>
      <c r="D13" s="1"/>
      <c r="E13" s="34"/>
      <c r="G13" s="1"/>
      <c r="H13" s="34"/>
      <c r="K13" s="34"/>
      <c r="N13" s="34"/>
      <c r="Q13" s="51"/>
      <c r="T13" s="44"/>
    </row>
    <row r="14" spans="1:20" ht="15">
      <c r="A14" s="40" t="s">
        <v>0</v>
      </c>
      <c r="B14" s="34" t="s">
        <v>64</v>
      </c>
      <c r="C14" s="45">
        <v>901</v>
      </c>
      <c r="D14" s="1"/>
      <c r="E14" s="41" t="s">
        <v>65</v>
      </c>
      <c r="F14" s="45">
        <v>1089</v>
      </c>
      <c r="G14" s="1"/>
      <c r="H14" s="41" t="s">
        <v>35</v>
      </c>
      <c r="I14" s="45">
        <v>754</v>
      </c>
      <c r="J14" s="1"/>
      <c r="K14" s="41" t="s">
        <v>35</v>
      </c>
      <c r="L14" s="50">
        <v>110</v>
      </c>
      <c r="M14" s="1"/>
      <c r="N14" s="41" t="s">
        <v>20</v>
      </c>
      <c r="O14" s="43">
        <v>1194</v>
      </c>
      <c r="P14" s="1"/>
      <c r="Q14" s="41" t="s">
        <v>64</v>
      </c>
      <c r="R14" s="47">
        <v>2</v>
      </c>
      <c r="T14" s="44"/>
    </row>
    <row r="15" spans="2:20" ht="15">
      <c r="B15" s="34" t="s">
        <v>20</v>
      </c>
      <c r="C15" s="45">
        <v>898</v>
      </c>
      <c r="D15" s="1"/>
      <c r="E15" s="41" t="s">
        <v>35</v>
      </c>
      <c r="F15" s="45">
        <v>1078</v>
      </c>
      <c r="G15" s="1"/>
      <c r="H15" s="41" t="s">
        <v>64</v>
      </c>
      <c r="I15" s="45">
        <v>745</v>
      </c>
      <c r="J15" s="1"/>
      <c r="K15" s="41" t="s">
        <v>20</v>
      </c>
      <c r="L15" s="50">
        <v>110</v>
      </c>
      <c r="M15" s="1"/>
      <c r="N15" s="41" t="s">
        <v>35</v>
      </c>
      <c r="O15" s="43">
        <v>1095</v>
      </c>
      <c r="P15" s="1"/>
      <c r="Q15" s="41" t="s">
        <v>35</v>
      </c>
      <c r="R15" s="47">
        <v>1</v>
      </c>
      <c r="T15" s="44"/>
    </row>
    <row r="16" spans="2:20" ht="15">
      <c r="B16" s="34" t="s">
        <v>35</v>
      </c>
      <c r="C16" s="45">
        <v>802</v>
      </c>
      <c r="D16" s="1">
        <v>3</v>
      </c>
      <c r="E16" s="41" t="s">
        <v>20</v>
      </c>
      <c r="F16" s="45">
        <v>988</v>
      </c>
      <c r="G16" s="1">
        <v>3</v>
      </c>
      <c r="H16" s="51" t="s">
        <v>20</v>
      </c>
      <c r="I16" s="45">
        <v>704</v>
      </c>
      <c r="J16" s="1">
        <v>3</v>
      </c>
      <c r="K16" s="41" t="s">
        <v>64</v>
      </c>
      <c r="L16" s="50">
        <v>110</v>
      </c>
      <c r="M16" s="1">
        <v>3</v>
      </c>
      <c r="N16" s="41" t="s">
        <v>64</v>
      </c>
      <c r="O16" s="43">
        <v>1024</v>
      </c>
      <c r="P16" s="1">
        <v>3</v>
      </c>
      <c r="Q16" s="41" t="s">
        <v>65</v>
      </c>
      <c r="R16" s="47">
        <v>1</v>
      </c>
      <c r="S16" s="1">
        <v>4</v>
      </c>
      <c r="T16" s="44"/>
    </row>
    <row r="17" spans="2:21" ht="15">
      <c r="B17" s="34"/>
      <c r="C17" s="1">
        <f>SUM(C14:C16)</f>
        <v>2601</v>
      </c>
      <c r="D17" s="1">
        <v>312</v>
      </c>
      <c r="E17" s="34"/>
      <c r="F17" s="1">
        <f>SUM(F14:F16)</f>
        <v>3155</v>
      </c>
      <c r="G17" s="1">
        <v>312</v>
      </c>
      <c r="H17" s="34"/>
      <c r="I17" s="1">
        <f>SUM(I14:I16)</f>
        <v>2203</v>
      </c>
      <c r="J17" s="1">
        <v>312</v>
      </c>
      <c r="K17" s="34"/>
      <c r="L17" s="1">
        <f>SUM(L14:L16)</f>
        <v>330</v>
      </c>
      <c r="M17" s="1">
        <v>312</v>
      </c>
      <c r="N17" s="34"/>
      <c r="O17" s="1">
        <f>SUM(O14:O16)</f>
        <v>3313</v>
      </c>
      <c r="P17" s="1">
        <v>624</v>
      </c>
      <c r="Q17" s="34"/>
      <c r="R17" s="1">
        <f>SUM(R14:R16)</f>
        <v>4</v>
      </c>
      <c r="S17" s="1">
        <f>254*2</f>
        <v>508</v>
      </c>
      <c r="T17" s="44">
        <f>D17+G17+J17+M17+P17+S17</f>
        <v>2380</v>
      </c>
      <c r="U17" s="1">
        <v>3</v>
      </c>
    </row>
    <row r="18" spans="2:20" ht="15">
      <c r="B18" s="34"/>
      <c r="E18" s="34"/>
      <c r="G18" s="1"/>
      <c r="H18" s="34"/>
      <c r="K18" s="34"/>
      <c r="N18" s="34"/>
      <c r="Q18" s="34"/>
      <c r="T18" s="44"/>
    </row>
    <row r="19" spans="1:20" ht="15">
      <c r="A19" s="40" t="s">
        <v>28</v>
      </c>
      <c r="B19" s="34" t="s">
        <v>40</v>
      </c>
      <c r="C19" s="45">
        <v>952</v>
      </c>
      <c r="E19" s="41" t="s">
        <v>40</v>
      </c>
      <c r="F19" s="45">
        <v>1238</v>
      </c>
      <c r="H19" s="34" t="s">
        <v>40</v>
      </c>
      <c r="I19" s="45">
        <v>673</v>
      </c>
      <c r="K19" s="42" t="s">
        <v>40</v>
      </c>
      <c r="L19" s="50">
        <v>116</v>
      </c>
      <c r="N19" s="41" t="s">
        <v>40</v>
      </c>
      <c r="O19" s="50">
        <v>1222</v>
      </c>
      <c r="Q19" s="41" t="s">
        <v>40</v>
      </c>
      <c r="R19" s="48">
        <v>4</v>
      </c>
      <c r="S19" s="50"/>
      <c r="T19" s="44"/>
    </row>
    <row r="20" spans="2:20" ht="15">
      <c r="B20" s="34" t="s">
        <v>43</v>
      </c>
      <c r="C20" s="46">
        <v>864</v>
      </c>
      <c r="E20" s="41" t="s">
        <v>43</v>
      </c>
      <c r="F20" s="46">
        <v>1183</v>
      </c>
      <c r="H20" s="34" t="s">
        <v>43</v>
      </c>
      <c r="I20" s="45">
        <v>622</v>
      </c>
      <c r="K20" s="34"/>
      <c r="N20" s="41" t="s">
        <v>43</v>
      </c>
      <c r="O20" s="50">
        <v>20</v>
      </c>
      <c r="Q20" s="41" t="s">
        <v>43</v>
      </c>
      <c r="R20" s="50">
        <v>3</v>
      </c>
      <c r="S20" s="50"/>
      <c r="T20" s="44"/>
    </row>
    <row r="21" spans="2:20" ht="15">
      <c r="B21" s="34"/>
      <c r="D21" s="50">
        <v>4</v>
      </c>
      <c r="E21" s="34"/>
      <c r="G21" s="50">
        <v>4</v>
      </c>
      <c r="H21" s="34"/>
      <c r="J21" s="50">
        <v>4</v>
      </c>
      <c r="K21" s="34"/>
      <c r="M21" s="50">
        <v>4</v>
      </c>
      <c r="N21" s="34"/>
      <c r="P21" s="50">
        <v>4</v>
      </c>
      <c r="Q21" s="34"/>
      <c r="S21" s="50">
        <v>3</v>
      </c>
      <c r="T21" s="44"/>
    </row>
    <row r="22" spans="2:21" ht="15">
      <c r="B22" s="34"/>
      <c r="C22" s="1">
        <f>SUM(C19:C21)</f>
        <v>1816</v>
      </c>
      <c r="D22" s="1">
        <v>254</v>
      </c>
      <c r="E22" s="34"/>
      <c r="F22" s="1">
        <f>SUM(F19:F21)</f>
        <v>2421</v>
      </c>
      <c r="G22" s="1">
        <v>254</v>
      </c>
      <c r="H22" s="34"/>
      <c r="I22" s="1">
        <f>SUM(I19:I21)</f>
        <v>1295</v>
      </c>
      <c r="J22" s="1">
        <v>254</v>
      </c>
      <c r="K22" s="34"/>
      <c r="L22" s="1">
        <f>SUM(L19:L21)</f>
        <v>116</v>
      </c>
      <c r="M22" s="1">
        <v>254</v>
      </c>
      <c r="N22" s="34"/>
      <c r="O22" s="1">
        <f>SUM(O19:O21)</f>
        <v>1242</v>
      </c>
      <c r="P22" s="1">
        <v>508</v>
      </c>
      <c r="Q22" s="34"/>
      <c r="R22" s="1">
        <f>SUM(R19:R21)</f>
        <v>7</v>
      </c>
      <c r="S22" s="1">
        <f>312*2</f>
        <v>624</v>
      </c>
      <c r="T22" s="44">
        <f>D22+G22+J22+M22+P22+S22</f>
        <v>2148</v>
      </c>
      <c r="U22" s="1">
        <v>4</v>
      </c>
    </row>
    <row r="24" spans="1:20" ht="15">
      <c r="A24" s="40" t="s">
        <v>33</v>
      </c>
      <c r="B24" s="34" t="s">
        <v>54</v>
      </c>
      <c r="C24" s="50">
        <v>713</v>
      </c>
      <c r="D24" s="1"/>
      <c r="E24" s="34" t="s">
        <v>54</v>
      </c>
      <c r="F24" s="50">
        <v>701</v>
      </c>
      <c r="G24" s="1"/>
      <c r="H24" s="34" t="s">
        <v>54</v>
      </c>
      <c r="I24" s="50">
        <v>169</v>
      </c>
      <c r="J24" s="1"/>
      <c r="K24" s="41" t="s">
        <v>54</v>
      </c>
      <c r="L24" s="50">
        <v>108</v>
      </c>
      <c r="M24" s="1"/>
      <c r="N24" s="34" t="s">
        <v>54</v>
      </c>
      <c r="O24" s="43">
        <v>785</v>
      </c>
      <c r="P24" s="1"/>
      <c r="Q24" s="34" t="s">
        <v>54</v>
      </c>
      <c r="R24" s="50">
        <v>0</v>
      </c>
      <c r="T24" s="44"/>
    </row>
    <row r="25" spans="2:20" ht="15">
      <c r="B25" s="34"/>
      <c r="D25" s="1"/>
      <c r="E25" s="34"/>
      <c r="G25" s="1"/>
      <c r="H25" s="34"/>
      <c r="J25" s="1"/>
      <c r="K25" s="34"/>
      <c r="M25" s="1"/>
      <c r="N25" s="34"/>
      <c r="P25" s="1"/>
      <c r="Q25" s="34"/>
      <c r="T25" s="44"/>
    </row>
    <row r="26" spans="2:20" ht="15">
      <c r="B26" s="34"/>
      <c r="D26" s="1">
        <v>5</v>
      </c>
      <c r="E26" s="34"/>
      <c r="G26" s="1">
        <v>6</v>
      </c>
      <c r="H26" s="34"/>
      <c r="J26" s="1">
        <v>5</v>
      </c>
      <c r="K26" s="34"/>
      <c r="M26" s="1">
        <v>5</v>
      </c>
      <c r="N26" s="34"/>
      <c r="P26" s="1">
        <v>5</v>
      </c>
      <c r="Q26" s="34"/>
      <c r="S26" s="1">
        <v>5</v>
      </c>
      <c r="T26" s="44"/>
    </row>
    <row r="27" spans="2:21" ht="15">
      <c r="B27" s="34"/>
      <c r="C27" s="1">
        <f>SUM(C24:C26)</f>
        <v>713</v>
      </c>
      <c r="D27" s="1">
        <v>205</v>
      </c>
      <c r="E27" s="34"/>
      <c r="F27" s="1">
        <f>SUM(F24:F26)</f>
        <v>701</v>
      </c>
      <c r="G27" s="1">
        <v>163</v>
      </c>
      <c r="H27" s="34"/>
      <c r="I27" s="1">
        <f>SUM(I24:I26)</f>
        <v>169</v>
      </c>
      <c r="J27" s="1">
        <v>205</v>
      </c>
      <c r="K27" s="34"/>
      <c r="L27" s="1">
        <f>SUM(L24:L26)</f>
        <v>108</v>
      </c>
      <c r="M27" s="1">
        <v>205</v>
      </c>
      <c r="N27" s="34"/>
      <c r="O27" s="1">
        <f>SUM(O24:O26)</f>
        <v>785</v>
      </c>
      <c r="P27" s="1">
        <v>410</v>
      </c>
      <c r="Q27" s="34"/>
      <c r="R27" s="1">
        <f>SUM(R24:R26)</f>
        <v>0</v>
      </c>
      <c r="S27" s="1">
        <f>205*2</f>
        <v>410</v>
      </c>
      <c r="T27" s="44">
        <f>D27+G27+J27+M27+P27+S27</f>
        <v>1598</v>
      </c>
      <c r="U27" s="1">
        <v>5</v>
      </c>
    </row>
    <row r="28" spans="2:20" ht="15">
      <c r="B28" s="34"/>
      <c r="C28" s="1"/>
      <c r="D28" s="1"/>
      <c r="E28" s="34"/>
      <c r="F28" s="1"/>
      <c r="G28" s="1"/>
      <c r="H28" s="34"/>
      <c r="I28" s="1"/>
      <c r="J28" s="1"/>
      <c r="K28" s="34"/>
      <c r="L28" s="1"/>
      <c r="M28" s="1"/>
      <c r="N28" s="34"/>
      <c r="O28" s="1"/>
      <c r="P28" s="1"/>
      <c r="Q28" s="34"/>
      <c r="R28" s="1"/>
      <c r="T28" s="44"/>
    </row>
    <row r="29" spans="1:20" ht="15">
      <c r="A29" s="40" t="s">
        <v>2</v>
      </c>
      <c r="B29" s="34"/>
      <c r="D29" s="1"/>
      <c r="E29" s="34" t="s">
        <v>37</v>
      </c>
      <c r="F29" s="50">
        <v>1197</v>
      </c>
      <c r="G29" s="1"/>
      <c r="H29" s="34"/>
      <c r="J29" s="1"/>
      <c r="K29" s="34"/>
      <c r="M29" s="1"/>
      <c r="N29" s="34"/>
      <c r="P29" s="1"/>
      <c r="Q29" s="34"/>
      <c r="T29" s="44"/>
    </row>
    <row r="30" spans="2:20" ht="15">
      <c r="B30" s="34"/>
      <c r="D30" s="1"/>
      <c r="E30" s="34"/>
      <c r="G30" s="1"/>
      <c r="H30" s="34"/>
      <c r="J30" s="1"/>
      <c r="K30" s="34"/>
      <c r="M30" s="1"/>
      <c r="N30" s="34"/>
      <c r="P30" s="1"/>
      <c r="Q30" s="34"/>
      <c r="T30" s="44"/>
    </row>
    <row r="31" spans="2:20" ht="15">
      <c r="B31" s="34"/>
      <c r="D31" s="1"/>
      <c r="E31" s="34"/>
      <c r="G31" s="1">
        <v>5</v>
      </c>
      <c r="H31" s="34"/>
      <c r="J31" s="1"/>
      <c r="K31" s="34"/>
      <c r="M31" s="1"/>
      <c r="N31" s="34"/>
      <c r="P31" s="1"/>
      <c r="Q31" s="34"/>
      <c r="T31" s="44"/>
    </row>
    <row r="32" spans="2:20" ht="15">
      <c r="B32" s="34"/>
      <c r="C32" s="1">
        <f>SUM(C29:C31)</f>
        <v>0</v>
      </c>
      <c r="D32" s="1"/>
      <c r="E32" s="34"/>
      <c r="F32" s="1">
        <f>SUM(F29:F31)</f>
        <v>1197</v>
      </c>
      <c r="G32" s="1">
        <v>205</v>
      </c>
      <c r="H32" s="34"/>
      <c r="I32" s="1">
        <f>SUM(I29:I31)</f>
        <v>0</v>
      </c>
      <c r="J32" s="1"/>
      <c r="K32" s="34"/>
      <c r="L32" s="1">
        <f>SUM(L29:L31)</f>
        <v>0</v>
      </c>
      <c r="M32" s="1"/>
      <c r="N32" s="34"/>
      <c r="O32" s="1">
        <f>SUM(O29:O31)</f>
        <v>0</v>
      </c>
      <c r="P32" s="1"/>
      <c r="Q32" s="34"/>
      <c r="R32" s="1">
        <f>SUM(R29:R31)</f>
        <v>0</v>
      </c>
      <c r="T32" s="44">
        <f>D32+G32+J32+M32+P32+S32</f>
        <v>205</v>
      </c>
    </row>
    <row r="33" spans="2:20" ht="15">
      <c r="B33" s="34"/>
      <c r="C33" s="1"/>
      <c r="D33" s="1"/>
      <c r="E33" s="34"/>
      <c r="F33" s="1"/>
      <c r="G33" s="1"/>
      <c r="H33" s="34"/>
      <c r="I33" s="1"/>
      <c r="J33" s="1"/>
      <c r="K33" s="34"/>
      <c r="L33" s="1"/>
      <c r="M33" s="1"/>
      <c r="N33" s="34"/>
      <c r="O33" s="1"/>
      <c r="P33" s="1"/>
      <c r="Q33" s="34"/>
      <c r="R33" s="1"/>
      <c r="T33" s="44"/>
    </row>
    <row r="34" spans="1:20" ht="15">
      <c r="A34" s="40" t="s">
        <v>66</v>
      </c>
      <c r="B34" s="34" t="s">
        <v>67</v>
      </c>
      <c r="C34" s="50">
        <v>633</v>
      </c>
      <c r="D34" s="1"/>
      <c r="E34" s="34"/>
      <c r="G34" s="1"/>
      <c r="H34" s="34"/>
      <c r="J34" s="1"/>
      <c r="K34" s="34"/>
      <c r="M34" s="1"/>
      <c r="N34" s="34"/>
      <c r="P34" s="1"/>
      <c r="Q34" s="34"/>
      <c r="T34" s="44"/>
    </row>
    <row r="35" spans="2:20" ht="15">
      <c r="B35" s="34"/>
      <c r="D35" s="1"/>
      <c r="E35" s="34"/>
      <c r="G35" s="1"/>
      <c r="H35" s="34"/>
      <c r="J35" s="1"/>
      <c r="K35" s="34"/>
      <c r="M35" s="1"/>
      <c r="N35" s="34"/>
      <c r="P35" s="1"/>
      <c r="Q35" s="34"/>
      <c r="T35" s="44"/>
    </row>
    <row r="36" spans="2:20" ht="15">
      <c r="B36" s="34"/>
      <c r="D36" s="1">
        <v>6</v>
      </c>
      <c r="E36" s="34"/>
      <c r="G36" s="1"/>
      <c r="H36" s="34"/>
      <c r="J36" s="1"/>
      <c r="K36" s="34"/>
      <c r="M36" s="1"/>
      <c r="N36" s="34"/>
      <c r="P36" s="1"/>
      <c r="Q36" s="34"/>
      <c r="T36" s="44"/>
    </row>
    <row r="37" spans="2:21" ht="15">
      <c r="B37" s="34"/>
      <c r="C37" s="1">
        <f>SUM(C34:C36)</f>
        <v>633</v>
      </c>
      <c r="D37" s="1">
        <v>163</v>
      </c>
      <c r="E37" s="34"/>
      <c r="F37" s="1">
        <f>SUM(F34:F36)</f>
        <v>0</v>
      </c>
      <c r="G37" s="1"/>
      <c r="H37" s="34"/>
      <c r="I37" s="1">
        <f>SUM(I34:I36)</f>
        <v>0</v>
      </c>
      <c r="J37" s="1"/>
      <c r="K37" s="34"/>
      <c r="L37" s="1">
        <f>SUM(L34:L36)</f>
        <v>0</v>
      </c>
      <c r="M37" s="1"/>
      <c r="N37" s="34"/>
      <c r="O37" s="1">
        <f>SUM(O34:O36)</f>
        <v>0</v>
      </c>
      <c r="P37" s="1"/>
      <c r="Q37" s="34"/>
      <c r="R37" s="1">
        <f>SUM(R34:R36)</f>
        <v>0</v>
      </c>
      <c r="T37" s="44">
        <f>D37+G37+J37+M37+P37+S37</f>
        <v>163</v>
      </c>
      <c r="U37" s="1">
        <v>6</v>
      </c>
    </row>
  </sheetData>
  <sheetProtection/>
  <mergeCells count="6">
    <mergeCell ref="K2:M2"/>
    <mergeCell ref="N2:P2"/>
    <mergeCell ref="Q2:S2"/>
    <mergeCell ref="B2:D2"/>
    <mergeCell ref="E2:G2"/>
    <mergeCell ref="H2:J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40"/>
  <sheetViews>
    <sheetView zoomScale="80" zoomScaleNormal="80" zoomScalePageLayoutView="0" workbookViewId="0" topLeftCell="A13">
      <selection activeCell="A1" sqref="A1:IV16384"/>
    </sheetView>
  </sheetViews>
  <sheetFormatPr defaultColWidth="9.140625" defaultRowHeight="15"/>
  <cols>
    <col min="1" max="1" width="13.57421875" style="40" customWidth="1"/>
    <col min="2" max="2" width="17.7109375" style="0" customWidth="1"/>
    <col min="3" max="4" width="9.140625" style="50" customWidth="1"/>
    <col min="5" max="5" width="19.8515625" style="0" customWidth="1"/>
    <col min="6" max="7" width="9.140625" style="50" customWidth="1"/>
    <col min="8" max="8" width="16.00390625" style="0" customWidth="1"/>
    <col min="9" max="10" width="9.140625" style="50" customWidth="1"/>
    <col min="11" max="11" width="17.28125" style="0" customWidth="1"/>
    <col min="12" max="13" width="9.140625" style="50" customWidth="1"/>
    <col min="14" max="14" width="16.28125" style="0" customWidth="1"/>
    <col min="15" max="16" width="9.140625" style="50" customWidth="1"/>
    <col min="17" max="17" width="19.28125" style="0" customWidth="1"/>
    <col min="18" max="18" width="9.140625" style="50" customWidth="1"/>
    <col min="19" max="19" width="9.140625" style="1" customWidth="1"/>
    <col min="20" max="20" width="9.140625" style="40" customWidth="1"/>
    <col min="21" max="21" width="9.140625" style="1" customWidth="1"/>
  </cols>
  <sheetData>
    <row r="1" ht="15">
      <c r="E1" s="40" t="s">
        <v>76</v>
      </c>
    </row>
    <row r="2" spans="1:21" ht="15">
      <c r="A2" s="40" t="s">
        <v>8</v>
      </c>
      <c r="B2" s="76" t="s">
        <v>3</v>
      </c>
      <c r="C2" s="76"/>
      <c r="D2" s="76"/>
      <c r="E2" s="76" t="s">
        <v>11</v>
      </c>
      <c r="F2" s="76"/>
      <c r="G2" s="76"/>
      <c r="H2" s="77" t="s">
        <v>77</v>
      </c>
      <c r="I2" s="77"/>
      <c r="J2" s="77"/>
      <c r="K2" s="75" t="s">
        <v>58</v>
      </c>
      <c r="L2" s="75"/>
      <c r="M2" s="75"/>
      <c r="N2" s="75" t="s">
        <v>22</v>
      </c>
      <c r="O2" s="75"/>
      <c r="P2" s="75"/>
      <c r="Q2" s="75" t="s">
        <v>23</v>
      </c>
      <c r="R2" s="75"/>
      <c r="S2" s="75"/>
      <c r="T2" s="1" t="s">
        <v>5</v>
      </c>
      <c r="U2" s="1" t="s">
        <v>6</v>
      </c>
    </row>
    <row r="3" spans="2:19" ht="15">
      <c r="B3" t="s">
        <v>7</v>
      </c>
      <c r="C3" s="50" t="s">
        <v>46</v>
      </c>
      <c r="D3" s="50" t="s">
        <v>10</v>
      </c>
      <c r="E3" t="s">
        <v>7</v>
      </c>
      <c r="F3" s="50" t="s">
        <v>47</v>
      </c>
      <c r="G3" s="50" t="s">
        <v>10</v>
      </c>
      <c r="H3" t="s">
        <v>7</v>
      </c>
      <c r="I3" s="50" t="s">
        <v>78</v>
      </c>
      <c r="J3" s="50" t="s">
        <v>10</v>
      </c>
      <c r="K3" t="s">
        <v>7</v>
      </c>
      <c r="L3" s="50" t="s">
        <v>49</v>
      </c>
      <c r="M3" s="50" t="s">
        <v>10</v>
      </c>
      <c r="N3" t="s">
        <v>7</v>
      </c>
      <c r="O3" s="50" t="s">
        <v>50</v>
      </c>
      <c r="P3" s="50" t="s">
        <v>10</v>
      </c>
      <c r="Q3" t="s">
        <v>7</v>
      </c>
      <c r="R3" s="50" t="s">
        <v>51</v>
      </c>
      <c r="S3" s="32" t="s">
        <v>10</v>
      </c>
    </row>
    <row r="4" spans="1:20" ht="15">
      <c r="A4" s="40" t="s">
        <v>9</v>
      </c>
      <c r="B4" s="55" t="s">
        <v>12</v>
      </c>
      <c r="C4" s="56">
        <v>1095</v>
      </c>
      <c r="D4" s="1"/>
      <c r="E4" s="55" t="s">
        <v>12</v>
      </c>
      <c r="F4" s="56">
        <v>1425</v>
      </c>
      <c r="G4" s="1"/>
      <c r="H4" s="55" t="s">
        <v>14</v>
      </c>
      <c r="I4" s="45">
        <v>758</v>
      </c>
      <c r="J4" s="1"/>
      <c r="K4" s="55" t="s">
        <v>26</v>
      </c>
      <c r="L4" s="43">
        <v>96</v>
      </c>
      <c r="M4" s="1"/>
      <c r="N4" s="55" t="s">
        <v>14</v>
      </c>
      <c r="O4" s="57">
        <v>1392</v>
      </c>
      <c r="P4" s="1"/>
      <c r="Q4" s="55" t="s">
        <v>26</v>
      </c>
      <c r="R4" s="1">
        <v>7</v>
      </c>
      <c r="T4" s="44"/>
    </row>
    <row r="5" spans="2:20" ht="15">
      <c r="B5" s="55" t="s">
        <v>18</v>
      </c>
      <c r="C5" s="56">
        <v>1076</v>
      </c>
      <c r="D5" s="1"/>
      <c r="E5" s="55" t="s">
        <v>79</v>
      </c>
      <c r="F5" s="56">
        <v>1378</v>
      </c>
      <c r="G5" s="1"/>
      <c r="H5" s="55" t="s">
        <v>55</v>
      </c>
      <c r="I5" s="45">
        <v>714</v>
      </c>
      <c r="J5" s="1"/>
      <c r="K5" s="55" t="s">
        <v>44</v>
      </c>
      <c r="L5" s="43">
        <v>86</v>
      </c>
      <c r="M5" s="1"/>
      <c r="N5" s="55" t="s">
        <v>26</v>
      </c>
      <c r="O5" s="57">
        <v>1309</v>
      </c>
      <c r="P5" s="1"/>
      <c r="Q5" s="55" t="s">
        <v>44</v>
      </c>
      <c r="R5" s="1">
        <v>6</v>
      </c>
      <c r="T5" s="44"/>
    </row>
    <row r="6" spans="2:20" ht="15">
      <c r="B6" s="55" t="s">
        <v>26</v>
      </c>
      <c r="C6" s="56">
        <v>1072</v>
      </c>
      <c r="D6" s="1">
        <v>1</v>
      </c>
      <c r="E6" s="55" t="s">
        <v>42</v>
      </c>
      <c r="F6" s="56">
        <v>1340</v>
      </c>
      <c r="G6" s="1">
        <v>2</v>
      </c>
      <c r="H6" s="55" t="s">
        <v>12</v>
      </c>
      <c r="I6" s="45">
        <v>709</v>
      </c>
      <c r="J6" s="1">
        <v>1</v>
      </c>
      <c r="K6" s="55" t="s">
        <v>14</v>
      </c>
      <c r="L6" s="43">
        <v>84</v>
      </c>
      <c r="M6" s="1">
        <v>2</v>
      </c>
      <c r="N6" s="55" t="s">
        <v>12</v>
      </c>
      <c r="O6" s="57">
        <v>1236</v>
      </c>
      <c r="P6" s="1">
        <v>1</v>
      </c>
      <c r="Q6" s="55" t="s">
        <v>12</v>
      </c>
      <c r="R6" s="1">
        <v>6</v>
      </c>
      <c r="S6" s="1">
        <v>1</v>
      </c>
      <c r="T6" s="44"/>
    </row>
    <row r="7" spans="2:21" ht="15">
      <c r="B7" s="34"/>
      <c r="C7" s="1">
        <f>SUM(C4:C6)</f>
        <v>3243</v>
      </c>
      <c r="D7" s="1">
        <v>575</v>
      </c>
      <c r="E7" s="34"/>
      <c r="F7" s="1">
        <f>SUM(F4:F6)</f>
        <v>4143</v>
      </c>
      <c r="G7" s="1">
        <v>389</v>
      </c>
      <c r="H7" s="51"/>
      <c r="I7" s="1">
        <f>SUM(I4:I6)</f>
        <v>2181</v>
      </c>
      <c r="J7" s="1">
        <v>575</v>
      </c>
      <c r="K7" s="34"/>
      <c r="L7" s="1">
        <f>SUM(L4:L6)</f>
        <v>266</v>
      </c>
      <c r="M7" s="1">
        <v>389</v>
      </c>
      <c r="N7" s="34"/>
      <c r="O7" s="1">
        <f>SUM(O4:O6)</f>
        <v>3937</v>
      </c>
      <c r="P7" s="1">
        <v>1150</v>
      </c>
      <c r="Q7" s="51"/>
      <c r="R7" s="1">
        <f>SUM(R4:R6)</f>
        <v>19</v>
      </c>
      <c r="S7" s="1">
        <f>575*2</f>
        <v>1150</v>
      </c>
      <c r="T7" s="44">
        <f>D7+G7+J7+M7+P7+S7</f>
        <v>4228</v>
      </c>
      <c r="U7" s="1">
        <v>1</v>
      </c>
    </row>
    <row r="8" spans="2:20" ht="15">
      <c r="B8" s="34"/>
      <c r="C8" s="1"/>
      <c r="D8" s="1"/>
      <c r="E8" s="34"/>
      <c r="F8" s="1"/>
      <c r="G8" s="1"/>
      <c r="H8" s="51"/>
      <c r="I8" s="1"/>
      <c r="J8" s="1"/>
      <c r="K8" s="34"/>
      <c r="L8" s="1"/>
      <c r="M8" s="1"/>
      <c r="N8" s="34"/>
      <c r="O8" s="1"/>
      <c r="P8" s="1"/>
      <c r="Q8" s="51"/>
      <c r="R8" s="1"/>
      <c r="T8" s="44"/>
    </row>
    <row r="9" spans="1:20" ht="15" customHeight="1">
      <c r="A9" s="40" t="s">
        <v>36</v>
      </c>
      <c r="B9" s="55" t="s">
        <v>15</v>
      </c>
      <c r="C9" s="56">
        <v>1090</v>
      </c>
      <c r="E9" s="55" t="s">
        <v>13</v>
      </c>
      <c r="F9" s="56">
        <v>1434</v>
      </c>
      <c r="G9" s="1"/>
      <c r="H9" s="55" t="s">
        <v>16</v>
      </c>
      <c r="I9" s="45">
        <v>758</v>
      </c>
      <c r="J9" s="1"/>
      <c r="K9" s="55" t="s">
        <v>34</v>
      </c>
      <c r="L9" s="43">
        <v>96</v>
      </c>
      <c r="M9" s="1"/>
      <c r="N9" s="55" t="s">
        <v>13</v>
      </c>
      <c r="O9" s="57">
        <v>1246</v>
      </c>
      <c r="P9" s="1"/>
      <c r="Q9" s="55" t="s">
        <v>38</v>
      </c>
      <c r="R9" s="50">
        <v>6</v>
      </c>
      <c r="T9" s="44"/>
    </row>
    <row r="10" spans="2:20" ht="15" customHeight="1">
      <c r="B10" s="55" t="s">
        <v>32</v>
      </c>
      <c r="C10" s="56">
        <v>1084</v>
      </c>
      <c r="E10" s="55" t="s">
        <v>32</v>
      </c>
      <c r="F10" s="56">
        <v>1408</v>
      </c>
      <c r="G10" s="1"/>
      <c r="H10" s="55" t="s">
        <v>15</v>
      </c>
      <c r="I10" s="45">
        <v>734</v>
      </c>
      <c r="J10" s="1"/>
      <c r="K10" s="55" t="s">
        <v>13</v>
      </c>
      <c r="L10" s="43">
        <v>86</v>
      </c>
      <c r="M10" s="1"/>
      <c r="N10" s="55" t="s">
        <v>16</v>
      </c>
      <c r="O10" s="57">
        <v>1182</v>
      </c>
      <c r="P10" s="1"/>
      <c r="Q10" s="55" t="s">
        <v>16</v>
      </c>
      <c r="R10" s="50">
        <v>5</v>
      </c>
      <c r="T10" s="44"/>
    </row>
    <row r="11" spans="2:20" ht="15" customHeight="1">
      <c r="B11" s="55" t="s">
        <v>13</v>
      </c>
      <c r="C11" s="56">
        <v>1053</v>
      </c>
      <c r="D11" s="1">
        <v>2</v>
      </c>
      <c r="E11" s="55" t="s">
        <v>34</v>
      </c>
      <c r="F11" s="56">
        <v>1373</v>
      </c>
      <c r="G11" s="1">
        <v>1</v>
      </c>
      <c r="H11" s="55" t="s">
        <v>32</v>
      </c>
      <c r="I11" s="45">
        <v>497</v>
      </c>
      <c r="J11" s="1">
        <v>2</v>
      </c>
      <c r="K11" s="55" t="s">
        <v>16</v>
      </c>
      <c r="L11" s="43">
        <v>86</v>
      </c>
      <c r="M11" s="1">
        <v>1</v>
      </c>
      <c r="N11" s="55" t="s">
        <v>32</v>
      </c>
      <c r="O11" s="57">
        <v>1115</v>
      </c>
      <c r="P11" s="1">
        <v>2</v>
      </c>
      <c r="Q11" s="55" t="s">
        <v>13</v>
      </c>
      <c r="R11" s="50">
        <v>4</v>
      </c>
      <c r="S11" s="1">
        <v>2</v>
      </c>
      <c r="T11" s="44"/>
    </row>
    <row r="12" spans="2:21" ht="15">
      <c r="B12" s="34"/>
      <c r="C12" s="1">
        <f>SUM(C9:C11)</f>
        <v>3227</v>
      </c>
      <c r="D12" s="1">
        <v>389</v>
      </c>
      <c r="E12" s="34"/>
      <c r="F12" s="1">
        <f>SUM(F9:F11)</f>
        <v>4215</v>
      </c>
      <c r="G12" s="1">
        <v>575</v>
      </c>
      <c r="H12" s="34"/>
      <c r="I12" s="1">
        <f>SUM(I9:I11)</f>
        <v>1989</v>
      </c>
      <c r="J12" s="1">
        <v>389</v>
      </c>
      <c r="K12" s="34"/>
      <c r="L12" s="1">
        <f>SUM(L9:L11)</f>
        <v>268</v>
      </c>
      <c r="M12" s="1">
        <v>575</v>
      </c>
      <c r="N12" s="34"/>
      <c r="O12" s="1">
        <f>SUM(O9:O11)</f>
        <v>3543</v>
      </c>
      <c r="P12" s="1">
        <v>778</v>
      </c>
      <c r="Q12" s="51"/>
      <c r="R12" s="1">
        <f>SUM(R9:R11)</f>
        <v>15</v>
      </c>
      <c r="S12" s="1">
        <f>389*2</f>
        <v>778</v>
      </c>
      <c r="T12" s="44">
        <f>D12+G12+J12+M12+P12+S12</f>
        <v>3484</v>
      </c>
      <c r="U12" s="1">
        <v>2</v>
      </c>
    </row>
    <row r="13" spans="2:20" ht="15">
      <c r="B13" s="34"/>
      <c r="D13" s="1"/>
      <c r="E13" s="34"/>
      <c r="G13" s="1"/>
      <c r="H13" s="34"/>
      <c r="K13" s="34"/>
      <c r="N13" s="34"/>
      <c r="Q13" s="51"/>
      <c r="T13" s="44"/>
    </row>
    <row r="14" spans="1:20" ht="15">
      <c r="A14" s="40" t="s">
        <v>0</v>
      </c>
      <c r="B14" s="55" t="s">
        <v>20</v>
      </c>
      <c r="C14" s="56">
        <v>903</v>
      </c>
      <c r="D14" s="1"/>
      <c r="E14" s="55" t="s">
        <v>35</v>
      </c>
      <c r="F14" s="56">
        <v>1169</v>
      </c>
      <c r="G14" s="1"/>
      <c r="H14" s="55" t="s">
        <v>35</v>
      </c>
      <c r="I14" s="56">
        <v>454</v>
      </c>
      <c r="J14" s="1"/>
      <c r="K14" s="55" t="s">
        <v>64</v>
      </c>
      <c r="L14" s="50">
        <v>3</v>
      </c>
      <c r="M14" s="1"/>
      <c r="N14" s="55" t="s">
        <v>35</v>
      </c>
      <c r="O14" s="56">
        <v>995</v>
      </c>
      <c r="P14" s="1"/>
      <c r="Q14" s="55" t="s">
        <v>64</v>
      </c>
      <c r="R14" s="47">
        <v>2.5</v>
      </c>
      <c r="T14" s="44"/>
    </row>
    <row r="15" spans="2:20" ht="15">
      <c r="B15" s="55" t="s">
        <v>35</v>
      </c>
      <c r="C15" s="56">
        <v>761</v>
      </c>
      <c r="D15" s="1"/>
      <c r="E15" s="55" t="s">
        <v>64</v>
      </c>
      <c r="F15" s="56">
        <v>1126</v>
      </c>
      <c r="G15" s="1"/>
      <c r="H15" s="55" t="s">
        <v>20</v>
      </c>
      <c r="I15" s="56">
        <v>422</v>
      </c>
      <c r="J15" s="1"/>
      <c r="K15" s="55" t="s">
        <v>35</v>
      </c>
      <c r="L15" s="50">
        <v>3</v>
      </c>
      <c r="M15" s="1"/>
      <c r="N15" s="55" t="s">
        <v>64</v>
      </c>
      <c r="O15" s="57">
        <v>988</v>
      </c>
      <c r="P15" s="1"/>
      <c r="Q15" s="55" t="s">
        <v>20</v>
      </c>
      <c r="R15" s="47">
        <v>2.5</v>
      </c>
      <c r="T15" s="44"/>
    </row>
    <row r="16" spans="2:20" ht="15">
      <c r="B16" s="55" t="s">
        <v>64</v>
      </c>
      <c r="C16" s="56">
        <v>736</v>
      </c>
      <c r="D16" s="1">
        <v>3</v>
      </c>
      <c r="E16" s="55" t="s">
        <v>20</v>
      </c>
      <c r="F16" s="56">
        <v>1072</v>
      </c>
      <c r="G16" s="1">
        <v>3</v>
      </c>
      <c r="H16" s="55" t="s">
        <v>64</v>
      </c>
      <c r="I16" s="56">
        <v>314</v>
      </c>
      <c r="J16" s="1">
        <v>3</v>
      </c>
      <c r="K16" s="55" t="s">
        <v>20</v>
      </c>
      <c r="L16" s="50">
        <v>3</v>
      </c>
      <c r="M16" s="1">
        <v>3</v>
      </c>
      <c r="N16" s="55" t="s">
        <v>20</v>
      </c>
      <c r="O16" s="57">
        <v>955</v>
      </c>
      <c r="P16" s="1">
        <v>3</v>
      </c>
      <c r="Q16" s="55" t="s">
        <v>35</v>
      </c>
      <c r="R16" s="47">
        <v>2.5</v>
      </c>
      <c r="S16" s="1">
        <v>3</v>
      </c>
      <c r="T16" s="44"/>
    </row>
    <row r="17" spans="2:21" ht="15">
      <c r="B17" s="34"/>
      <c r="C17" s="1">
        <f>SUM(C14:C16)</f>
        <v>2400</v>
      </c>
      <c r="D17" s="1">
        <v>312</v>
      </c>
      <c r="E17" s="34"/>
      <c r="F17" s="1">
        <f>SUM(F14:F16)</f>
        <v>3367</v>
      </c>
      <c r="G17" s="1">
        <v>312</v>
      </c>
      <c r="H17" s="34"/>
      <c r="I17" s="1">
        <f>SUM(I14:I16)</f>
        <v>1190</v>
      </c>
      <c r="J17" s="1">
        <v>312</v>
      </c>
      <c r="K17" s="34"/>
      <c r="L17" s="1">
        <f>SUM(L14:L16)</f>
        <v>9</v>
      </c>
      <c r="M17" s="1">
        <v>312</v>
      </c>
      <c r="N17" s="34"/>
      <c r="O17" s="1">
        <f>SUM(O14:O16)</f>
        <v>2938</v>
      </c>
      <c r="P17" s="1">
        <v>624</v>
      </c>
      <c r="Q17" s="34"/>
      <c r="R17" s="1">
        <f>SUM(R14:R16)</f>
        <v>7.5</v>
      </c>
      <c r="S17" s="1">
        <f>312*2</f>
        <v>624</v>
      </c>
      <c r="T17" s="44">
        <f>D17+G17+J17+M17+P17+S17</f>
        <v>2496</v>
      </c>
      <c r="U17" s="1">
        <v>3</v>
      </c>
    </row>
    <row r="18" spans="2:20" ht="15">
      <c r="B18" s="34"/>
      <c r="C18" s="1"/>
      <c r="D18" s="1"/>
      <c r="E18" s="34"/>
      <c r="F18" s="1"/>
      <c r="G18" s="1"/>
      <c r="H18" s="34"/>
      <c r="I18" s="1"/>
      <c r="J18" s="1"/>
      <c r="K18" s="34"/>
      <c r="L18" s="1"/>
      <c r="M18" s="1"/>
      <c r="N18" s="34"/>
      <c r="O18" s="1"/>
      <c r="P18" s="1"/>
      <c r="Q18" s="34"/>
      <c r="R18" s="1"/>
      <c r="T18" s="44"/>
    </row>
    <row r="19" spans="1:20" ht="15">
      <c r="A19" s="40" t="s">
        <v>33</v>
      </c>
      <c r="B19" s="55" t="s">
        <v>52</v>
      </c>
      <c r="C19" s="50">
        <v>667</v>
      </c>
      <c r="D19" s="1"/>
      <c r="E19" s="55" t="s">
        <v>52</v>
      </c>
      <c r="F19" s="50">
        <v>631</v>
      </c>
      <c r="G19" s="1"/>
      <c r="H19" s="55" t="s">
        <v>52</v>
      </c>
      <c r="I19" s="50">
        <v>58</v>
      </c>
      <c r="J19" s="1"/>
      <c r="K19" s="55" t="s">
        <v>52</v>
      </c>
      <c r="L19" s="50">
        <v>2</v>
      </c>
      <c r="M19" s="1"/>
      <c r="N19" s="55" t="s">
        <v>52</v>
      </c>
      <c r="O19" s="43">
        <v>741</v>
      </c>
      <c r="P19" s="1"/>
      <c r="Q19" s="55" t="s">
        <v>52</v>
      </c>
      <c r="R19" s="50">
        <v>0.1</v>
      </c>
      <c r="T19" s="44"/>
    </row>
    <row r="20" spans="2:20" ht="15">
      <c r="B20" s="34"/>
      <c r="D20" s="1"/>
      <c r="E20" s="34"/>
      <c r="G20" s="1"/>
      <c r="H20" s="34"/>
      <c r="J20" s="1"/>
      <c r="K20" s="34"/>
      <c r="M20" s="1"/>
      <c r="N20" s="34"/>
      <c r="P20" s="1"/>
      <c r="Q20" s="34"/>
      <c r="T20" s="44"/>
    </row>
    <row r="21" spans="2:20" ht="15">
      <c r="B21" s="34"/>
      <c r="D21" s="1">
        <v>5</v>
      </c>
      <c r="E21" s="34"/>
      <c r="G21" s="1">
        <v>6</v>
      </c>
      <c r="H21" s="34"/>
      <c r="J21" s="1"/>
      <c r="K21" s="34"/>
      <c r="M21" s="1">
        <v>5</v>
      </c>
      <c r="N21" s="34"/>
      <c r="P21" s="1">
        <v>4</v>
      </c>
      <c r="Q21" s="34"/>
      <c r="S21" s="1">
        <v>5</v>
      </c>
      <c r="T21" s="44"/>
    </row>
    <row r="22" spans="2:21" ht="15">
      <c r="B22" s="34"/>
      <c r="C22" s="1">
        <f>SUM(C19:C21)</f>
        <v>667</v>
      </c>
      <c r="D22" s="1">
        <v>205</v>
      </c>
      <c r="E22" s="34"/>
      <c r="F22" s="1">
        <f>SUM(F19:F21)</f>
        <v>631</v>
      </c>
      <c r="G22" s="1">
        <v>163</v>
      </c>
      <c r="H22" s="34"/>
      <c r="I22" s="1">
        <f>SUM(I19:I21)</f>
        <v>58</v>
      </c>
      <c r="J22" s="1">
        <v>205</v>
      </c>
      <c r="K22" s="34"/>
      <c r="L22" s="1">
        <f>SUM(L19:L21)</f>
        <v>2</v>
      </c>
      <c r="M22" s="1">
        <v>205</v>
      </c>
      <c r="N22" s="34"/>
      <c r="O22" s="1">
        <f>SUM(O19:O21)</f>
        <v>741</v>
      </c>
      <c r="P22" s="1">
        <v>508</v>
      </c>
      <c r="Q22" s="34"/>
      <c r="R22" s="1">
        <f>SUM(R19:R21)</f>
        <v>0.1</v>
      </c>
      <c r="S22" s="1">
        <f>205*2</f>
        <v>410</v>
      </c>
      <c r="T22" s="44">
        <f>D22+G22+J22+M22+P22+S22</f>
        <v>1696</v>
      </c>
      <c r="U22" s="1">
        <v>4</v>
      </c>
    </row>
    <row r="24" spans="1:20" ht="15">
      <c r="A24" s="40" t="s">
        <v>80</v>
      </c>
      <c r="B24" s="34" t="s">
        <v>81</v>
      </c>
      <c r="C24" s="50">
        <v>981</v>
      </c>
      <c r="D24" s="1"/>
      <c r="E24" s="34" t="s">
        <v>81</v>
      </c>
      <c r="F24" s="50">
        <v>1251</v>
      </c>
      <c r="G24" s="1"/>
      <c r="H24" s="34" t="s">
        <v>81</v>
      </c>
      <c r="I24" s="50">
        <v>385</v>
      </c>
      <c r="J24" s="1"/>
      <c r="K24" s="34" t="s">
        <v>81</v>
      </c>
      <c r="L24" s="50">
        <v>3</v>
      </c>
      <c r="M24" s="1"/>
      <c r="N24" s="34" t="s">
        <v>81</v>
      </c>
      <c r="P24" s="1"/>
      <c r="Q24" s="34" t="s">
        <v>81</v>
      </c>
      <c r="R24" s="50">
        <v>2</v>
      </c>
      <c r="T24" s="44"/>
    </row>
    <row r="25" spans="2:20" ht="15">
      <c r="B25" s="34"/>
      <c r="D25" s="1"/>
      <c r="E25" s="34"/>
      <c r="G25" s="1"/>
      <c r="H25" s="34"/>
      <c r="J25" s="1"/>
      <c r="K25" s="34"/>
      <c r="M25" s="1"/>
      <c r="N25" s="34"/>
      <c r="P25" s="1"/>
      <c r="Q25" s="34"/>
      <c r="T25" s="44"/>
    </row>
    <row r="26" spans="2:20" ht="15">
      <c r="B26" s="34"/>
      <c r="D26" s="1">
        <v>4</v>
      </c>
      <c r="E26" s="34"/>
      <c r="G26" s="1">
        <v>4</v>
      </c>
      <c r="H26" s="34"/>
      <c r="J26" s="1">
        <v>4</v>
      </c>
      <c r="K26" s="34"/>
      <c r="M26" s="1">
        <v>4</v>
      </c>
      <c r="N26" s="34"/>
      <c r="P26" s="1"/>
      <c r="Q26" s="34"/>
      <c r="S26" s="1">
        <v>4</v>
      </c>
      <c r="T26" s="44"/>
    </row>
    <row r="27" spans="2:21" ht="15">
      <c r="B27" s="34"/>
      <c r="C27" s="1">
        <f>SUM(C24:C26)</f>
        <v>981</v>
      </c>
      <c r="D27" s="1">
        <v>254</v>
      </c>
      <c r="E27" s="34"/>
      <c r="F27" s="1"/>
      <c r="G27" s="1">
        <v>254</v>
      </c>
      <c r="H27" s="34"/>
      <c r="I27" s="1">
        <f>SUM(I24:I26)</f>
        <v>385</v>
      </c>
      <c r="J27" s="1">
        <v>254</v>
      </c>
      <c r="K27" s="34"/>
      <c r="L27" s="1">
        <f>SUM(L24:L26)</f>
        <v>3</v>
      </c>
      <c r="M27" s="1">
        <v>254</v>
      </c>
      <c r="N27" s="34"/>
      <c r="O27" s="1">
        <f>SUM(O24:O26)</f>
        <v>0</v>
      </c>
      <c r="P27" s="1"/>
      <c r="Q27" s="34"/>
      <c r="R27" s="1">
        <f>SUM(R24:R26)</f>
        <v>2</v>
      </c>
      <c r="S27" s="1">
        <f>254*2</f>
        <v>508</v>
      </c>
      <c r="T27" s="44">
        <f>D27+G27+J27+M27+P27+S27</f>
        <v>1524</v>
      </c>
      <c r="U27" s="1">
        <v>5</v>
      </c>
    </row>
    <row r="28" spans="2:20" ht="15">
      <c r="B28" s="34"/>
      <c r="C28" s="1"/>
      <c r="D28" s="1"/>
      <c r="E28" s="34"/>
      <c r="F28" s="1"/>
      <c r="G28" s="1"/>
      <c r="H28" s="34"/>
      <c r="I28" s="1"/>
      <c r="J28" s="1"/>
      <c r="K28" s="34"/>
      <c r="L28" s="1"/>
      <c r="M28" s="1"/>
      <c r="N28" s="34"/>
      <c r="O28" s="1"/>
      <c r="P28" s="1"/>
      <c r="Q28" s="34"/>
      <c r="R28" s="1"/>
      <c r="T28" s="44"/>
    </row>
    <row r="29" spans="1:20" ht="15">
      <c r="A29" s="40" t="s">
        <v>66</v>
      </c>
      <c r="B29" s="55"/>
      <c r="D29" s="1"/>
      <c r="E29" s="55" t="s">
        <v>82</v>
      </c>
      <c r="F29" s="50">
        <v>766</v>
      </c>
      <c r="G29" s="1"/>
      <c r="H29" s="55"/>
      <c r="J29" s="1"/>
      <c r="K29" s="55"/>
      <c r="M29" s="1"/>
      <c r="N29" s="55"/>
      <c r="O29" s="43"/>
      <c r="P29" s="1"/>
      <c r="Q29" s="55"/>
      <c r="T29" s="44"/>
    </row>
    <row r="30" spans="2:20" ht="15">
      <c r="B30" s="34"/>
      <c r="D30" s="1"/>
      <c r="E30" s="34"/>
      <c r="G30" s="1"/>
      <c r="H30" s="34"/>
      <c r="J30" s="1"/>
      <c r="K30" s="34"/>
      <c r="M30" s="1"/>
      <c r="N30" s="34"/>
      <c r="P30" s="1"/>
      <c r="Q30" s="34"/>
      <c r="T30" s="44"/>
    </row>
    <row r="31" spans="2:20" ht="15">
      <c r="B31" s="34"/>
      <c r="D31" s="1"/>
      <c r="E31" s="34"/>
      <c r="G31" s="1">
        <v>5</v>
      </c>
      <c r="H31" s="34"/>
      <c r="J31" s="1"/>
      <c r="K31" s="34"/>
      <c r="M31" s="1"/>
      <c r="N31" s="34"/>
      <c r="P31" s="1"/>
      <c r="Q31" s="34"/>
      <c r="T31" s="44"/>
    </row>
    <row r="32" spans="2:21" ht="15">
      <c r="B32" s="34"/>
      <c r="C32" s="1">
        <f>SUM(C29:C31)</f>
        <v>0</v>
      </c>
      <c r="D32" s="1"/>
      <c r="E32" s="34"/>
      <c r="F32" s="1">
        <f>SUM(F29:F31)</f>
        <v>766</v>
      </c>
      <c r="G32" s="1">
        <v>205</v>
      </c>
      <c r="H32" s="34"/>
      <c r="I32" s="1"/>
      <c r="J32" s="1"/>
      <c r="K32" s="34"/>
      <c r="L32" s="1"/>
      <c r="M32" s="1"/>
      <c r="N32" s="34"/>
      <c r="O32" s="1"/>
      <c r="P32" s="1"/>
      <c r="Q32" s="34"/>
      <c r="R32" s="1"/>
      <c r="T32" s="44">
        <f>D32+G32+J32+M32+P32+S32</f>
        <v>205</v>
      </c>
      <c r="U32" s="1">
        <v>6</v>
      </c>
    </row>
    <row r="40" ht="15">
      <c r="AB40">
        <v>1</v>
      </c>
    </row>
  </sheetData>
  <sheetProtection/>
  <mergeCells count="6">
    <mergeCell ref="N2:P2"/>
    <mergeCell ref="Q2:S2"/>
    <mergeCell ref="B2:D2"/>
    <mergeCell ref="E2:G2"/>
    <mergeCell ref="H2:J2"/>
    <mergeCell ref="K2:M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40"/>
  <sheetViews>
    <sheetView zoomScale="80" zoomScaleNormal="80" zoomScalePageLayoutView="0" workbookViewId="0" topLeftCell="A1">
      <selection activeCell="A1" sqref="A1:IV16384"/>
    </sheetView>
  </sheetViews>
  <sheetFormatPr defaultColWidth="9.140625" defaultRowHeight="15"/>
  <cols>
    <col min="1" max="1" width="13.57421875" style="40" customWidth="1"/>
    <col min="2" max="2" width="17.7109375" style="0" customWidth="1"/>
    <col min="3" max="4" width="9.140625" style="50" customWidth="1"/>
    <col min="5" max="5" width="19.8515625" style="0" customWidth="1"/>
    <col min="6" max="7" width="9.140625" style="50" customWidth="1"/>
    <col min="8" max="8" width="16.00390625" style="0" customWidth="1"/>
    <col min="9" max="10" width="9.140625" style="50" customWidth="1"/>
    <col min="11" max="11" width="17.28125" style="0" customWidth="1"/>
    <col min="12" max="13" width="9.140625" style="50" customWidth="1"/>
    <col min="14" max="14" width="16.28125" style="0" customWidth="1"/>
    <col min="15" max="16" width="9.140625" style="50" customWidth="1"/>
    <col min="17" max="17" width="19.28125" style="0" customWidth="1"/>
    <col min="18" max="18" width="9.140625" style="50" customWidth="1"/>
    <col min="19" max="19" width="9.140625" style="1" customWidth="1"/>
    <col min="20" max="20" width="9.140625" style="40" customWidth="1"/>
    <col min="21" max="21" width="9.140625" style="1" customWidth="1"/>
  </cols>
  <sheetData>
    <row r="1" ht="15">
      <c r="E1" s="40" t="s">
        <v>83</v>
      </c>
    </row>
    <row r="2" spans="1:21" ht="15">
      <c r="A2" s="40" t="s">
        <v>8</v>
      </c>
      <c r="B2" s="76" t="s">
        <v>3</v>
      </c>
      <c r="C2" s="76"/>
      <c r="D2" s="76"/>
      <c r="E2" s="76" t="s">
        <v>4</v>
      </c>
      <c r="F2" s="76"/>
      <c r="G2" s="76"/>
      <c r="H2" s="77" t="s">
        <v>77</v>
      </c>
      <c r="I2" s="77"/>
      <c r="J2" s="77"/>
      <c r="K2" s="75" t="s">
        <v>84</v>
      </c>
      <c r="L2" s="75"/>
      <c r="M2" s="75"/>
      <c r="N2" s="75" t="s">
        <v>22</v>
      </c>
      <c r="O2" s="75"/>
      <c r="P2" s="75"/>
      <c r="Q2" s="75" t="s">
        <v>23</v>
      </c>
      <c r="R2" s="75"/>
      <c r="S2" s="75"/>
      <c r="T2" s="1" t="s">
        <v>5</v>
      </c>
      <c r="U2" s="1" t="s">
        <v>6</v>
      </c>
    </row>
    <row r="3" spans="2:19" ht="15">
      <c r="B3" t="s">
        <v>7</v>
      </c>
      <c r="C3" s="50" t="s">
        <v>46</v>
      </c>
      <c r="D3" s="50" t="s">
        <v>10</v>
      </c>
      <c r="E3" t="s">
        <v>7</v>
      </c>
      <c r="F3" s="50" t="s">
        <v>47</v>
      </c>
      <c r="G3" s="50" t="s">
        <v>10</v>
      </c>
      <c r="H3" t="s">
        <v>7</v>
      </c>
      <c r="I3" s="50" t="s">
        <v>78</v>
      </c>
      <c r="J3" s="50" t="s">
        <v>10</v>
      </c>
      <c r="K3" t="s">
        <v>7</v>
      </c>
      <c r="L3" s="50" t="s">
        <v>49</v>
      </c>
      <c r="M3" s="50" t="s">
        <v>10</v>
      </c>
      <c r="N3" t="s">
        <v>7</v>
      </c>
      <c r="O3" s="50" t="s">
        <v>50</v>
      </c>
      <c r="P3" s="50" t="s">
        <v>10</v>
      </c>
      <c r="Q3" t="s">
        <v>7</v>
      </c>
      <c r="R3" s="50" t="s">
        <v>51</v>
      </c>
      <c r="S3" s="32" t="s">
        <v>10</v>
      </c>
    </row>
    <row r="4" spans="1:20" ht="15" customHeight="1">
      <c r="A4" s="40" t="s">
        <v>36</v>
      </c>
      <c r="B4" s="58" t="s">
        <v>13</v>
      </c>
      <c r="C4" s="56">
        <v>1297</v>
      </c>
      <c r="E4" s="58" t="s">
        <v>16</v>
      </c>
      <c r="F4" s="59">
        <v>1210</v>
      </c>
      <c r="G4" s="1"/>
      <c r="H4" s="58" t="s">
        <v>39</v>
      </c>
      <c r="I4" s="56">
        <v>581</v>
      </c>
      <c r="J4" s="1"/>
      <c r="K4" s="58" t="s">
        <v>16</v>
      </c>
      <c r="L4" s="59">
        <v>1018</v>
      </c>
      <c r="M4" s="1"/>
      <c r="N4" s="58" t="s">
        <v>13</v>
      </c>
      <c r="O4" s="57">
        <v>1298</v>
      </c>
      <c r="P4" s="1"/>
      <c r="Q4" s="58" t="s">
        <v>32</v>
      </c>
      <c r="R4" s="50">
        <v>7</v>
      </c>
      <c r="T4" s="44"/>
    </row>
    <row r="5" spans="2:20" ht="15" customHeight="1">
      <c r="B5" s="58" t="s">
        <v>32</v>
      </c>
      <c r="C5" s="56">
        <v>1265</v>
      </c>
      <c r="E5" s="58" t="s">
        <v>32</v>
      </c>
      <c r="F5" s="59">
        <v>1152</v>
      </c>
      <c r="G5" s="1"/>
      <c r="H5" s="58" t="s">
        <v>13</v>
      </c>
      <c r="I5" s="56">
        <v>573</v>
      </c>
      <c r="J5" s="1"/>
      <c r="K5" s="58" t="s">
        <v>34</v>
      </c>
      <c r="L5" s="60">
        <v>848</v>
      </c>
      <c r="M5" s="1"/>
      <c r="N5" s="58" t="s">
        <v>16</v>
      </c>
      <c r="O5" s="57">
        <v>1237</v>
      </c>
      <c r="P5" s="1"/>
      <c r="Q5" s="58" t="s">
        <v>16</v>
      </c>
      <c r="R5" s="50">
        <v>6</v>
      </c>
      <c r="T5" s="44"/>
    </row>
    <row r="6" spans="2:20" ht="15" customHeight="1">
      <c r="B6" s="58" t="s">
        <v>15</v>
      </c>
      <c r="C6" s="56">
        <v>1244</v>
      </c>
      <c r="D6" s="1">
        <v>1</v>
      </c>
      <c r="E6" s="58" t="s">
        <v>34</v>
      </c>
      <c r="F6" s="59">
        <v>1130</v>
      </c>
      <c r="G6" s="1">
        <v>2</v>
      </c>
      <c r="H6" s="58" t="s">
        <v>15</v>
      </c>
      <c r="I6" s="56">
        <v>570</v>
      </c>
      <c r="J6" s="1">
        <v>1</v>
      </c>
      <c r="K6" s="58" t="s">
        <v>13</v>
      </c>
      <c r="L6" s="59">
        <v>832</v>
      </c>
      <c r="M6" s="1">
        <v>1</v>
      </c>
      <c r="N6" s="58" t="s">
        <v>34</v>
      </c>
      <c r="O6" s="57">
        <v>1225</v>
      </c>
      <c r="P6" s="1">
        <v>1</v>
      </c>
      <c r="Q6" s="58" t="s">
        <v>15</v>
      </c>
      <c r="R6" s="50">
        <v>6</v>
      </c>
      <c r="S6" s="1">
        <v>1</v>
      </c>
      <c r="T6" s="44"/>
    </row>
    <row r="7" spans="2:21" ht="15">
      <c r="B7" s="34"/>
      <c r="C7" s="1">
        <f>SUM(C4:C6)</f>
        <v>3806</v>
      </c>
      <c r="D7" s="1">
        <v>575</v>
      </c>
      <c r="E7" s="34"/>
      <c r="F7" s="1">
        <f>SUM(F4:F6)</f>
        <v>3492</v>
      </c>
      <c r="G7" s="1">
        <v>389</v>
      </c>
      <c r="H7" s="34"/>
      <c r="I7" s="1">
        <f>SUM(I4:I6)</f>
        <v>1724</v>
      </c>
      <c r="J7" s="1">
        <v>575</v>
      </c>
      <c r="K7" s="34"/>
      <c r="L7" s="1">
        <f>SUM(L4:L6)</f>
        <v>2698</v>
      </c>
      <c r="M7" s="1">
        <v>575</v>
      </c>
      <c r="N7" s="34"/>
      <c r="O7" s="1">
        <f>SUM(O4:O6)</f>
        <v>3760</v>
      </c>
      <c r="P7" s="1">
        <v>1150</v>
      </c>
      <c r="Q7" s="51"/>
      <c r="R7" s="1">
        <f>SUM(R4:R6)</f>
        <v>19</v>
      </c>
      <c r="S7" s="1">
        <v>1150</v>
      </c>
      <c r="T7" s="44">
        <f>D7+G7+J7+M7+P7+S7</f>
        <v>4414</v>
      </c>
      <c r="U7" s="1">
        <v>1</v>
      </c>
    </row>
    <row r="8" spans="2:20" ht="15">
      <c r="B8" s="34"/>
      <c r="D8" s="1"/>
      <c r="E8" s="34"/>
      <c r="G8" s="1"/>
      <c r="H8" s="34"/>
      <c r="K8" s="34"/>
      <c r="N8" s="34"/>
      <c r="Q8" s="51"/>
      <c r="T8" s="44"/>
    </row>
    <row r="9" spans="1:20" ht="15">
      <c r="A9" s="40" t="s">
        <v>9</v>
      </c>
      <c r="B9" s="58" t="s">
        <v>12</v>
      </c>
      <c r="C9" s="56">
        <v>1310</v>
      </c>
      <c r="D9" s="1"/>
      <c r="E9" s="58" t="s">
        <v>17</v>
      </c>
      <c r="F9" s="59">
        <v>1293</v>
      </c>
      <c r="G9" s="1"/>
      <c r="H9" s="58" t="s">
        <v>44</v>
      </c>
      <c r="I9" s="56">
        <v>568</v>
      </c>
      <c r="J9" s="1"/>
      <c r="K9" s="58" t="s">
        <v>12</v>
      </c>
      <c r="L9" s="60">
        <v>890</v>
      </c>
      <c r="M9" s="1"/>
      <c r="N9" s="58" t="s">
        <v>12</v>
      </c>
      <c r="O9" s="57">
        <v>1302</v>
      </c>
      <c r="P9" s="1"/>
      <c r="Q9" s="58" t="s">
        <v>14</v>
      </c>
      <c r="R9" s="1">
        <v>7</v>
      </c>
      <c r="T9" s="44"/>
    </row>
    <row r="10" spans="2:20" ht="15">
      <c r="B10" s="58" t="s">
        <v>17</v>
      </c>
      <c r="C10" s="56">
        <v>1237</v>
      </c>
      <c r="D10" s="1"/>
      <c r="E10" s="58" t="s">
        <v>12</v>
      </c>
      <c r="F10" s="59">
        <v>1281</v>
      </c>
      <c r="G10" s="1"/>
      <c r="H10" s="58" t="s">
        <v>12</v>
      </c>
      <c r="I10" s="56">
        <v>557</v>
      </c>
      <c r="J10" s="1"/>
      <c r="K10" s="58" t="s">
        <v>42</v>
      </c>
      <c r="L10" s="60">
        <v>878</v>
      </c>
      <c r="M10" s="1"/>
      <c r="N10" s="58" t="s">
        <v>42</v>
      </c>
      <c r="O10" s="57">
        <v>1152</v>
      </c>
      <c r="P10" s="1"/>
      <c r="Q10" s="58" t="s">
        <v>12</v>
      </c>
      <c r="R10" s="1">
        <v>5</v>
      </c>
      <c r="T10" s="44"/>
    </row>
    <row r="11" spans="2:20" ht="15">
      <c r="B11" s="58" t="s">
        <v>14</v>
      </c>
      <c r="C11" s="56">
        <v>1199</v>
      </c>
      <c r="D11" s="1">
        <v>2</v>
      </c>
      <c r="E11" s="58" t="s">
        <v>26</v>
      </c>
      <c r="F11" s="59">
        <v>1179</v>
      </c>
      <c r="G11" s="1">
        <v>1</v>
      </c>
      <c r="H11" s="58" t="s">
        <v>14</v>
      </c>
      <c r="I11" s="56">
        <v>550</v>
      </c>
      <c r="J11" s="1">
        <v>2</v>
      </c>
      <c r="K11" s="58" t="s">
        <v>17</v>
      </c>
      <c r="L11" s="60">
        <v>860</v>
      </c>
      <c r="M11" s="1">
        <v>2</v>
      </c>
      <c r="N11" s="58" t="s">
        <v>17</v>
      </c>
      <c r="O11" s="57">
        <v>1070</v>
      </c>
      <c r="P11" s="1">
        <v>2</v>
      </c>
      <c r="Q11" s="58" t="s">
        <v>26</v>
      </c>
      <c r="R11" s="1">
        <v>5</v>
      </c>
      <c r="S11" s="1">
        <v>2</v>
      </c>
      <c r="T11" s="44"/>
    </row>
    <row r="12" spans="2:21" ht="15">
      <c r="B12" s="34"/>
      <c r="C12" s="1">
        <f>SUM(C9:C11)</f>
        <v>3746</v>
      </c>
      <c r="D12" s="1">
        <v>389</v>
      </c>
      <c r="E12" s="34"/>
      <c r="F12" s="1">
        <f>SUM(F9:F11)</f>
        <v>3753</v>
      </c>
      <c r="G12" s="1">
        <v>575</v>
      </c>
      <c r="H12" s="51"/>
      <c r="I12" s="1">
        <f>SUM(I9:I11)</f>
        <v>1675</v>
      </c>
      <c r="J12" s="1">
        <v>389</v>
      </c>
      <c r="K12" s="34"/>
      <c r="L12" s="1">
        <f>SUM(L9:L11)</f>
        <v>2628</v>
      </c>
      <c r="M12" s="1">
        <v>389</v>
      </c>
      <c r="N12" s="34"/>
      <c r="O12" s="1">
        <f>SUM(O9:O11)</f>
        <v>3524</v>
      </c>
      <c r="P12" s="1">
        <v>778</v>
      </c>
      <c r="Q12" s="51"/>
      <c r="R12" s="1">
        <f>SUM(R9:R11)</f>
        <v>17</v>
      </c>
      <c r="S12" s="1">
        <v>778</v>
      </c>
      <c r="T12" s="44">
        <f>D12+G12+J12+M12+P12+S12</f>
        <v>3298</v>
      </c>
      <c r="U12" s="1">
        <v>2</v>
      </c>
    </row>
    <row r="13" spans="2:20" ht="15">
      <c r="B13" s="34"/>
      <c r="C13" s="1"/>
      <c r="D13" s="1"/>
      <c r="E13" s="34"/>
      <c r="F13" s="1"/>
      <c r="G13" s="1"/>
      <c r="H13" s="51"/>
      <c r="I13" s="1"/>
      <c r="J13" s="1"/>
      <c r="K13" s="34"/>
      <c r="L13" s="1"/>
      <c r="M13" s="1"/>
      <c r="N13" s="34"/>
      <c r="O13" s="1"/>
      <c r="P13" s="1"/>
      <c r="Q13" s="51"/>
      <c r="R13" s="1"/>
      <c r="T13" s="44"/>
    </row>
    <row r="14" spans="1:20" ht="15">
      <c r="A14" s="40" t="s">
        <v>0</v>
      </c>
      <c r="B14" s="58" t="s">
        <v>27</v>
      </c>
      <c r="C14" s="56">
        <v>980</v>
      </c>
      <c r="D14" s="1"/>
      <c r="E14" s="58" t="s">
        <v>27</v>
      </c>
      <c r="F14" s="59">
        <v>1178</v>
      </c>
      <c r="G14" s="1"/>
      <c r="H14" s="58" t="s">
        <v>27</v>
      </c>
      <c r="I14" s="56">
        <v>503</v>
      </c>
      <c r="J14" s="1"/>
      <c r="K14" s="58" t="s">
        <v>19</v>
      </c>
      <c r="L14" s="60">
        <v>769</v>
      </c>
      <c r="M14" s="1"/>
      <c r="N14" s="58" t="s">
        <v>27</v>
      </c>
      <c r="O14" s="57">
        <v>1082</v>
      </c>
      <c r="P14" s="1"/>
      <c r="Q14" s="58" t="s">
        <v>19</v>
      </c>
      <c r="R14" s="47">
        <v>3</v>
      </c>
      <c r="T14" s="44"/>
    </row>
    <row r="15" spans="2:20" ht="15">
      <c r="B15" s="58" t="s">
        <v>19</v>
      </c>
      <c r="C15" s="56">
        <v>978</v>
      </c>
      <c r="D15" s="1"/>
      <c r="E15" s="58" t="s">
        <v>19</v>
      </c>
      <c r="F15" s="59">
        <v>1089</v>
      </c>
      <c r="G15" s="1"/>
      <c r="H15" s="58" t="s">
        <v>19</v>
      </c>
      <c r="I15" s="56">
        <v>477</v>
      </c>
      <c r="J15" s="1"/>
      <c r="K15" s="58" t="s">
        <v>27</v>
      </c>
      <c r="L15" s="60">
        <v>675</v>
      </c>
      <c r="M15" s="1"/>
      <c r="N15" s="58" t="s">
        <v>19</v>
      </c>
      <c r="O15" s="56">
        <v>885</v>
      </c>
      <c r="P15" s="1"/>
      <c r="Q15" s="58" t="s">
        <v>35</v>
      </c>
      <c r="R15" s="47">
        <v>1</v>
      </c>
      <c r="T15" s="44"/>
    </row>
    <row r="16" spans="2:20" ht="15">
      <c r="B16" s="58" t="s">
        <v>20</v>
      </c>
      <c r="C16" s="56">
        <v>860</v>
      </c>
      <c r="D16" s="1">
        <v>3</v>
      </c>
      <c r="E16" s="58" t="s">
        <v>20</v>
      </c>
      <c r="F16" s="59">
        <v>1061</v>
      </c>
      <c r="G16" s="1">
        <v>3</v>
      </c>
      <c r="H16" s="58" t="s">
        <v>85</v>
      </c>
      <c r="I16" s="56">
        <v>465</v>
      </c>
      <c r="J16" s="1">
        <v>3</v>
      </c>
      <c r="K16" s="58" t="s">
        <v>35</v>
      </c>
      <c r="L16" s="60">
        <v>599</v>
      </c>
      <c r="M16" s="1">
        <v>3</v>
      </c>
      <c r="N16" s="58" t="s">
        <v>20</v>
      </c>
      <c r="O16" s="56">
        <v>712</v>
      </c>
      <c r="P16" s="1">
        <v>3</v>
      </c>
      <c r="Q16" s="58" t="s">
        <v>85</v>
      </c>
      <c r="R16" s="47">
        <v>1</v>
      </c>
      <c r="S16" s="1">
        <v>3</v>
      </c>
      <c r="T16" s="44"/>
    </row>
    <row r="17" spans="2:21" ht="15">
      <c r="B17" s="34"/>
      <c r="C17" s="1">
        <f>SUM(C14:C16)</f>
        <v>2818</v>
      </c>
      <c r="D17" s="1">
        <v>312</v>
      </c>
      <c r="E17" s="34"/>
      <c r="F17" s="1">
        <f>SUM(F14:F16)</f>
        <v>3328</v>
      </c>
      <c r="G17" s="1">
        <v>312</v>
      </c>
      <c r="H17" s="34"/>
      <c r="I17" s="1">
        <f>SUM(I14:I16)</f>
        <v>1445</v>
      </c>
      <c r="J17" s="1">
        <v>312</v>
      </c>
      <c r="K17" s="34"/>
      <c r="L17" s="1">
        <f>SUM(L14:L16)</f>
        <v>2043</v>
      </c>
      <c r="M17" s="1">
        <v>312</v>
      </c>
      <c r="N17" s="34"/>
      <c r="O17" s="1">
        <f>SUM(O14:O16)</f>
        <v>2679</v>
      </c>
      <c r="P17" s="1">
        <v>624</v>
      </c>
      <c r="Q17" s="34"/>
      <c r="R17" s="1">
        <f>SUM(R14:R16)</f>
        <v>5</v>
      </c>
      <c r="S17" s="1">
        <v>624</v>
      </c>
      <c r="T17" s="44">
        <f>D17+G17+J17+M17+P17+S17</f>
        <v>2496</v>
      </c>
      <c r="U17" s="1">
        <v>3</v>
      </c>
    </row>
    <row r="18" spans="2:20" ht="15">
      <c r="B18" s="34"/>
      <c r="C18" s="1"/>
      <c r="D18" s="1"/>
      <c r="E18" s="34"/>
      <c r="F18" s="1"/>
      <c r="G18" s="1"/>
      <c r="H18" s="34"/>
      <c r="I18" s="1"/>
      <c r="J18" s="1"/>
      <c r="K18" s="34"/>
      <c r="L18" s="1"/>
      <c r="M18" s="1"/>
      <c r="N18" s="34"/>
      <c r="O18" s="1"/>
      <c r="P18" s="1"/>
      <c r="Q18" s="34"/>
      <c r="R18" s="1"/>
      <c r="T18" s="44"/>
    </row>
    <row r="19" spans="1:20" ht="15">
      <c r="A19" s="40" t="s">
        <v>21</v>
      </c>
      <c r="B19" s="41" t="s">
        <v>53</v>
      </c>
      <c r="C19" s="50">
        <v>1203</v>
      </c>
      <c r="D19" s="1"/>
      <c r="E19" s="41" t="s">
        <v>53</v>
      </c>
      <c r="F19" s="50">
        <v>1171</v>
      </c>
      <c r="G19" s="1"/>
      <c r="H19" s="41" t="s">
        <v>53</v>
      </c>
      <c r="I19" s="1">
        <v>534</v>
      </c>
      <c r="J19" s="1"/>
      <c r="K19" s="41" t="s">
        <v>53</v>
      </c>
      <c r="L19" s="61">
        <v>809</v>
      </c>
      <c r="M19" s="1"/>
      <c r="N19" s="41" t="s">
        <v>53</v>
      </c>
      <c r="O19" s="1">
        <v>781</v>
      </c>
      <c r="P19" s="1"/>
      <c r="Q19" s="41" t="s">
        <v>53</v>
      </c>
      <c r="R19" s="1">
        <v>4</v>
      </c>
      <c r="T19" s="44"/>
    </row>
    <row r="20" spans="2:20" ht="15">
      <c r="B20" s="34"/>
      <c r="D20" s="1"/>
      <c r="E20" s="34"/>
      <c r="G20" s="1"/>
      <c r="H20" s="34"/>
      <c r="I20" s="1"/>
      <c r="J20" s="1"/>
      <c r="K20" s="34"/>
      <c r="L20" s="1"/>
      <c r="M20" s="1"/>
      <c r="N20" s="34"/>
      <c r="O20" s="1"/>
      <c r="P20" s="1"/>
      <c r="Q20" s="34"/>
      <c r="R20" s="1"/>
      <c r="T20" s="44"/>
    </row>
    <row r="21" spans="2:20" ht="15">
      <c r="B21" s="34"/>
      <c r="D21" s="1">
        <v>4</v>
      </c>
      <c r="E21" s="34"/>
      <c r="G21" s="1">
        <v>4</v>
      </c>
      <c r="H21" s="34"/>
      <c r="I21" s="1"/>
      <c r="J21" s="1">
        <v>4</v>
      </c>
      <c r="K21" s="34"/>
      <c r="L21" s="1"/>
      <c r="M21" s="1">
        <v>4</v>
      </c>
      <c r="N21" s="34"/>
      <c r="O21" s="1"/>
      <c r="P21" s="1">
        <v>5</v>
      </c>
      <c r="Q21" s="34"/>
      <c r="R21" s="1"/>
      <c r="S21" s="1">
        <v>4</v>
      </c>
      <c r="T21" s="44"/>
    </row>
    <row r="22" spans="2:21" ht="15">
      <c r="B22" s="34"/>
      <c r="C22" s="1">
        <f>SUM(C19:C21)</f>
        <v>1203</v>
      </c>
      <c r="D22" s="1">
        <v>254</v>
      </c>
      <c r="E22" s="34"/>
      <c r="F22" s="1">
        <f>SUM(F19:F21)</f>
        <v>1171</v>
      </c>
      <c r="G22" s="1">
        <v>254</v>
      </c>
      <c r="H22" s="34"/>
      <c r="I22" s="1">
        <f>SUM(I19:I21)</f>
        <v>534</v>
      </c>
      <c r="J22" s="1">
        <v>254</v>
      </c>
      <c r="K22" s="34"/>
      <c r="L22" s="1">
        <f>SUM(L19:L21)</f>
        <v>809</v>
      </c>
      <c r="M22" s="1">
        <v>254</v>
      </c>
      <c r="N22" s="34"/>
      <c r="O22" s="1">
        <f>SUM(O19:O21)</f>
        <v>781</v>
      </c>
      <c r="P22" s="1">
        <v>410</v>
      </c>
      <c r="Q22" s="34"/>
      <c r="R22" s="1">
        <f>SUM(R19:R21)</f>
        <v>4</v>
      </c>
      <c r="S22" s="1">
        <v>508</v>
      </c>
      <c r="T22" s="44">
        <f>D22+G22+J22+M22+P22+S22</f>
        <v>1934</v>
      </c>
      <c r="U22" s="1">
        <v>4</v>
      </c>
    </row>
    <row r="24" spans="1:20" ht="15">
      <c r="A24" s="40" t="s">
        <v>2</v>
      </c>
      <c r="B24" s="62" t="s">
        <v>86</v>
      </c>
      <c r="C24" s="1">
        <v>941</v>
      </c>
      <c r="D24" s="1"/>
      <c r="E24" s="34"/>
      <c r="F24" s="1"/>
      <c r="G24" s="1"/>
      <c r="H24" s="62" t="s">
        <v>86</v>
      </c>
      <c r="I24" s="50">
        <v>71</v>
      </c>
      <c r="J24" s="1"/>
      <c r="K24" s="34"/>
      <c r="M24" s="1"/>
      <c r="N24" s="62" t="s">
        <v>86</v>
      </c>
      <c r="O24" s="50">
        <v>993</v>
      </c>
      <c r="P24" s="1"/>
      <c r="Q24" s="62" t="s">
        <v>86</v>
      </c>
      <c r="R24" s="50">
        <v>3</v>
      </c>
      <c r="T24" s="44"/>
    </row>
    <row r="25" spans="2:20" ht="15">
      <c r="B25" s="51"/>
      <c r="C25" s="1"/>
      <c r="D25" s="1"/>
      <c r="E25" s="34"/>
      <c r="F25" s="1"/>
      <c r="G25" s="1"/>
      <c r="H25" s="34"/>
      <c r="J25" s="1"/>
      <c r="K25" s="34"/>
      <c r="M25" s="1"/>
      <c r="N25" s="51"/>
      <c r="P25" s="1"/>
      <c r="Q25" s="34"/>
      <c r="T25" s="44"/>
    </row>
    <row r="26" spans="2:20" ht="15">
      <c r="B26" s="51"/>
      <c r="C26" s="1"/>
      <c r="D26" s="1">
        <v>6</v>
      </c>
      <c r="E26" s="34"/>
      <c r="F26" s="1"/>
      <c r="G26" s="1"/>
      <c r="H26" s="34"/>
      <c r="J26" s="1">
        <v>6</v>
      </c>
      <c r="K26" s="34"/>
      <c r="M26" s="1"/>
      <c r="N26" s="51"/>
      <c r="P26" s="1">
        <v>4</v>
      </c>
      <c r="Q26" s="34"/>
      <c r="S26" s="1">
        <v>5</v>
      </c>
      <c r="T26" s="44"/>
    </row>
    <row r="27" spans="2:21" ht="15">
      <c r="B27" s="51"/>
      <c r="C27" s="1">
        <f>SUM(C24:C26)</f>
        <v>941</v>
      </c>
      <c r="D27" s="1">
        <v>163</v>
      </c>
      <c r="E27" s="34"/>
      <c r="F27" s="1">
        <f>SUM(F24:F26)</f>
        <v>0</v>
      </c>
      <c r="G27" s="1"/>
      <c r="H27" s="34"/>
      <c r="I27" s="1">
        <f>SUM(I24:I26)</f>
        <v>71</v>
      </c>
      <c r="J27" s="1">
        <v>163</v>
      </c>
      <c r="K27" s="34"/>
      <c r="L27" s="1">
        <f>SUM(L24:L26)</f>
        <v>0</v>
      </c>
      <c r="M27" s="1"/>
      <c r="N27" s="51"/>
      <c r="O27" s="1">
        <f>SUM(O24:O26)</f>
        <v>993</v>
      </c>
      <c r="P27" s="1">
        <v>508</v>
      </c>
      <c r="Q27" s="34"/>
      <c r="R27" s="1">
        <f>SUM(R24:R26)</f>
        <v>3</v>
      </c>
      <c r="S27" s="1">
        <v>410</v>
      </c>
      <c r="T27" s="44">
        <f>D27+G27+J27+M27+P27+S27</f>
        <v>1244</v>
      </c>
      <c r="U27" s="1">
        <v>5</v>
      </c>
    </row>
    <row r="28" spans="2:20" ht="15">
      <c r="B28" s="51"/>
      <c r="C28" s="1"/>
      <c r="D28" s="1"/>
      <c r="E28" s="34"/>
      <c r="F28" s="1"/>
      <c r="G28" s="1"/>
      <c r="H28" s="34"/>
      <c r="I28" s="1"/>
      <c r="J28" s="1"/>
      <c r="K28" s="34"/>
      <c r="L28" s="1"/>
      <c r="M28" s="1"/>
      <c r="N28" s="51"/>
      <c r="O28" s="1"/>
      <c r="P28" s="1"/>
      <c r="Q28" s="34"/>
      <c r="R28" s="1"/>
      <c r="T28" s="44"/>
    </row>
    <row r="29" spans="1:20" ht="15">
      <c r="A29" s="40" t="s">
        <v>28</v>
      </c>
      <c r="B29" s="41" t="s">
        <v>43</v>
      </c>
      <c r="C29" s="50">
        <v>1132</v>
      </c>
      <c r="D29" s="1"/>
      <c r="E29" s="55"/>
      <c r="G29" s="1"/>
      <c r="H29" s="41" t="s">
        <v>43</v>
      </c>
      <c r="I29" s="50">
        <v>532</v>
      </c>
      <c r="J29" s="1"/>
      <c r="K29" s="55"/>
      <c r="M29" s="1"/>
      <c r="N29" s="41" t="s">
        <v>43</v>
      </c>
      <c r="O29" s="43">
        <v>10</v>
      </c>
      <c r="P29" s="1"/>
      <c r="Q29" s="41" t="s">
        <v>43</v>
      </c>
      <c r="R29" s="50">
        <v>2</v>
      </c>
      <c r="T29" s="44"/>
    </row>
    <row r="30" spans="2:20" ht="15">
      <c r="B30" s="51"/>
      <c r="D30" s="1"/>
      <c r="E30" s="34"/>
      <c r="G30" s="1"/>
      <c r="H30" s="34"/>
      <c r="J30" s="1"/>
      <c r="K30" s="34"/>
      <c r="M30" s="1"/>
      <c r="N30" s="51"/>
      <c r="P30" s="1"/>
      <c r="Q30" s="34"/>
      <c r="T30" s="44"/>
    </row>
    <row r="31" spans="2:20" ht="15">
      <c r="B31" s="51"/>
      <c r="D31" s="1">
        <v>5</v>
      </c>
      <c r="E31" s="34"/>
      <c r="G31" s="1"/>
      <c r="H31" s="34"/>
      <c r="J31" s="1">
        <v>5</v>
      </c>
      <c r="K31" s="34"/>
      <c r="M31" s="1"/>
      <c r="N31" s="51"/>
      <c r="P31" s="1">
        <v>6</v>
      </c>
      <c r="Q31" s="34"/>
      <c r="S31" s="1">
        <v>6</v>
      </c>
      <c r="T31" s="44"/>
    </row>
    <row r="32" spans="2:21" ht="15">
      <c r="B32" s="51"/>
      <c r="C32" s="1">
        <f>SUM(C29:C31)</f>
        <v>1132</v>
      </c>
      <c r="D32" s="1">
        <v>205</v>
      </c>
      <c r="E32" s="34"/>
      <c r="F32" s="1">
        <f>SUM(F29:F31)</f>
        <v>0</v>
      </c>
      <c r="G32" s="1"/>
      <c r="H32" s="34"/>
      <c r="I32" s="1">
        <f>SUM(I29:I31)</f>
        <v>532</v>
      </c>
      <c r="J32" s="1">
        <v>205</v>
      </c>
      <c r="K32" s="34"/>
      <c r="L32" s="1">
        <f>SUM(L29:L31)</f>
        <v>0</v>
      </c>
      <c r="M32" s="1"/>
      <c r="N32" s="51"/>
      <c r="O32" s="1">
        <f>SUM(O29:O31)</f>
        <v>10</v>
      </c>
      <c r="P32" s="1">
        <v>326</v>
      </c>
      <c r="Q32" s="34"/>
      <c r="R32" s="1">
        <f>SUM(R29:R31)</f>
        <v>2</v>
      </c>
      <c r="S32" s="1">
        <v>326</v>
      </c>
      <c r="T32" s="44">
        <f>D32+G32+J32+M32+P32+S32</f>
        <v>1062</v>
      </c>
      <c r="U32" s="1">
        <v>6</v>
      </c>
    </row>
    <row r="33" spans="2:14" ht="15">
      <c r="B33" s="63"/>
      <c r="C33" s="1"/>
      <c r="D33" s="1"/>
      <c r="E33" s="34"/>
      <c r="F33" s="1"/>
      <c r="N33" s="63"/>
    </row>
    <row r="40" ht="15">
      <c r="AB40">
        <v>1</v>
      </c>
    </row>
  </sheetData>
  <sheetProtection/>
  <mergeCells count="6">
    <mergeCell ref="B2:D2"/>
    <mergeCell ref="E2:G2"/>
    <mergeCell ref="H2:J2"/>
    <mergeCell ref="K2:M2"/>
    <mergeCell ref="N2:P2"/>
    <mergeCell ref="Q2:S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42"/>
  <sheetViews>
    <sheetView zoomScale="80" zoomScaleNormal="80" zoomScalePageLayoutView="0" workbookViewId="0" topLeftCell="A1">
      <selection activeCell="I43" sqref="I43"/>
    </sheetView>
  </sheetViews>
  <sheetFormatPr defaultColWidth="9.140625" defaultRowHeight="15"/>
  <cols>
    <col min="1" max="1" width="4.140625" style="1" bestFit="1" customWidth="1"/>
    <col min="2" max="2" width="13.57421875" style="40" customWidth="1"/>
    <col min="3" max="3" width="21.28125" style="0" customWidth="1"/>
    <col min="4" max="4" width="5.57421875" style="64" bestFit="1" customWidth="1"/>
    <col min="5" max="5" width="6.7109375" style="64" bestFit="1" customWidth="1"/>
    <col min="6" max="6" width="19.8515625" style="0" customWidth="1"/>
    <col min="7" max="8" width="6.7109375" style="64" bestFit="1" customWidth="1"/>
    <col min="9" max="9" width="16.00390625" style="0" customWidth="1"/>
    <col min="10" max="10" width="7.140625" style="64" bestFit="1" customWidth="1"/>
    <col min="11" max="11" width="6.7109375" style="64" bestFit="1" customWidth="1"/>
    <col min="12" max="12" width="17.28125" style="0" customWidth="1"/>
    <col min="13" max="13" width="7.00390625" style="64" bestFit="1" customWidth="1"/>
    <col min="14" max="14" width="6.7109375" style="64" bestFit="1" customWidth="1"/>
    <col min="15" max="15" width="19.57421875" style="0" customWidth="1"/>
    <col min="16" max="16" width="6.421875" style="64" bestFit="1" customWidth="1"/>
    <col min="17" max="17" width="6.7109375" style="64" bestFit="1" customWidth="1"/>
    <col min="18" max="18" width="19.28125" style="0" customWidth="1"/>
    <col min="19" max="19" width="6.7109375" style="64" bestFit="1" customWidth="1"/>
    <col min="20" max="20" width="6.7109375" style="1" bestFit="1" customWidth="1"/>
    <col min="21" max="21" width="7.00390625" style="40" bestFit="1" customWidth="1"/>
  </cols>
  <sheetData>
    <row r="1" spans="1:21" ht="18.75" customHeight="1">
      <c r="A1" s="78" t="s">
        <v>87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</row>
    <row r="2" spans="1:21" ht="15">
      <c r="A2" s="79" t="s">
        <v>6</v>
      </c>
      <c r="B2" s="80" t="s">
        <v>8</v>
      </c>
      <c r="C2" s="81" t="s">
        <v>3</v>
      </c>
      <c r="D2" s="82"/>
      <c r="E2" s="83"/>
      <c r="F2" s="82" t="s">
        <v>88</v>
      </c>
      <c r="G2" s="82"/>
      <c r="H2" s="82"/>
      <c r="I2" s="84" t="s">
        <v>57</v>
      </c>
      <c r="J2" s="85"/>
      <c r="K2" s="86"/>
      <c r="L2" s="82" t="s">
        <v>84</v>
      </c>
      <c r="M2" s="82"/>
      <c r="N2" s="82"/>
      <c r="O2" s="81" t="s">
        <v>22</v>
      </c>
      <c r="P2" s="82"/>
      <c r="Q2" s="83"/>
      <c r="R2" s="82" t="s">
        <v>23</v>
      </c>
      <c r="S2" s="82"/>
      <c r="T2" s="82"/>
      <c r="U2" s="87" t="s">
        <v>5</v>
      </c>
    </row>
    <row r="3" spans="1:21" s="95" customFormat="1" ht="15">
      <c r="A3" s="88"/>
      <c r="B3" s="89"/>
      <c r="C3" s="90" t="s">
        <v>7</v>
      </c>
      <c r="D3" s="91" t="s">
        <v>46</v>
      </c>
      <c r="E3" s="92" t="s">
        <v>10</v>
      </c>
      <c r="F3" s="93" t="s">
        <v>7</v>
      </c>
      <c r="G3" s="91" t="s">
        <v>47</v>
      </c>
      <c r="H3" s="91" t="s">
        <v>10</v>
      </c>
      <c r="I3" s="90" t="s">
        <v>7</v>
      </c>
      <c r="J3" s="91" t="s">
        <v>89</v>
      </c>
      <c r="K3" s="92" t="s">
        <v>10</v>
      </c>
      <c r="L3" s="93" t="s">
        <v>7</v>
      </c>
      <c r="M3" s="91" t="s">
        <v>49</v>
      </c>
      <c r="N3" s="91" t="s">
        <v>10</v>
      </c>
      <c r="O3" s="90" t="s">
        <v>7</v>
      </c>
      <c r="P3" s="91" t="s">
        <v>50</v>
      </c>
      <c r="Q3" s="92" t="s">
        <v>10</v>
      </c>
      <c r="R3" s="93" t="s">
        <v>7</v>
      </c>
      <c r="S3" s="91" t="s">
        <v>51</v>
      </c>
      <c r="T3" s="91" t="s">
        <v>10</v>
      </c>
      <c r="U3" s="94"/>
    </row>
    <row r="4" spans="1:21" s="95" customFormat="1" ht="15">
      <c r="A4" s="96"/>
      <c r="B4" s="97"/>
      <c r="C4" s="98"/>
      <c r="D4" s="99"/>
      <c r="E4" s="100"/>
      <c r="F4" s="101"/>
      <c r="G4" s="99"/>
      <c r="H4" s="99"/>
      <c r="I4" s="98"/>
      <c r="J4" s="99"/>
      <c r="K4" s="100"/>
      <c r="L4" s="101"/>
      <c r="M4" s="99"/>
      <c r="N4" s="99"/>
      <c r="O4" s="98"/>
      <c r="P4" s="99"/>
      <c r="Q4" s="100"/>
      <c r="R4" s="101"/>
      <c r="S4" s="99"/>
      <c r="T4" s="99"/>
      <c r="U4" s="102"/>
    </row>
    <row r="5" spans="1:21" ht="15">
      <c r="A5" s="103">
        <v>1</v>
      </c>
      <c r="B5" s="104" t="s">
        <v>9</v>
      </c>
      <c r="C5" s="105" t="s">
        <v>26</v>
      </c>
      <c r="D5" s="106">
        <v>1149</v>
      </c>
      <c r="E5" s="107"/>
      <c r="F5" s="108" t="s">
        <v>90</v>
      </c>
      <c r="G5" s="109">
        <v>1214</v>
      </c>
      <c r="H5" s="110"/>
      <c r="I5" s="105" t="s">
        <v>18</v>
      </c>
      <c r="J5" s="109">
        <v>586</v>
      </c>
      <c r="K5" s="107"/>
      <c r="L5" s="108" t="s">
        <v>14</v>
      </c>
      <c r="M5" s="109">
        <v>744</v>
      </c>
      <c r="N5" s="110"/>
      <c r="O5" s="105" t="s">
        <v>44</v>
      </c>
      <c r="P5" s="111">
        <v>1514</v>
      </c>
      <c r="Q5" s="107"/>
      <c r="R5" s="108" t="s">
        <v>18</v>
      </c>
      <c r="S5" s="106">
        <v>6</v>
      </c>
      <c r="T5" s="110"/>
      <c r="U5" s="112"/>
    </row>
    <row r="6" spans="1:21" ht="15">
      <c r="A6" s="103"/>
      <c r="B6" s="104"/>
      <c r="C6" s="105" t="s">
        <v>18</v>
      </c>
      <c r="D6" s="106">
        <v>1112</v>
      </c>
      <c r="E6" s="107"/>
      <c r="F6" s="108" t="s">
        <v>12</v>
      </c>
      <c r="G6" s="109">
        <v>1197</v>
      </c>
      <c r="H6" s="110"/>
      <c r="I6" s="105" t="s">
        <v>42</v>
      </c>
      <c r="J6" s="109">
        <v>583</v>
      </c>
      <c r="K6" s="107"/>
      <c r="L6" s="108" t="s">
        <v>90</v>
      </c>
      <c r="M6" s="109">
        <v>737</v>
      </c>
      <c r="N6" s="110"/>
      <c r="O6" s="105" t="s">
        <v>12</v>
      </c>
      <c r="P6" s="111">
        <v>1410</v>
      </c>
      <c r="Q6" s="107"/>
      <c r="R6" s="108" t="s">
        <v>12</v>
      </c>
      <c r="S6" s="106">
        <v>6</v>
      </c>
      <c r="T6" s="110"/>
      <c r="U6" s="112"/>
    </row>
    <row r="7" spans="1:21" ht="15">
      <c r="A7" s="103"/>
      <c r="B7" s="104"/>
      <c r="C7" s="105" t="s">
        <v>17</v>
      </c>
      <c r="D7" s="106">
        <v>1108</v>
      </c>
      <c r="E7" s="107">
        <v>2</v>
      </c>
      <c r="F7" s="108" t="s">
        <v>14</v>
      </c>
      <c r="G7" s="109">
        <v>1176</v>
      </c>
      <c r="H7" s="110">
        <v>1</v>
      </c>
      <c r="I7" s="105" t="s">
        <v>90</v>
      </c>
      <c r="J7" s="109">
        <v>581</v>
      </c>
      <c r="K7" s="107">
        <v>2</v>
      </c>
      <c r="L7" s="108" t="s">
        <v>12</v>
      </c>
      <c r="M7" s="106">
        <v>709</v>
      </c>
      <c r="N7" s="110">
        <v>1</v>
      </c>
      <c r="O7" s="105" t="s">
        <v>42</v>
      </c>
      <c r="P7" s="111">
        <v>1363</v>
      </c>
      <c r="Q7" s="107">
        <v>1</v>
      </c>
      <c r="R7" s="108" t="s">
        <v>17</v>
      </c>
      <c r="S7" s="106">
        <v>5</v>
      </c>
      <c r="T7" s="110">
        <v>1</v>
      </c>
      <c r="U7" s="112"/>
    </row>
    <row r="8" spans="1:21" ht="15">
      <c r="A8" s="113"/>
      <c r="B8" s="114"/>
      <c r="C8" s="115"/>
      <c r="D8" s="116">
        <f>SUM(D5:D7)</f>
        <v>3369</v>
      </c>
      <c r="E8" s="117">
        <v>389</v>
      </c>
      <c r="F8" s="118"/>
      <c r="G8" s="116">
        <f>SUM(G5:G7)</f>
        <v>3587</v>
      </c>
      <c r="H8" s="116">
        <v>575</v>
      </c>
      <c r="I8" s="119"/>
      <c r="J8" s="116">
        <f>SUM(J5:J7)</f>
        <v>1750</v>
      </c>
      <c r="K8" s="117">
        <v>389</v>
      </c>
      <c r="L8" s="118"/>
      <c r="M8" s="116">
        <f>SUM(M5:M7)</f>
        <v>2190</v>
      </c>
      <c r="N8" s="116">
        <v>575</v>
      </c>
      <c r="O8" s="115"/>
      <c r="P8" s="116">
        <f>SUM(P5:P7)</f>
        <v>4287</v>
      </c>
      <c r="Q8" s="117">
        <v>1150</v>
      </c>
      <c r="R8" s="120"/>
      <c r="S8" s="116">
        <f>SUM(S5:S7)</f>
        <v>17</v>
      </c>
      <c r="T8" s="116">
        <v>1150</v>
      </c>
      <c r="U8" s="121">
        <f>E8+H8+K8+N8+Q8+T8</f>
        <v>4228</v>
      </c>
    </row>
    <row r="9" spans="1:21" ht="15">
      <c r="A9" s="87"/>
      <c r="B9" s="122"/>
      <c r="C9" s="123"/>
      <c r="D9" s="124"/>
      <c r="E9" s="125"/>
      <c r="F9" s="126"/>
      <c r="G9" s="124"/>
      <c r="H9" s="124"/>
      <c r="I9" s="127"/>
      <c r="J9" s="124"/>
      <c r="K9" s="125"/>
      <c r="L9" s="126"/>
      <c r="M9" s="124"/>
      <c r="N9" s="124"/>
      <c r="O9" s="123"/>
      <c r="P9" s="124"/>
      <c r="Q9" s="125"/>
      <c r="R9" s="128"/>
      <c r="S9" s="124"/>
      <c r="T9" s="124"/>
      <c r="U9" s="129"/>
    </row>
    <row r="10" spans="1:21" ht="15" customHeight="1">
      <c r="A10" s="103">
        <v>2</v>
      </c>
      <c r="B10" s="104" t="s">
        <v>36</v>
      </c>
      <c r="C10" s="105" t="s">
        <v>13</v>
      </c>
      <c r="D10" s="106">
        <v>1194</v>
      </c>
      <c r="E10" s="130"/>
      <c r="F10" s="108" t="s">
        <v>34</v>
      </c>
      <c r="G10" s="109">
        <v>1194</v>
      </c>
      <c r="H10" s="110"/>
      <c r="I10" s="105" t="s">
        <v>13</v>
      </c>
      <c r="J10" s="109">
        <v>669</v>
      </c>
      <c r="K10" s="107"/>
      <c r="L10" s="108" t="s">
        <v>16</v>
      </c>
      <c r="M10" s="109">
        <v>748</v>
      </c>
      <c r="N10" s="110"/>
      <c r="O10" s="105" t="s">
        <v>16</v>
      </c>
      <c r="P10" s="106">
        <v>1368</v>
      </c>
      <c r="Q10" s="107"/>
      <c r="R10" s="108" t="s">
        <v>13</v>
      </c>
      <c r="S10" s="106">
        <v>5</v>
      </c>
      <c r="T10" s="110"/>
      <c r="U10" s="112"/>
    </row>
    <row r="11" spans="1:21" ht="15" customHeight="1">
      <c r="A11" s="103"/>
      <c r="B11" s="104"/>
      <c r="C11" s="105" t="s">
        <v>16</v>
      </c>
      <c r="D11" s="106">
        <v>1192</v>
      </c>
      <c r="E11" s="130"/>
      <c r="F11" s="108" t="s">
        <v>16</v>
      </c>
      <c r="G11" s="109">
        <v>1159</v>
      </c>
      <c r="H11" s="110"/>
      <c r="I11" s="105" t="s">
        <v>16</v>
      </c>
      <c r="J11" s="109">
        <v>581</v>
      </c>
      <c r="K11" s="107"/>
      <c r="L11" s="108" t="s">
        <v>34</v>
      </c>
      <c r="M11" s="109">
        <v>717</v>
      </c>
      <c r="N11" s="110"/>
      <c r="O11" s="105" t="s">
        <v>38</v>
      </c>
      <c r="P11" s="111">
        <v>1305</v>
      </c>
      <c r="Q11" s="107"/>
      <c r="R11" s="108" t="s">
        <v>16</v>
      </c>
      <c r="S11" s="106">
        <v>5</v>
      </c>
      <c r="T11" s="110"/>
      <c r="U11" s="112"/>
    </row>
    <row r="12" spans="1:21" ht="15" customHeight="1">
      <c r="A12" s="103"/>
      <c r="B12" s="104"/>
      <c r="C12" s="105" t="s">
        <v>34</v>
      </c>
      <c r="D12" s="106">
        <v>1139</v>
      </c>
      <c r="E12" s="107">
        <v>1</v>
      </c>
      <c r="F12" s="108" t="s">
        <v>32</v>
      </c>
      <c r="G12" s="109">
        <v>1148</v>
      </c>
      <c r="H12" s="110">
        <v>2</v>
      </c>
      <c r="I12" s="105" t="s">
        <v>34</v>
      </c>
      <c r="J12" s="109">
        <v>566</v>
      </c>
      <c r="K12" s="107">
        <v>1</v>
      </c>
      <c r="L12" s="108" t="s">
        <v>38</v>
      </c>
      <c r="M12" s="109">
        <v>610</v>
      </c>
      <c r="N12" s="110">
        <v>2</v>
      </c>
      <c r="O12" s="105" t="s">
        <v>32</v>
      </c>
      <c r="P12" s="111">
        <v>1294</v>
      </c>
      <c r="Q12" s="107">
        <v>2</v>
      </c>
      <c r="R12" s="108" t="s">
        <v>34</v>
      </c>
      <c r="S12" s="106">
        <v>5</v>
      </c>
      <c r="T12" s="110">
        <v>2</v>
      </c>
      <c r="U12" s="112"/>
    </row>
    <row r="13" spans="1:21" ht="15">
      <c r="A13" s="113"/>
      <c r="B13" s="114"/>
      <c r="C13" s="115"/>
      <c r="D13" s="116">
        <f>SUM(D10:D12)</f>
        <v>3525</v>
      </c>
      <c r="E13" s="117">
        <v>575</v>
      </c>
      <c r="F13" s="118"/>
      <c r="G13" s="116">
        <f>SUM(G10:G12)</f>
        <v>3501</v>
      </c>
      <c r="H13" s="116">
        <v>389</v>
      </c>
      <c r="I13" s="115"/>
      <c r="J13" s="116">
        <f>SUM(J10:J12)</f>
        <v>1816</v>
      </c>
      <c r="K13" s="117">
        <v>575</v>
      </c>
      <c r="L13" s="118"/>
      <c r="M13" s="116">
        <f>SUM(M10:M12)</f>
        <v>2075</v>
      </c>
      <c r="N13" s="116">
        <v>389</v>
      </c>
      <c r="O13" s="115"/>
      <c r="P13" s="116">
        <f>SUM(P10:P12)</f>
        <v>3967</v>
      </c>
      <c r="Q13" s="117">
        <v>778</v>
      </c>
      <c r="R13" s="120"/>
      <c r="S13" s="116">
        <f>SUM(S10:S12)</f>
        <v>15</v>
      </c>
      <c r="T13" s="116">
        <v>778</v>
      </c>
      <c r="U13" s="121">
        <f>E13+H13+K13+N13+Q13+T13</f>
        <v>3484</v>
      </c>
    </row>
    <row r="14" spans="1:21" ht="15">
      <c r="A14" s="87"/>
      <c r="B14" s="122"/>
      <c r="C14" s="123"/>
      <c r="D14" s="131"/>
      <c r="E14" s="125"/>
      <c r="F14" s="126"/>
      <c r="G14" s="131"/>
      <c r="H14" s="124"/>
      <c r="I14" s="123"/>
      <c r="J14" s="131"/>
      <c r="K14" s="132"/>
      <c r="L14" s="126"/>
      <c r="M14" s="131"/>
      <c r="N14" s="131"/>
      <c r="O14" s="123"/>
      <c r="P14" s="131"/>
      <c r="Q14" s="132"/>
      <c r="R14" s="128"/>
      <c r="S14" s="131"/>
      <c r="T14" s="124"/>
      <c r="U14" s="129"/>
    </row>
    <row r="15" spans="1:21" ht="15">
      <c r="A15" s="103">
        <v>3</v>
      </c>
      <c r="B15" s="104" t="s">
        <v>28</v>
      </c>
      <c r="C15" s="105" t="s">
        <v>91</v>
      </c>
      <c r="D15" s="106">
        <v>984</v>
      </c>
      <c r="E15" s="107"/>
      <c r="F15" s="108" t="s">
        <v>91</v>
      </c>
      <c r="G15" s="109">
        <v>1104</v>
      </c>
      <c r="H15" s="110"/>
      <c r="I15" s="105" t="s">
        <v>91</v>
      </c>
      <c r="J15" s="109">
        <v>576</v>
      </c>
      <c r="K15" s="107"/>
      <c r="L15" s="108" t="s">
        <v>40</v>
      </c>
      <c r="M15" s="106">
        <v>693</v>
      </c>
      <c r="N15" s="110"/>
      <c r="O15" s="105" t="s">
        <v>91</v>
      </c>
      <c r="P15" s="106">
        <v>1193</v>
      </c>
      <c r="Q15" s="107"/>
      <c r="R15" s="108" t="s">
        <v>92</v>
      </c>
      <c r="S15" s="110">
        <v>4</v>
      </c>
      <c r="T15" s="110"/>
      <c r="U15" s="112"/>
    </row>
    <row r="16" spans="1:21" ht="15">
      <c r="A16" s="103"/>
      <c r="B16" s="104"/>
      <c r="C16" s="105" t="s">
        <v>40</v>
      </c>
      <c r="D16" s="106">
        <v>921</v>
      </c>
      <c r="E16" s="107"/>
      <c r="F16" s="108" t="s">
        <v>93</v>
      </c>
      <c r="G16" s="109">
        <v>989</v>
      </c>
      <c r="H16" s="110"/>
      <c r="I16" s="105" t="s">
        <v>40</v>
      </c>
      <c r="J16" s="109">
        <v>559</v>
      </c>
      <c r="K16" s="107"/>
      <c r="L16" s="108" t="s">
        <v>91</v>
      </c>
      <c r="M16" s="109">
        <v>578</v>
      </c>
      <c r="N16" s="110"/>
      <c r="O16" s="105" t="s">
        <v>40</v>
      </c>
      <c r="P16" s="111">
        <v>988</v>
      </c>
      <c r="Q16" s="107"/>
      <c r="R16" s="108" t="s">
        <v>40</v>
      </c>
      <c r="S16" s="110">
        <v>3</v>
      </c>
      <c r="T16" s="110"/>
      <c r="U16" s="112"/>
    </row>
    <row r="17" spans="1:21" ht="15">
      <c r="A17" s="103"/>
      <c r="B17" s="104"/>
      <c r="C17" s="105" t="s">
        <v>43</v>
      </c>
      <c r="D17" s="106">
        <v>921</v>
      </c>
      <c r="E17" s="107">
        <v>4</v>
      </c>
      <c r="F17" s="108" t="s">
        <v>43</v>
      </c>
      <c r="G17" s="109">
        <v>975</v>
      </c>
      <c r="H17" s="110">
        <v>3</v>
      </c>
      <c r="I17" s="105" t="s">
        <v>94</v>
      </c>
      <c r="J17" s="109">
        <v>539</v>
      </c>
      <c r="K17" s="107">
        <v>3</v>
      </c>
      <c r="L17" s="108" t="s">
        <v>93</v>
      </c>
      <c r="M17" s="109">
        <v>532</v>
      </c>
      <c r="N17" s="110">
        <v>3</v>
      </c>
      <c r="O17" s="105" t="s">
        <v>92</v>
      </c>
      <c r="P17" s="111">
        <v>934</v>
      </c>
      <c r="Q17" s="107">
        <v>4</v>
      </c>
      <c r="R17" s="108" t="s">
        <v>91</v>
      </c>
      <c r="S17" s="110">
        <v>3</v>
      </c>
      <c r="T17" s="110">
        <v>3</v>
      </c>
      <c r="U17" s="112"/>
    </row>
    <row r="18" spans="1:21" ht="15">
      <c r="A18" s="113"/>
      <c r="B18" s="114"/>
      <c r="C18" s="115"/>
      <c r="D18" s="116">
        <f>SUM(D15:D17)</f>
        <v>2826</v>
      </c>
      <c r="E18" s="117">
        <v>254</v>
      </c>
      <c r="F18" s="118"/>
      <c r="G18" s="116">
        <f>SUM(G15:G17)</f>
        <v>3068</v>
      </c>
      <c r="H18" s="116">
        <v>312</v>
      </c>
      <c r="I18" s="115"/>
      <c r="J18" s="116">
        <f>SUM(J15:J17)</f>
        <v>1674</v>
      </c>
      <c r="K18" s="117">
        <v>312</v>
      </c>
      <c r="L18" s="118"/>
      <c r="M18" s="116">
        <f>SUM(M15:M17)</f>
        <v>1803</v>
      </c>
      <c r="N18" s="116">
        <v>312</v>
      </c>
      <c r="O18" s="115"/>
      <c r="P18" s="116">
        <f>SUM(P15:P17)</f>
        <v>3115</v>
      </c>
      <c r="Q18" s="117">
        <v>508</v>
      </c>
      <c r="R18" s="118"/>
      <c r="S18" s="116">
        <f>SUM(S15:S17)</f>
        <v>10</v>
      </c>
      <c r="T18" s="116">
        <v>624</v>
      </c>
      <c r="U18" s="121">
        <f>E18+H18+K18+N18+Q18+T18</f>
        <v>2322</v>
      </c>
    </row>
    <row r="19" spans="1:21" ht="15">
      <c r="A19" s="87"/>
      <c r="B19" s="122"/>
      <c r="C19" s="123"/>
      <c r="D19" s="124"/>
      <c r="E19" s="125"/>
      <c r="F19" s="126"/>
      <c r="G19" s="124"/>
      <c r="H19" s="124"/>
      <c r="I19" s="123"/>
      <c r="J19" s="124"/>
      <c r="K19" s="125"/>
      <c r="L19" s="126"/>
      <c r="M19" s="124"/>
      <c r="N19" s="124"/>
      <c r="O19" s="123"/>
      <c r="P19" s="124"/>
      <c r="Q19" s="125"/>
      <c r="R19" s="126"/>
      <c r="S19" s="124"/>
      <c r="T19" s="124"/>
      <c r="U19" s="129"/>
    </row>
    <row r="20" spans="1:21" ht="15">
      <c r="A20" s="103">
        <v>4</v>
      </c>
      <c r="B20" s="104" t="s">
        <v>0</v>
      </c>
      <c r="C20" s="105" t="s">
        <v>19</v>
      </c>
      <c r="D20" s="106">
        <v>1067</v>
      </c>
      <c r="E20" s="107"/>
      <c r="F20" s="108" t="s">
        <v>19</v>
      </c>
      <c r="G20" s="109">
        <v>1031</v>
      </c>
      <c r="H20" s="110"/>
      <c r="I20" s="105" t="s">
        <v>64</v>
      </c>
      <c r="J20" s="109">
        <v>559</v>
      </c>
      <c r="K20" s="107"/>
      <c r="L20" s="108" t="s">
        <v>64</v>
      </c>
      <c r="M20" s="109">
        <v>642</v>
      </c>
      <c r="N20" s="110"/>
      <c r="O20" s="105" t="s">
        <v>35</v>
      </c>
      <c r="P20" s="111">
        <v>1218</v>
      </c>
      <c r="Q20" s="107"/>
      <c r="R20" s="108" t="s">
        <v>20</v>
      </c>
      <c r="S20" s="106">
        <v>3</v>
      </c>
      <c r="T20" s="110"/>
      <c r="U20" s="112"/>
    </row>
    <row r="21" spans="1:21" ht="15">
      <c r="A21" s="103"/>
      <c r="B21" s="104"/>
      <c r="C21" s="105" t="s">
        <v>35</v>
      </c>
      <c r="D21" s="106">
        <v>991</v>
      </c>
      <c r="E21" s="107"/>
      <c r="F21" s="108" t="s">
        <v>20</v>
      </c>
      <c r="G21" s="109">
        <v>1005</v>
      </c>
      <c r="H21" s="110"/>
      <c r="I21" s="105" t="s">
        <v>19</v>
      </c>
      <c r="J21" s="109">
        <v>537</v>
      </c>
      <c r="K21" s="107"/>
      <c r="L21" s="108" t="s">
        <v>19</v>
      </c>
      <c r="M21" s="109">
        <v>608</v>
      </c>
      <c r="N21" s="110"/>
      <c r="O21" s="105" t="s">
        <v>19</v>
      </c>
      <c r="P21" s="106">
        <v>1187</v>
      </c>
      <c r="Q21" s="107"/>
      <c r="R21" s="108" t="s">
        <v>64</v>
      </c>
      <c r="S21" s="111">
        <v>1</v>
      </c>
      <c r="T21" s="110"/>
      <c r="U21" s="112"/>
    </row>
    <row r="22" spans="1:21" ht="15">
      <c r="A22" s="103"/>
      <c r="B22" s="104"/>
      <c r="C22" s="105" t="s">
        <v>85</v>
      </c>
      <c r="D22" s="106">
        <v>908</v>
      </c>
      <c r="E22" s="107">
        <v>3</v>
      </c>
      <c r="F22" s="108" t="s">
        <v>64</v>
      </c>
      <c r="G22" s="109">
        <v>984</v>
      </c>
      <c r="H22" s="110">
        <v>4</v>
      </c>
      <c r="I22" s="105" t="s">
        <v>20</v>
      </c>
      <c r="J22" s="109">
        <v>522</v>
      </c>
      <c r="K22" s="107">
        <v>4</v>
      </c>
      <c r="L22" s="108" t="s">
        <v>85</v>
      </c>
      <c r="M22" s="109">
        <v>542</v>
      </c>
      <c r="N22" s="110">
        <v>4</v>
      </c>
      <c r="O22" s="105" t="s">
        <v>20</v>
      </c>
      <c r="P22" s="111">
        <v>1053</v>
      </c>
      <c r="Q22" s="107">
        <v>3</v>
      </c>
      <c r="R22" s="108" t="s">
        <v>19</v>
      </c>
      <c r="S22" s="106">
        <v>1</v>
      </c>
      <c r="T22" s="110">
        <v>4</v>
      </c>
      <c r="U22" s="112"/>
    </row>
    <row r="23" spans="1:21" ht="15">
      <c r="A23" s="113"/>
      <c r="B23" s="114"/>
      <c r="C23" s="115"/>
      <c r="D23" s="116">
        <f>SUM(D20:D22)</f>
        <v>2966</v>
      </c>
      <c r="E23" s="117">
        <v>312</v>
      </c>
      <c r="F23" s="118"/>
      <c r="G23" s="116">
        <f>SUM(G20:G22)</f>
        <v>3020</v>
      </c>
      <c r="H23" s="116">
        <v>254</v>
      </c>
      <c r="I23" s="115"/>
      <c r="J23" s="116">
        <f>SUM(J20:J22)</f>
        <v>1618</v>
      </c>
      <c r="K23" s="117">
        <v>254</v>
      </c>
      <c r="L23" s="118"/>
      <c r="M23" s="116">
        <f>SUM(M20:M22)</f>
        <v>1792</v>
      </c>
      <c r="N23" s="116">
        <v>254</v>
      </c>
      <c r="O23" s="115"/>
      <c r="P23" s="116">
        <f>SUM(P20:P22)</f>
        <v>3458</v>
      </c>
      <c r="Q23" s="117">
        <v>624</v>
      </c>
      <c r="R23" s="118"/>
      <c r="S23" s="116">
        <f>SUM(S20:S22)</f>
        <v>5</v>
      </c>
      <c r="T23" s="116">
        <v>508</v>
      </c>
      <c r="U23" s="121">
        <f>E23+H23+K23+N23+Q23+T23</f>
        <v>2206</v>
      </c>
    </row>
    <row r="24" spans="3:21" ht="15">
      <c r="C24" s="34"/>
      <c r="D24" s="1"/>
      <c r="E24" s="1"/>
      <c r="F24" s="34"/>
      <c r="G24" s="1"/>
      <c r="H24" s="1"/>
      <c r="I24" s="34"/>
      <c r="J24" s="1"/>
      <c r="K24" s="1"/>
      <c r="L24" s="34"/>
      <c r="M24" s="1"/>
      <c r="N24" s="1"/>
      <c r="O24" s="34"/>
      <c r="P24" s="1"/>
      <c r="Q24" s="1"/>
      <c r="R24" s="34"/>
      <c r="S24" s="1"/>
      <c r="U24" s="44"/>
    </row>
    <row r="26" spans="3:21" ht="15">
      <c r="C26" s="62"/>
      <c r="D26" s="1"/>
      <c r="E26" s="1"/>
      <c r="F26" s="34"/>
      <c r="G26" s="1"/>
      <c r="H26" s="1"/>
      <c r="I26" s="62"/>
      <c r="K26" s="1"/>
      <c r="L26" s="34"/>
      <c r="N26" s="1"/>
      <c r="O26" s="62"/>
      <c r="Q26" s="1"/>
      <c r="R26" s="42"/>
      <c r="S26" s="56"/>
      <c r="U26" s="44"/>
    </row>
    <row r="27" spans="3:21" ht="15">
      <c r="C27" s="51"/>
      <c r="D27" s="1"/>
      <c r="E27" s="1"/>
      <c r="F27" s="34"/>
      <c r="G27" s="1"/>
      <c r="H27" s="1"/>
      <c r="I27" s="34"/>
      <c r="K27" s="1"/>
      <c r="L27" s="34"/>
      <c r="N27" s="1"/>
      <c r="O27" s="51"/>
      <c r="Q27" s="1"/>
      <c r="R27" s="42"/>
      <c r="S27" s="56"/>
      <c r="U27" s="44"/>
    </row>
    <row r="28" spans="3:21" ht="15">
      <c r="C28" s="51"/>
      <c r="D28" s="1"/>
      <c r="E28" s="1"/>
      <c r="F28" s="34"/>
      <c r="G28" s="1"/>
      <c r="H28" s="1"/>
      <c r="I28" s="34"/>
      <c r="K28" s="1"/>
      <c r="L28" s="34"/>
      <c r="N28" s="1"/>
      <c r="O28" s="51"/>
      <c r="Q28" s="1"/>
      <c r="R28" s="42"/>
      <c r="S28" s="56"/>
      <c r="U28" s="44"/>
    </row>
    <row r="29" spans="3:21" ht="15">
      <c r="C29" s="51"/>
      <c r="D29" s="1"/>
      <c r="E29" s="1"/>
      <c r="F29" s="34"/>
      <c r="G29" s="1"/>
      <c r="H29" s="1"/>
      <c r="I29" s="34"/>
      <c r="J29" s="1"/>
      <c r="K29" s="1"/>
      <c r="L29" s="34"/>
      <c r="M29" s="1"/>
      <c r="N29" s="1"/>
      <c r="O29" s="51"/>
      <c r="P29" s="1"/>
      <c r="Q29" s="1"/>
      <c r="R29" s="34"/>
      <c r="S29" s="1"/>
      <c r="U29" s="44"/>
    </row>
    <row r="30" spans="3:21" ht="15">
      <c r="C30" s="51"/>
      <c r="D30" s="1"/>
      <c r="E30" s="1"/>
      <c r="F30" s="34"/>
      <c r="G30" s="1"/>
      <c r="H30" s="1"/>
      <c r="I30" s="34"/>
      <c r="J30" s="1"/>
      <c r="K30" s="1"/>
      <c r="L30" s="34"/>
      <c r="M30" s="1"/>
      <c r="N30" s="1"/>
      <c r="O30" s="51"/>
      <c r="P30" s="1"/>
      <c r="Q30" s="1"/>
      <c r="R30" s="34"/>
      <c r="S30" s="1"/>
      <c r="U30" s="44"/>
    </row>
    <row r="31" spans="3:21" ht="15">
      <c r="C31" s="41"/>
      <c r="E31" s="1"/>
      <c r="F31" s="55"/>
      <c r="H31" s="1"/>
      <c r="I31" s="41"/>
      <c r="K31" s="1"/>
      <c r="L31" s="55"/>
      <c r="N31" s="1"/>
      <c r="O31" s="41"/>
      <c r="P31" s="43"/>
      <c r="Q31" s="1"/>
      <c r="R31" s="41"/>
      <c r="U31" s="44"/>
    </row>
    <row r="32" spans="3:21" ht="15">
      <c r="C32" s="51"/>
      <c r="E32" s="1"/>
      <c r="F32" s="34"/>
      <c r="H32" s="1"/>
      <c r="I32" s="34"/>
      <c r="K32" s="1"/>
      <c r="L32" s="34"/>
      <c r="N32" s="1"/>
      <c r="O32" s="51"/>
      <c r="Q32" s="1"/>
      <c r="R32" s="34"/>
      <c r="U32" s="44"/>
    </row>
    <row r="33" spans="3:21" ht="15">
      <c r="C33" s="51"/>
      <c r="E33" s="1"/>
      <c r="F33" s="34"/>
      <c r="H33" s="1"/>
      <c r="I33" s="34"/>
      <c r="K33" s="1"/>
      <c r="L33" s="34"/>
      <c r="N33" s="1"/>
      <c r="O33" s="51"/>
      <c r="Q33" s="1"/>
      <c r="R33" s="34"/>
      <c r="U33" s="44"/>
    </row>
    <row r="34" spans="3:21" ht="15">
      <c r="C34" s="51"/>
      <c r="D34" s="1"/>
      <c r="E34" s="1"/>
      <c r="F34" s="34"/>
      <c r="G34" s="1"/>
      <c r="H34" s="1"/>
      <c r="I34" s="34"/>
      <c r="J34" s="1"/>
      <c r="K34" s="1"/>
      <c r="L34" s="34"/>
      <c r="M34" s="1"/>
      <c r="N34" s="1"/>
      <c r="O34" s="51"/>
      <c r="P34" s="1"/>
      <c r="Q34" s="1"/>
      <c r="R34" s="34"/>
      <c r="S34" s="1"/>
      <c r="U34" s="44"/>
    </row>
    <row r="35" spans="3:15" ht="15">
      <c r="C35" s="63"/>
      <c r="D35" s="1"/>
      <c r="E35" s="1"/>
      <c r="F35" s="34"/>
      <c r="G35" s="1"/>
      <c r="O35" s="63"/>
    </row>
    <row r="42" ht="15">
      <c r="AB42">
        <v>1</v>
      </c>
    </row>
  </sheetData>
  <sheetProtection/>
  <mergeCells count="7">
    <mergeCell ref="A1:U1"/>
    <mergeCell ref="C2:E2"/>
    <mergeCell ref="F2:H2"/>
    <mergeCell ref="I2:K2"/>
    <mergeCell ref="L2:N2"/>
    <mergeCell ref="O2:Q2"/>
    <mergeCell ref="R2:T2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99"/>
  <sheetViews>
    <sheetView zoomScale="80" zoomScaleNormal="80" zoomScalePageLayoutView="0" workbookViewId="0" topLeftCell="A1">
      <selection activeCell="H37" sqref="H37"/>
    </sheetView>
  </sheetViews>
  <sheetFormatPr defaultColWidth="9.140625" defaultRowHeight="15"/>
  <cols>
    <col min="1" max="1" width="3.421875" style="1" customWidth="1"/>
    <col min="2" max="2" width="11.7109375" style="40" customWidth="1"/>
    <col min="3" max="3" width="15.00390625" style="0" customWidth="1"/>
    <col min="4" max="4" width="5.00390625" style="64" bestFit="1" customWidth="1"/>
    <col min="5" max="5" width="5.57421875" style="64" customWidth="1"/>
    <col min="6" max="6" width="15.7109375" style="0" customWidth="1"/>
    <col min="7" max="7" width="6.28125" style="64" customWidth="1"/>
    <col min="8" max="8" width="5.28125" style="64" customWidth="1"/>
    <col min="9" max="9" width="14.57421875" style="0" customWidth="1"/>
    <col min="10" max="10" width="6.140625" style="64" customWidth="1"/>
    <col min="11" max="11" width="5.57421875" style="64" customWidth="1"/>
    <col min="12" max="12" width="14.8515625" style="0" customWidth="1"/>
    <col min="13" max="13" width="6.28125" style="64" customWidth="1"/>
    <col min="14" max="14" width="5.421875" style="64" customWidth="1"/>
    <col min="15" max="15" width="15.140625" style="0" customWidth="1"/>
    <col min="16" max="16" width="6.140625" style="64" customWidth="1"/>
    <col min="17" max="17" width="5.7109375" style="64" customWidth="1"/>
    <col min="18" max="18" width="14.57421875" style="0" customWidth="1"/>
    <col min="19" max="19" width="5.8515625" style="64" customWidth="1"/>
    <col min="20" max="20" width="6.140625" style="1" customWidth="1"/>
    <col min="21" max="21" width="6.28125" style="40" customWidth="1"/>
  </cols>
  <sheetData>
    <row r="1" spans="1:21" ht="18.75">
      <c r="A1" s="133" t="s">
        <v>95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</row>
    <row r="2" spans="1:21" ht="15">
      <c r="A2" s="79" t="s">
        <v>6</v>
      </c>
      <c r="B2" s="134" t="s">
        <v>8</v>
      </c>
      <c r="C2" s="81" t="s">
        <v>3</v>
      </c>
      <c r="D2" s="82"/>
      <c r="E2" s="83"/>
      <c r="F2" s="81" t="s">
        <v>96</v>
      </c>
      <c r="G2" s="82"/>
      <c r="H2" s="83"/>
      <c r="I2" s="84" t="s">
        <v>77</v>
      </c>
      <c r="J2" s="85"/>
      <c r="K2" s="86"/>
      <c r="L2" s="81" t="s">
        <v>58</v>
      </c>
      <c r="M2" s="82"/>
      <c r="N2" s="83"/>
      <c r="O2" s="81" t="s">
        <v>22</v>
      </c>
      <c r="P2" s="82"/>
      <c r="Q2" s="83"/>
      <c r="R2" s="81" t="s">
        <v>23</v>
      </c>
      <c r="S2" s="82"/>
      <c r="T2" s="83"/>
      <c r="U2" s="135" t="s">
        <v>5</v>
      </c>
    </row>
    <row r="3" spans="1:21" s="142" customFormat="1" ht="9">
      <c r="A3" s="136"/>
      <c r="B3" s="137"/>
      <c r="C3" s="138" t="s">
        <v>7</v>
      </c>
      <c r="D3" s="139" t="s">
        <v>46</v>
      </c>
      <c r="E3" s="140" t="s">
        <v>10</v>
      </c>
      <c r="F3" s="138" t="s">
        <v>7</v>
      </c>
      <c r="G3" s="139" t="s">
        <v>47</v>
      </c>
      <c r="H3" s="140" t="s">
        <v>10</v>
      </c>
      <c r="I3" s="138" t="s">
        <v>7</v>
      </c>
      <c r="J3" s="139" t="s">
        <v>97</v>
      </c>
      <c r="K3" s="140" t="s">
        <v>10</v>
      </c>
      <c r="L3" s="138" t="s">
        <v>7</v>
      </c>
      <c r="M3" s="139" t="s">
        <v>49</v>
      </c>
      <c r="N3" s="140" t="s">
        <v>10</v>
      </c>
      <c r="O3" s="138" t="s">
        <v>7</v>
      </c>
      <c r="P3" s="139" t="s">
        <v>50</v>
      </c>
      <c r="Q3" s="140" t="s">
        <v>10</v>
      </c>
      <c r="R3" s="138" t="s">
        <v>7</v>
      </c>
      <c r="S3" s="139" t="s">
        <v>51</v>
      </c>
      <c r="T3" s="140" t="s">
        <v>10</v>
      </c>
      <c r="U3" s="141"/>
    </row>
    <row r="4" spans="1:21" s="149" customFormat="1" ht="12.75">
      <c r="A4" s="143"/>
      <c r="B4" s="144"/>
      <c r="C4" s="145"/>
      <c r="D4" s="146"/>
      <c r="E4" s="147"/>
      <c r="F4" s="145"/>
      <c r="G4" s="146"/>
      <c r="H4" s="147"/>
      <c r="I4" s="145"/>
      <c r="J4" s="146"/>
      <c r="K4" s="147"/>
      <c r="L4" s="145"/>
      <c r="M4" s="146"/>
      <c r="N4" s="147"/>
      <c r="O4" s="145"/>
      <c r="P4" s="146"/>
      <c r="Q4" s="147"/>
      <c r="R4" s="145"/>
      <c r="S4" s="146"/>
      <c r="T4" s="147"/>
      <c r="U4" s="148"/>
    </row>
    <row r="5" spans="1:21" ht="15" customHeight="1">
      <c r="A5" s="150">
        <v>1</v>
      </c>
      <c r="B5" s="151" t="s">
        <v>36</v>
      </c>
      <c r="C5" s="152" t="s">
        <v>13</v>
      </c>
      <c r="D5" s="106">
        <v>1058</v>
      </c>
      <c r="E5" s="153"/>
      <c r="F5" s="152" t="s">
        <v>13</v>
      </c>
      <c r="G5" s="106">
        <v>1538</v>
      </c>
      <c r="H5" s="107"/>
      <c r="I5" s="152" t="s">
        <v>32</v>
      </c>
      <c r="J5" s="106">
        <v>555</v>
      </c>
      <c r="K5" s="153"/>
      <c r="L5" s="152" t="s">
        <v>34</v>
      </c>
      <c r="M5" s="154">
        <v>82</v>
      </c>
      <c r="N5" s="107"/>
      <c r="O5" s="152" t="s">
        <v>16</v>
      </c>
      <c r="P5" s="111">
        <v>1180</v>
      </c>
      <c r="Q5" s="153"/>
      <c r="R5" s="152" t="s">
        <v>34</v>
      </c>
      <c r="S5" s="106">
        <v>820</v>
      </c>
      <c r="T5" s="107"/>
      <c r="U5" s="107"/>
    </row>
    <row r="6" spans="1:21" ht="15" customHeight="1">
      <c r="A6" s="155"/>
      <c r="B6" s="156"/>
      <c r="C6" s="152" t="s">
        <v>15</v>
      </c>
      <c r="D6" s="106">
        <v>1034</v>
      </c>
      <c r="E6" s="153"/>
      <c r="F6" s="152" t="s">
        <v>15</v>
      </c>
      <c r="G6" s="106">
        <v>1486</v>
      </c>
      <c r="H6" s="107"/>
      <c r="I6" s="152" t="s">
        <v>13</v>
      </c>
      <c r="J6" s="106">
        <v>539.1</v>
      </c>
      <c r="K6" s="153"/>
      <c r="L6" s="152" t="s">
        <v>32</v>
      </c>
      <c r="M6" s="154">
        <v>82</v>
      </c>
      <c r="N6" s="107"/>
      <c r="O6" s="152" t="s">
        <v>13</v>
      </c>
      <c r="P6" s="111">
        <v>1175</v>
      </c>
      <c r="Q6" s="153"/>
      <c r="R6" s="152" t="s">
        <v>13</v>
      </c>
      <c r="S6" s="106">
        <v>487</v>
      </c>
      <c r="T6" s="107"/>
      <c r="U6" s="107"/>
    </row>
    <row r="7" spans="1:21" ht="15" customHeight="1">
      <c r="A7" s="155"/>
      <c r="B7" s="156"/>
      <c r="C7" s="152" t="s">
        <v>34</v>
      </c>
      <c r="D7" s="106">
        <v>965</v>
      </c>
      <c r="E7" s="153">
        <v>1</v>
      </c>
      <c r="F7" s="152" t="s">
        <v>34</v>
      </c>
      <c r="G7" s="106">
        <v>1417</v>
      </c>
      <c r="H7" s="107">
        <v>1</v>
      </c>
      <c r="I7" s="152" t="s">
        <v>16</v>
      </c>
      <c r="J7" s="106">
        <v>539</v>
      </c>
      <c r="K7" s="153">
        <v>2</v>
      </c>
      <c r="L7" s="152" t="s">
        <v>13</v>
      </c>
      <c r="M7" s="154">
        <v>82</v>
      </c>
      <c r="N7" s="107">
        <v>1</v>
      </c>
      <c r="O7" s="152" t="s">
        <v>38</v>
      </c>
      <c r="P7" s="106">
        <v>1113</v>
      </c>
      <c r="Q7" s="153">
        <v>1</v>
      </c>
      <c r="R7" s="152" t="s">
        <v>16</v>
      </c>
      <c r="S7" s="106">
        <v>459</v>
      </c>
      <c r="T7" s="107">
        <v>1</v>
      </c>
      <c r="U7" s="107"/>
    </row>
    <row r="8" spans="1:21" ht="15">
      <c r="A8" s="157"/>
      <c r="B8" s="158"/>
      <c r="C8" s="119"/>
      <c r="D8" s="116">
        <f>SUM(D5:D7)</f>
        <v>3057</v>
      </c>
      <c r="E8" s="159">
        <v>575</v>
      </c>
      <c r="F8" s="119"/>
      <c r="G8" s="116">
        <f>SUM(G5:G7)</f>
        <v>4441</v>
      </c>
      <c r="H8" s="117">
        <v>575</v>
      </c>
      <c r="I8" s="119"/>
      <c r="J8" s="116">
        <f>SUM(J5:J7)</f>
        <v>1633.1</v>
      </c>
      <c r="K8" s="159">
        <v>389</v>
      </c>
      <c r="L8" s="119"/>
      <c r="M8" s="116">
        <f>SUM(M5:M7)</f>
        <v>246</v>
      </c>
      <c r="N8" s="117">
        <v>575</v>
      </c>
      <c r="O8" s="119"/>
      <c r="P8" s="116">
        <f>SUM(P5:P7)</f>
        <v>3468</v>
      </c>
      <c r="Q8" s="159">
        <v>1150</v>
      </c>
      <c r="R8" s="119"/>
      <c r="S8" s="116">
        <f>SUM(S5:S7)</f>
        <v>1766</v>
      </c>
      <c r="T8" s="117">
        <v>1150</v>
      </c>
      <c r="U8" s="117">
        <f>E8+H8+K8+N8+Q8+T8</f>
        <v>4414</v>
      </c>
    </row>
    <row r="9" spans="1:21" ht="15">
      <c r="A9" s="160"/>
      <c r="B9" s="161"/>
      <c r="C9" s="127"/>
      <c r="D9" s="124"/>
      <c r="E9" s="162"/>
      <c r="F9" s="127"/>
      <c r="G9" s="124"/>
      <c r="H9" s="125"/>
      <c r="I9" s="127"/>
      <c r="J9" s="124"/>
      <c r="K9" s="162"/>
      <c r="L9" s="127"/>
      <c r="M9" s="124"/>
      <c r="N9" s="125"/>
      <c r="O9" s="127"/>
      <c r="P9" s="124"/>
      <c r="Q9" s="162"/>
      <c r="R9" s="127"/>
      <c r="S9" s="124"/>
      <c r="T9" s="125"/>
      <c r="U9" s="125"/>
    </row>
    <row r="10" spans="1:21" ht="15">
      <c r="A10" s="155">
        <v>2</v>
      </c>
      <c r="B10" s="156" t="s">
        <v>9</v>
      </c>
      <c r="C10" s="152" t="s">
        <v>12</v>
      </c>
      <c r="D10" s="106">
        <v>990</v>
      </c>
      <c r="E10" s="130"/>
      <c r="F10" s="152" t="s">
        <v>12</v>
      </c>
      <c r="G10" s="106">
        <v>1546</v>
      </c>
      <c r="H10" s="107"/>
      <c r="I10" s="152" t="s">
        <v>12</v>
      </c>
      <c r="J10" s="106">
        <v>551</v>
      </c>
      <c r="K10" s="107"/>
      <c r="L10" s="152" t="s">
        <v>12</v>
      </c>
      <c r="M10" s="163">
        <v>82</v>
      </c>
      <c r="N10" s="107"/>
      <c r="O10" s="152" t="s">
        <v>12</v>
      </c>
      <c r="P10" s="111">
        <v>1141</v>
      </c>
      <c r="Q10" s="107"/>
      <c r="R10" s="152" t="s">
        <v>26</v>
      </c>
      <c r="S10" s="106">
        <v>641</v>
      </c>
      <c r="T10" s="107"/>
      <c r="U10" s="164"/>
    </row>
    <row r="11" spans="1:21" ht="15">
      <c r="A11" s="155"/>
      <c r="B11" s="156"/>
      <c r="C11" s="152" t="s">
        <v>14</v>
      </c>
      <c r="D11" s="106">
        <v>963</v>
      </c>
      <c r="E11" s="130"/>
      <c r="F11" s="152" t="s">
        <v>55</v>
      </c>
      <c r="G11" s="106">
        <v>1390</v>
      </c>
      <c r="H11" s="107"/>
      <c r="I11" s="152" t="s">
        <v>14</v>
      </c>
      <c r="J11" s="106">
        <v>549</v>
      </c>
      <c r="K11" s="107"/>
      <c r="L11" s="152" t="s">
        <v>26</v>
      </c>
      <c r="M11" s="154">
        <v>78</v>
      </c>
      <c r="N11" s="107"/>
      <c r="O11" s="152" t="s">
        <v>44</v>
      </c>
      <c r="P11" s="111">
        <v>1126</v>
      </c>
      <c r="Q11" s="107"/>
      <c r="R11" s="152" t="s">
        <v>12</v>
      </c>
      <c r="S11" s="106">
        <v>506</v>
      </c>
      <c r="T11" s="107"/>
      <c r="U11" s="164"/>
    </row>
    <row r="12" spans="1:21" ht="15">
      <c r="A12" s="155"/>
      <c r="B12" s="156"/>
      <c r="C12" s="152" t="s">
        <v>42</v>
      </c>
      <c r="D12" s="106">
        <v>932</v>
      </c>
      <c r="E12" s="153">
        <v>2</v>
      </c>
      <c r="F12" s="152" t="s">
        <v>42</v>
      </c>
      <c r="G12" s="106">
        <v>1375</v>
      </c>
      <c r="H12" s="107">
        <v>2</v>
      </c>
      <c r="I12" s="152" t="s">
        <v>44</v>
      </c>
      <c r="J12" s="106">
        <v>534</v>
      </c>
      <c r="K12" s="107">
        <v>1</v>
      </c>
      <c r="L12" s="152" t="s">
        <v>98</v>
      </c>
      <c r="M12" s="163">
        <v>77</v>
      </c>
      <c r="N12" s="107">
        <v>2</v>
      </c>
      <c r="O12" s="152" t="s">
        <v>14</v>
      </c>
      <c r="P12" s="111">
        <v>1055</v>
      </c>
      <c r="Q12" s="153">
        <v>2</v>
      </c>
      <c r="R12" s="152" t="s">
        <v>17</v>
      </c>
      <c r="S12" s="106">
        <v>442</v>
      </c>
      <c r="T12" s="107">
        <v>2</v>
      </c>
      <c r="U12" s="164"/>
    </row>
    <row r="13" spans="1:21" ht="15">
      <c r="A13" s="157"/>
      <c r="B13" s="158"/>
      <c r="C13" s="119"/>
      <c r="D13" s="116">
        <f>SUM(D10:D12)</f>
        <v>2885</v>
      </c>
      <c r="E13" s="159">
        <v>389</v>
      </c>
      <c r="F13" s="119"/>
      <c r="G13" s="116">
        <f>SUM(G10:G12)</f>
        <v>4311</v>
      </c>
      <c r="H13" s="117">
        <v>389</v>
      </c>
      <c r="I13" s="119"/>
      <c r="J13" s="116">
        <f>SUM(J10:J12)</f>
        <v>1634</v>
      </c>
      <c r="K13" s="159">
        <v>575</v>
      </c>
      <c r="L13" s="119"/>
      <c r="M13" s="116">
        <f>SUM(M10:M12)</f>
        <v>237</v>
      </c>
      <c r="N13" s="117">
        <v>389</v>
      </c>
      <c r="O13" s="119"/>
      <c r="P13" s="116">
        <f>SUM(P10:P12)</f>
        <v>3322</v>
      </c>
      <c r="Q13" s="159">
        <v>788</v>
      </c>
      <c r="R13" s="119"/>
      <c r="S13" s="116">
        <f>SUM(S10:S12)</f>
        <v>1589</v>
      </c>
      <c r="T13" s="117">
        <v>788</v>
      </c>
      <c r="U13" s="117">
        <f>E13+H13+K13+N13+Q13+T13</f>
        <v>3318</v>
      </c>
    </row>
    <row r="14" spans="1:21" ht="15">
      <c r="A14" s="160"/>
      <c r="B14" s="161"/>
      <c r="C14" s="127"/>
      <c r="D14" s="131"/>
      <c r="E14" s="162"/>
      <c r="F14" s="127"/>
      <c r="G14" s="131"/>
      <c r="H14" s="125"/>
      <c r="I14" s="127"/>
      <c r="J14" s="124"/>
      <c r="K14" s="165"/>
      <c r="L14" s="127"/>
      <c r="M14" s="131"/>
      <c r="N14" s="132"/>
      <c r="O14" s="127"/>
      <c r="P14" s="131"/>
      <c r="Q14" s="166"/>
      <c r="R14" s="127"/>
      <c r="S14" s="131"/>
      <c r="T14" s="125"/>
      <c r="U14" s="125"/>
    </row>
    <row r="15" spans="1:21" ht="15">
      <c r="A15" s="155">
        <v>3</v>
      </c>
      <c r="B15" s="156" t="s">
        <v>0</v>
      </c>
      <c r="C15" s="152" t="s">
        <v>27</v>
      </c>
      <c r="D15" s="106">
        <v>833</v>
      </c>
      <c r="E15" s="153"/>
      <c r="F15" s="152" t="s">
        <v>27</v>
      </c>
      <c r="G15" s="106">
        <v>1360</v>
      </c>
      <c r="H15" s="167"/>
      <c r="I15" s="152" t="s">
        <v>27</v>
      </c>
      <c r="J15" s="106">
        <v>383</v>
      </c>
      <c r="K15" s="153"/>
      <c r="L15" s="152" t="s">
        <v>27</v>
      </c>
      <c r="M15" s="154">
        <v>79</v>
      </c>
      <c r="N15" s="107"/>
      <c r="O15" s="152" t="s">
        <v>27</v>
      </c>
      <c r="P15" s="111">
        <v>1091</v>
      </c>
      <c r="Q15" s="168"/>
      <c r="R15" s="152" t="s">
        <v>19</v>
      </c>
      <c r="S15" s="106">
        <v>3</v>
      </c>
      <c r="T15" s="107"/>
      <c r="U15" s="107"/>
    </row>
    <row r="16" spans="1:21" ht="15">
      <c r="A16" s="155"/>
      <c r="B16" s="156"/>
      <c r="C16" s="152" t="s">
        <v>35</v>
      </c>
      <c r="D16" s="106">
        <v>780</v>
      </c>
      <c r="E16" s="153"/>
      <c r="F16" s="152" t="s">
        <v>19</v>
      </c>
      <c r="G16" s="106">
        <v>1134</v>
      </c>
      <c r="H16" s="167"/>
      <c r="I16" s="169" t="s">
        <v>20</v>
      </c>
      <c r="J16" s="106">
        <v>192</v>
      </c>
      <c r="K16" s="153"/>
      <c r="L16" s="152" t="s">
        <v>99</v>
      </c>
      <c r="M16" s="154">
        <v>77</v>
      </c>
      <c r="N16" s="107"/>
      <c r="O16" s="152" t="s">
        <v>19</v>
      </c>
      <c r="P16" s="111">
        <v>1040</v>
      </c>
      <c r="Q16" s="168"/>
      <c r="R16" s="152" t="s">
        <v>35</v>
      </c>
      <c r="S16" s="106">
        <v>3</v>
      </c>
      <c r="T16" s="107"/>
      <c r="U16" s="107"/>
    </row>
    <row r="17" spans="1:21" ht="15">
      <c r="A17" s="155"/>
      <c r="B17" s="156"/>
      <c r="C17" s="152" t="s">
        <v>19</v>
      </c>
      <c r="D17" s="106">
        <v>765</v>
      </c>
      <c r="E17" s="153">
        <v>3</v>
      </c>
      <c r="F17" s="169" t="s">
        <v>20</v>
      </c>
      <c r="G17" s="106">
        <v>1116</v>
      </c>
      <c r="H17" s="167">
        <v>3</v>
      </c>
      <c r="I17" s="152" t="s">
        <v>35</v>
      </c>
      <c r="J17" s="106">
        <v>111</v>
      </c>
      <c r="K17" s="153">
        <v>3</v>
      </c>
      <c r="L17" s="169" t="s">
        <v>20</v>
      </c>
      <c r="M17" s="154">
        <v>59</v>
      </c>
      <c r="N17" s="107">
        <v>3</v>
      </c>
      <c r="O17" s="152" t="s">
        <v>99</v>
      </c>
      <c r="P17" s="106">
        <v>982</v>
      </c>
      <c r="Q17" s="168">
        <v>3</v>
      </c>
      <c r="R17" s="152" t="s">
        <v>27</v>
      </c>
      <c r="S17" s="106">
        <v>3</v>
      </c>
      <c r="T17" s="107">
        <v>3</v>
      </c>
      <c r="U17" s="107"/>
    </row>
    <row r="18" spans="1:21" ht="15">
      <c r="A18" s="157"/>
      <c r="B18" s="158"/>
      <c r="C18" s="119"/>
      <c r="D18" s="116">
        <f>SUM(D15:D17)</f>
        <v>2378</v>
      </c>
      <c r="E18" s="159">
        <v>312</v>
      </c>
      <c r="F18" s="119"/>
      <c r="G18" s="116">
        <f>SUM(G15:G17)</f>
        <v>3610</v>
      </c>
      <c r="H18" s="117">
        <v>312</v>
      </c>
      <c r="I18" s="119"/>
      <c r="J18" s="116">
        <f>SUM(J15:J17)</f>
        <v>686</v>
      </c>
      <c r="K18" s="159">
        <v>312</v>
      </c>
      <c r="L18" s="119"/>
      <c r="M18" s="116">
        <f>SUM(M15:M17)</f>
        <v>215</v>
      </c>
      <c r="N18" s="117">
        <v>312</v>
      </c>
      <c r="O18" s="119"/>
      <c r="P18" s="170">
        <f>SUM(P15:P17)</f>
        <v>3113</v>
      </c>
      <c r="Q18" s="159">
        <v>624</v>
      </c>
      <c r="R18" s="119"/>
      <c r="S18" s="116">
        <f>SUM(S15:S17)</f>
        <v>9</v>
      </c>
      <c r="T18" s="117">
        <v>624</v>
      </c>
      <c r="U18" s="117">
        <f>E18+H18+K18+N18+Q18+T18</f>
        <v>2496</v>
      </c>
    </row>
    <row r="19" spans="1:21" ht="15">
      <c r="A19" s="160"/>
      <c r="B19" s="161"/>
      <c r="C19" s="127"/>
      <c r="D19" s="124"/>
      <c r="E19" s="125"/>
      <c r="F19" s="127"/>
      <c r="G19" s="124"/>
      <c r="H19" s="125"/>
      <c r="I19" s="127"/>
      <c r="J19" s="124"/>
      <c r="K19" s="125"/>
      <c r="L19" s="127"/>
      <c r="M19" s="124"/>
      <c r="N19" s="125"/>
      <c r="O19" s="127"/>
      <c r="P19" s="124"/>
      <c r="Q19" s="125"/>
      <c r="R19" s="127"/>
      <c r="S19" s="124"/>
      <c r="T19" s="125"/>
      <c r="U19" s="125"/>
    </row>
    <row r="20" spans="1:21" ht="15">
      <c r="A20" s="155">
        <v>4</v>
      </c>
      <c r="B20" s="156" t="s">
        <v>21</v>
      </c>
      <c r="C20" s="169" t="s">
        <v>53</v>
      </c>
      <c r="D20" s="171">
        <v>572</v>
      </c>
      <c r="E20" s="172"/>
      <c r="F20" s="169" t="s">
        <v>53</v>
      </c>
      <c r="G20" s="171">
        <v>971</v>
      </c>
      <c r="H20" s="107"/>
      <c r="I20" s="169" t="s">
        <v>53</v>
      </c>
      <c r="J20" s="106">
        <v>24</v>
      </c>
      <c r="K20" s="172"/>
      <c r="L20" s="169" t="s">
        <v>53</v>
      </c>
      <c r="M20" s="171">
        <v>0</v>
      </c>
      <c r="N20" s="107"/>
      <c r="O20" s="169" t="s">
        <v>53</v>
      </c>
      <c r="P20" s="173">
        <v>814</v>
      </c>
      <c r="Q20" s="107"/>
      <c r="R20" s="169"/>
      <c r="S20" s="171"/>
      <c r="T20" s="107"/>
      <c r="U20" s="107"/>
    </row>
    <row r="21" spans="1:21" ht="15">
      <c r="A21" s="155"/>
      <c r="B21" s="156"/>
      <c r="C21" s="174"/>
      <c r="D21" s="171"/>
      <c r="E21" s="172"/>
      <c r="F21" s="174"/>
      <c r="G21" s="171"/>
      <c r="H21" s="107"/>
      <c r="I21" s="174"/>
      <c r="J21" s="171"/>
      <c r="K21" s="172"/>
      <c r="L21" s="174"/>
      <c r="M21" s="171"/>
      <c r="N21" s="107"/>
      <c r="O21" s="174"/>
      <c r="P21" s="171"/>
      <c r="Q21" s="107"/>
      <c r="R21" s="174"/>
      <c r="S21" s="171"/>
      <c r="T21" s="107"/>
      <c r="U21" s="107"/>
    </row>
    <row r="22" spans="1:21" ht="15">
      <c r="A22" s="155"/>
      <c r="B22" s="156"/>
      <c r="C22" s="174"/>
      <c r="D22" s="171"/>
      <c r="E22" s="107">
        <v>4</v>
      </c>
      <c r="F22" s="174"/>
      <c r="G22" s="171"/>
      <c r="H22" s="107">
        <v>4</v>
      </c>
      <c r="I22" s="174"/>
      <c r="J22" s="171"/>
      <c r="K22" s="107">
        <v>5</v>
      </c>
      <c r="L22" s="174"/>
      <c r="M22" s="171"/>
      <c r="N22" s="107">
        <v>5</v>
      </c>
      <c r="O22" s="174"/>
      <c r="P22" s="171"/>
      <c r="Q22" s="107">
        <v>4</v>
      </c>
      <c r="R22" s="174"/>
      <c r="S22" s="171"/>
      <c r="T22" s="107"/>
      <c r="U22" s="107"/>
    </row>
    <row r="23" spans="1:21" ht="15">
      <c r="A23" s="157"/>
      <c r="B23" s="158"/>
      <c r="C23" s="119"/>
      <c r="D23" s="116">
        <f>SUM(D20:D22)</f>
        <v>572</v>
      </c>
      <c r="E23" s="117">
        <v>254</v>
      </c>
      <c r="F23" s="119"/>
      <c r="G23" s="116">
        <f>SUM(G20:G22)</f>
        <v>971</v>
      </c>
      <c r="H23" s="117">
        <v>254</v>
      </c>
      <c r="I23" s="119"/>
      <c r="J23" s="116">
        <f>SUM(J20:J22)</f>
        <v>24</v>
      </c>
      <c r="K23" s="117">
        <v>205</v>
      </c>
      <c r="L23" s="119"/>
      <c r="M23" s="116">
        <f>SUM(M20:M22)</f>
        <v>0</v>
      </c>
      <c r="N23" s="117">
        <v>205</v>
      </c>
      <c r="O23" s="119"/>
      <c r="P23" s="116">
        <f>SUM(P20:P22)</f>
        <v>814</v>
      </c>
      <c r="Q23" s="117">
        <v>508</v>
      </c>
      <c r="R23" s="119"/>
      <c r="S23" s="116">
        <f>SUM(S20:S22)</f>
        <v>0</v>
      </c>
      <c r="T23" s="117"/>
      <c r="U23" s="117">
        <f>E23+H23+K23+N23+Q23+T23</f>
        <v>1426</v>
      </c>
    </row>
    <row r="24" spans="1:21" ht="15">
      <c r="A24" s="155"/>
      <c r="B24" s="156"/>
      <c r="C24" s="174"/>
      <c r="D24" s="110"/>
      <c r="E24" s="107"/>
      <c r="F24" s="174"/>
      <c r="G24" s="110"/>
      <c r="H24" s="107"/>
      <c r="I24" s="174"/>
      <c r="J24" s="110"/>
      <c r="K24" s="107"/>
      <c r="L24" s="174"/>
      <c r="M24" s="110"/>
      <c r="N24" s="107"/>
      <c r="O24" s="174"/>
      <c r="P24" s="110"/>
      <c r="Q24" s="107"/>
      <c r="R24" s="174"/>
      <c r="S24" s="110"/>
      <c r="T24" s="107"/>
      <c r="U24" s="107"/>
    </row>
    <row r="25" spans="1:21" ht="15">
      <c r="A25" s="155">
        <v>5</v>
      </c>
      <c r="B25" s="156" t="s">
        <v>33</v>
      </c>
      <c r="C25" s="169" t="s">
        <v>100</v>
      </c>
      <c r="D25" s="110">
        <v>490</v>
      </c>
      <c r="E25" s="172"/>
      <c r="F25" s="169" t="s">
        <v>100</v>
      </c>
      <c r="G25" s="106">
        <v>680</v>
      </c>
      <c r="H25" s="107"/>
      <c r="I25" s="169" t="s">
        <v>100</v>
      </c>
      <c r="J25" s="171">
        <v>137</v>
      </c>
      <c r="K25" s="172"/>
      <c r="L25" s="169" t="s">
        <v>100</v>
      </c>
      <c r="M25" s="171">
        <v>77</v>
      </c>
      <c r="N25" s="107"/>
      <c r="O25" s="169" t="s">
        <v>100</v>
      </c>
      <c r="P25" s="171">
        <v>479</v>
      </c>
      <c r="Q25" s="107"/>
      <c r="R25" s="175"/>
      <c r="S25" s="171"/>
      <c r="T25" s="107"/>
      <c r="U25" s="107"/>
    </row>
    <row r="26" spans="1:21" ht="15">
      <c r="A26" s="155"/>
      <c r="B26" s="156"/>
      <c r="C26" s="174"/>
      <c r="D26" s="110"/>
      <c r="E26" s="172"/>
      <c r="F26" s="176"/>
      <c r="G26" s="110"/>
      <c r="H26" s="107"/>
      <c r="I26" s="176"/>
      <c r="J26" s="171"/>
      <c r="K26" s="172"/>
      <c r="L26" s="176"/>
      <c r="M26" s="171"/>
      <c r="N26" s="107"/>
      <c r="O26" s="174"/>
      <c r="P26" s="171"/>
      <c r="Q26" s="107"/>
      <c r="R26" s="174"/>
      <c r="S26" s="171"/>
      <c r="T26" s="107"/>
      <c r="U26" s="107"/>
    </row>
    <row r="27" spans="1:21" ht="15">
      <c r="A27" s="155"/>
      <c r="B27" s="156"/>
      <c r="C27" s="174"/>
      <c r="D27" s="110"/>
      <c r="E27" s="153">
        <v>5</v>
      </c>
      <c r="F27" s="176"/>
      <c r="G27" s="110"/>
      <c r="H27" s="107">
        <v>5</v>
      </c>
      <c r="I27" s="176"/>
      <c r="J27" s="171"/>
      <c r="K27" s="153">
        <v>4</v>
      </c>
      <c r="L27" s="176"/>
      <c r="M27" s="171"/>
      <c r="N27" s="107">
        <v>4</v>
      </c>
      <c r="O27" s="174"/>
      <c r="P27" s="171"/>
      <c r="Q27" s="107">
        <v>5</v>
      </c>
      <c r="R27" s="174"/>
      <c r="S27" s="171"/>
      <c r="T27" s="107"/>
      <c r="U27" s="107"/>
    </row>
    <row r="28" spans="1:21" ht="15">
      <c r="A28" s="157"/>
      <c r="B28" s="158"/>
      <c r="C28" s="119"/>
      <c r="D28" s="116">
        <f>SUM(D25:D27)</f>
        <v>490</v>
      </c>
      <c r="E28" s="159">
        <v>205</v>
      </c>
      <c r="F28" s="115"/>
      <c r="G28" s="116">
        <f>SUM(G25:G27)</f>
        <v>680</v>
      </c>
      <c r="H28" s="117">
        <v>205</v>
      </c>
      <c r="I28" s="115"/>
      <c r="J28" s="116">
        <f>SUM(J25:J27)</f>
        <v>137</v>
      </c>
      <c r="K28" s="159">
        <v>254</v>
      </c>
      <c r="L28" s="115"/>
      <c r="M28" s="116">
        <f>SUM(M25:M27)</f>
        <v>77</v>
      </c>
      <c r="N28" s="117">
        <v>254</v>
      </c>
      <c r="O28" s="119"/>
      <c r="P28" s="116">
        <f>SUM(P25:P27)</f>
        <v>479</v>
      </c>
      <c r="Q28" s="117">
        <v>410</v>
      </c>
      <c r="R28" s="115"/>
      <c r="S28" s="116">
        <f>SUM(S25:S27)</f>
        <v>0</v>
      </c>
      <c r="T28" s="117"/>
      <c r="U28" s="117">
        <f>E28+H28+K28+N28+Q28+T28</f>
        <v>1328</v>
      </c>
    </row>
    <row r="29" spans="3:21" ht="15">
      <c r="C29" s="51"/>
      <c r="D29" s="1"/>
      <c r="E29" s="177"/>
      <c r="F29" s="34"/>
      <c r="G29" s="1"/>
      <c r="H29" s="1"/>
      <c r="I29" s="34"/>
      <c r="J29" s="1"/>
      <c r="K29" s="177"/>
      <c r="L29" s="34"/>
      <c r="M29" s="1"/>
      <c r="N29" s="1"/>
      <c r="O29" s="51"/>
      <c r="P29" s="1"/>
      <c r="Q29" s="1"/>
      <c r="R29" s="34"/>
      <c r="S29" s="1"/>
      <c r="U29" s="1"/>
    </row>
    <row r="30" spans="3:21" ht="15">
      <c r="C30" s="63"/>
      <c r="D30" s="1"/>
      <c r="E30" s="1"/>
      <c r="F30" s="34"/>
      <c r="G30" s="1"/>
      <c r="O30" s="63"/>
      <c r="U30" s="1"/>
    </row>
    <row r="31" ht="15">
      <c r="U31" s="1"/>
    </row>
    <row r="32" ht="15">
      <c r="U32" s="1"/>
    </row>
    <row r="33" ht="15">
      <c r="U33" s="1"/>
    </row>
    <row r="34" ht="15">
      <c r="U34" s="1"/>
    </row>
    <row r="35" ht="15">
      <c r="U35" s="1"/>
    </row>
    <row r="36" ht="15">
      <c r="U36" s="1"/>
    </row>
    <row r="37" ht="15">
      <c r="U37" s="1"/>
    </row>
    <row r="38" ht="15">
      <c r="U38" s="1"/>
    </row>
    <row r="39" ht="15">
      <c r="U39" s="1"/>
    </row>
    <row r="40" ht="15">
      <c r="U40" s="1"/>
    </row>
    <row r="41" ht="15">
      <c r="U41" s="1"/>
    </row>
    <row r="42" ht="15">
      <c r="U42" s="1"/>
    </row>
    <row r="43" ht="15">
      <c r="U43" s="1"/>
    </row>
    <row r="44" ht="15">
      <c r="U44" s="1"/>
    </row>
    <row r="45" ht="15">
      <c r="U45" s="1"/>
    </row>
    <row r="46" ht="15">
      <c r="U46" s="1"/>
    </row>
    <row r="47" ht="15">
      <c r="U47" s="1"/>
    </row>
    <row r="48" ht="15">
      <c r="U48" s="1"/>
    </row>
    <row r="49" ht="15">
      <c r="U49" s="1"/>
    </row>
    <row r="50" ht="15">
      <c r="U50" s="1"/>
    </row>
    <row r="51" ht="15">
      <c r="U51" s="1"/>
    </row>
    <row r="52" ht="15">
      <c r="U52" s="1"/>
    </row>
    <row r="53" ht="15">
      <c r="U53" s="1"/>
    </row>
    <row r="54" ht="15">
      <c r="U54" s="1"/>
    </row>
    <row r="55" ht="15">
      <c r="U55" s="1"/>
    </row>
    <row r="56" ht="15">
      <c r="U56" s="1"/>
    </row>
    <row r="57" ht="15">
      <c r="U57" s="1"/>
    </row>
    <row r="58" ht="15">
      <c r="U58" s="1"/>
    </row>
    <row r="59" ht="15">
      <c r="U59" s="1"/>
    </row>
    <row r="60" ht="15">
      <c r="U60" s="1"/>
    </row>
    <row r="61" ht="15">
      <c r="U61" s="1"/>
    </row>
    <row r="62" ht="15">
      <c r="U62" s="1"/>
    </row>
    <row r="63" ht="15">
      <c r="U63" s="1"/>
    </row>
    <row r="64" ht="15">
      <c r="U64" s="1"/>
    </row>
    <row r="65" ht="15">
      <c r="U65" s="1"/>
    </row>
    <row r="66" ht="15">
      <c r="U66" s="1"/>
    </row>
    <row r="67" ht="15">
      <c r="U67" s="1"/>
    </row>
    <row r="68" ht="15">
      <c r="U68" s="1"/>
    </row>
    <row r="69" ht="15">
      <c r="U69" s="1"/>
    </row>
    <row r="70" ht="15">
      <c r="U70" s="1"/>
    </row>
    <row r="71" ht="15">
      <c r="U71" s="1"/>
    </row>
    <row r="72" ht="15">
      <c r="U72" s="1"/>
    </row>
    <row r="73" ht="15">
      <c r="U73" s="1"/>
    </row>
    <row r="74" ht="15">
      <c r="U74" s="1"/>
    </row>
    <row r="75" ht="15">
      <c r="U75" s="1"/>
    </row>
    <row r="76" ht="15">
      <c r="U76" s="1"/>
    </row>
    <row r="77" ht="15">
      <c r="U77" s="1"/>
    </row>
    <row r="78" ht="15">
      <c r="U78" s="1"/>
    </row>
    <row r="79" ht="15">
      <c r="U79" s="1"/>
    </row>
    <row r="80" ht="15">
      <c r="U80" s="1"/>
    </row>
    <row r="81" ht="15">
      <c r="U81" s="1"/>
    </row>
    <row r="82" ht="15">
      <c r="U82" s="1"/>
    </row>
    <row r="83" ht="15">
      <c r="U83" s="1"/>
    </row>
    <row r="84" ht="15">
      <c r="U84" s="1"/>
    </row>
    <row r="85" ht="15">
      <c r="U85" s="1"/>
    </row>
    <row r="86" ht="15">
      <c r="U86" s="1"/>
    </row>
    <row r="87" ht="15">
      <c r="U87" s="1"/>
    </row>
    <row r="88" ht="15">
      <c r="U88" s="1"/>
    </row>
    <row r="89" ht="15">
      <c r="U89" s="1"/>
    </row>
    <row r="90" ht="15">
      <c r="U90" s="1"/>
    </row>
    <row r="91" ht="15">
      <c r="U91" s="1"/>
    </row>
    <row r="92" ht="15">
      <c r="U92" s="1"/>
    </row>
    <row r="93" ht="15">
      <c r="U93" s="1"/>
    </row>
    <row r="94" ht="15">
      <c r="U94" s="1"/>
    </row>
    <row r="95" ht="15">
      <c r="U95" s="1"/>
    </row>
    <row r="96" ht="15">
      <c r="U96" s="1"/>
    </row>
    <row r="97" ht="15">
      <c r="U97" s="1"/>
    </row>
    <row r="98" ht="15">
      <c r="U98" s="1"/>
    </row>
    <row r="99" ht="15">
      <c r="U99" s="1"/>
    </row>
  </sheetData>
  <sheetProtection/>
  <mergeCells count="7">
    <mergeCell ref="A1:U1"/>
    <mergeCell ref="C2:E2"/>
    <mergeCell ref="F2:H2"/>
    <mergeCell ref="I2:K2"/>
    <mergeCell ref="L2:N2"/>
    <mergeCell ref="O2:Q2"/>
    <mergeCell ref="R2:T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de Scrabble Intercluburi 2022</dc:title>
  <dc:subject>CNSI 2022, clasament general final</dc:subject>
  <dc:creator>Claudia Mihai</dc:creator>
  <cp:keywords/>
  <dc:description/>
  <cp:lastModifiedBy>c_mihai</cp:lastModifiedBy>
  <cp:lastPrinted>2012-06-06T08:42:44Z</cp:lastPrinted>
  <dcterms:created xsi:type="dcterms:W3CDTF">2012-03-31T20:55:31Z</dcterms:created>
  <dcterms:modified xsi:type="dcterms:W3CDTF">2022-12-25T23:08:53Z</dcterms:modified>
  <cp:category/>
  <cp:version/>
  <cp:contentType/>
  <cp:contentStatus/>
</cp:coreProperties>
</file>