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85" windowHeight="8940" activeTab="0"/>
  </bookViews>
  <sheets>
    <sheet name="2019 Total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<sst xmlns="http://schemas.openxmlformats.org/spreadsheetml/2006/main" count="62" uniqueCount="36">
  <si>
    <t>J</t>
  </si>
  <si>
    <t>C</t>
  </si>
  <si>
    <t>Nume</t>
  </si>
  <si>
    <t>Loc</t>
  </si>
  <si>
    <t>Categ.</t>
  </si>
  <si>
    <t>Etapa 1</t>
  </si>
  <si>
    <t>Etapa 2</t>
  </si>
  <si>
    <t>TOTAL</t>
  </si>
  <si>
    <t>Etapa 3</t>
  </si>
  <si>
    <t>TIRU Luca</t>
  </si>
  <si>
    <t>SANDU Eduard</t>
  </si>
  <si>
    <t>PANAIT Tiana</t>
  </si>
  <si>
    <t>MATEI Maria</t>
  </si>
  <si>
    <t>CIOPASIU Alesia</t>
  </si>
  <si>
    <t>TORNACI Yasin</t>
  </si>
  <si>
    <t>NEAGU Corina</t>
  </si>
  <si>
    <t>TORNACI Erhan</t>
  </si>
  <si>
    <t>MARINESCU Leona</t>
  </si>
  <si>
    <t>Top</t>
  </si>
  <si>
    <t>General Tineret</t>
  </si>
  <si>
    <t>CADETI</t>
  </si>
  <si>
    <t>ION Andreea Bianca</t>
  </si>
  <si>
    <t>Campionatul National de Scrabble Francofon pt. Tineret, CNSF-T 2019</t>
  </si>
  <si>
    <t>BONTAS Luca</t>
  </si>
  <si>
    <t>MATEI Elena Madalina</t>
  </si>
  <si>
    <t>GANEA Sara</t>
  </si>
  <si>
    <t>TANASE Alexa</t>
  </si>
  <si>
    <t>POPA Catinca</t>
  </si>
  <si>
    <t>DRAGAN Carina</t>
  </si>
  <si>
    <t>CODREANU Denisa</t>
  </si>
  <si>
    <t>DEJESCU Ana</t>
  </si>
  <si>
    <t>Campion national Juniori</t>
  </si>
  <si>
    <t>Vicecampion national Juniori</t>
  </si>
  <si>
    <t>Campion national Cadeti</t>
  </si>
  <si>
    <t>Vicecampioana nationala Cadeti</t>
  </si>
  <si>
    <t>Clasament general final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</si>
</sst>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5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11" xfId="0" applyFont="1" applyBorder="1" applyAlignment="1">
      <alignment/>
    </xf>
    <xf numFmtId="9" fontId="0" fillId="0" borderId="0" xfId="57" applyFont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8">
      <selection activeCell="J23" sqref="J23"/>
    </sheetView>
  </sheetViews>
  <sheetFormatPr defaultColWidth="9.140625" defaultRowHeight="15"/>
  <cols>
    <col min="1" max="1" width="5.28125" style="0" customWidth="1"/>
    <col min="2" max="2" width="5.7109375" style="4" customWidth="1"/>
    <col min="3" max="3" width="20.140625" style="0" customWidth="1"/>
    <col min="4" max="5" width="10.421875" style="0" bestFit="1" customWidth="1"/>
    <col min="6" max="6" width="10.28125" style="0" customWidth="1"/>
    <col min="7" max="7" width="10.7109375" style="0" customWidth="1"/>
    <col min="8" max="8" width="6.140625" style="0" customWidth="1"/>
  </cols>
  <sheetData>
    <row r="1" spans="1:3" s="1" customFormat="1" ht="18.75">
      <c r="A1" s="1" t="s">
        <v>22</v>
      </c>
      <c r="B1" s="2"/>
      <c r="C1" s="2"/>
    </row>
    <row r="2" spans="1:3" s="1" customFormat="1" ht="18.75">
      <c r="A2" s="5" t="s">
        <v>35</v>
      </c>
      <c r="B2" s="2"/>
      <c r="C2" s="2"/>
    </row>
    <row r="3" spans="1:3" ht="15">
      <c r="A3" s="3"/>
      <c r="C3" s="4"/>
    </row>
    <row r="4" spans="1:3" ht="15">
      <c r="A4" s="3"/>
      <c r="C4" s="4"/>
    </row>
    <row r="5" spans="1:3" ht="15">
      <c r="A5" s="28" t="s">
        <v>19</v>
      </c>
      <c r="C5" s="4"/>
    </row>
    <row r="6" spans="1:7" s="24" customFormat="1" ht="15">
      <c r="A6" s="21"/>
      <c r="B6" s="22"/>
      <c r="C6" s="23" t="s">
        <v>18</v>
      </c>
      <c r="D6" s="21">
        <v>930</v>
      </c>
      <c r="E6" s="21">
        <f>445+477</f>
        <v>922</v>
      </c>
      <c r="F6" s="21">
        <v>851</v>
      </c>
      <c r="G6" s="25">
        <f>SUM(D6:F6)</f>
        <v>2703</v>
      </c>
    </row>
    <row r="7" spans="1:7" ht="15">
      <c r="A7" s="6" t="s">
        <v>3</v>
      </c>
      <c r="B7" s="6" t="s">
        <v>4</v>
      </c>
      <c r="C7" s="7" t="s">
        <v>2</v>
      </c>
      <c r="D7" s="8" t="s">
        <v>5</v>
      </c>
      <c r="E7" s="8" t="s">
        <v>6</v>
      </c>
      <c r="F7" s="8" t="s">
        <v>8</v>
      </c>
      <c r="G7" s="8" t="s">
        <v>7</v>
      </c>
    </row>
    <row r="8" spans="1:9" ht="15">
      <c r="A8" s="9">
        <f aca="true" t="shared" si="0" ref="A8:A25">RANK(G8,$G$8:$G$26)</f>
        <v>1</v>
      </c>
      <c r="B8" s="20" t="s">
        <v>0</v>
      </c>
      <c r="C8" s="30" t="s">
        <v>9</v>
      </c>
      <c r="D8" s="11">
        <v>765</v>
      </c>
      <c r="E8" s="11">
        <v>465</v>
      </c>
      <c r="F8" s="11">
        <v>509</v>
      </c>
      <c r="G8" s="12">
        <f aca="true" t="shared" si="1" ref="G8:G25">SUM(D8:F8)</f>
        <v>1739</v>
      </c>
      <c r="H8" s="26">
        <f>G8/$G$6</f>
        <v>0.6433592304846467</v>
      </c>
      <c r="I8" t="s">
        <v>31</v>
      </c>
    </row>
    <row r="9" spans="1:9" ht="15">
      <c r="A9" s="9">
        <f t="shared" si="0"/>
        <v>2</v>
      </c>
      <c r="B9" s="20" t="s">
        <v>0</v>
      </c>
      <c r="C9" s="30" t="s">
        <v>10</v>
      </c>
      <c r="D9" s="11">
        <v>708</v>
      </c>
      <c r="E9" s="11">
        <v>452</v>
      </c>
      <c r="F9" s="11">
        <v>465</v>
      </c>
      <c r="G9" s="12">
        <f t="shared" si="1"/>
        <v>1625</v>
      </c>
      <c r="H9" s="26">
        <f>G9/$G$6</f>
        <v>0.6011838697743248</v>
      </c>
      <c r="I9" t="s">
        <v>32</v>
      </c>
    </row>
    <row r="10" spans="1:8" ht="15">
      <c r="A10" s="9">
        <f t="shared" si="0"/>
        <v>3</v>
      </c>
      <c r="B10" s="20" t="s">
        <v>0</v>
      </c>
      <c r="C10" s="30" t="s">
        <v>14</v>
      </c>
      <c r="D10" s="11">
        <v>654</v>
      </c>
      <c r="E10" s="11">
        <v>445</v>
      </c>
      <c r="F10" s="11">
        <v>511</v>
      </c>
      <c r="G10" s="12">
        <f t="shared" si="1"/>
        <v>1610</v>
      </c>
      <c r="H10" s="26">
        <f>G10/$G$6</f>
        <v>0.5956344802071772</v>
      </c>
    </row>
    <row r="11" spans="1:8" ht="15">
      <c r="A11" s="9">
        <f t="shared" si="0"/>
        <v>4</v>
      </c>
      <c r="B11" s="15" t="s">
        <v>1</v>
      </c>
      <c r="C11" s="10" t="s">
        <v>16</v>
      </c>
      <c r="D11" s="17">
        <v>624</v>
      </c>
      <c r="E11" s="18">
        <v>452</v>
      </c>
      <c r="F11" s="18">
        <v>424</v>
      </c>
      <c r="G11" s="12">
        <f t="shared" si="1"/>
        <v>1500</v>
      </c>
      <c r="H11" s="26">
        <f>(D11+F11)/(D$6+F$6)</f>
        <v>0.5884334643458731</v>
      </c>
    </row>
    <row r="12" spans="1:8" ht="15">
      <c r="A12" s="9">
        <f t="shared" si="0"/>
        <v>5</v>
      </c>
      <c r="B12" s="13" t="s">
        <v>0</v>
      </c>
      <c r="C12" s="14" t="s">
        <v>12</v>
      </c>
      <c r="D12" s="11">
        <v>639</v>
      </c>
      <c r="E12" s="11">
        <v>405</v>
      </c>
      <c r="F12" s="11">
        <v>344</v>
      </c>
      <c r="G12" s="12">
        <f t="shared" si="1"/>
        <v>1388</v>
      </c>
      <c r="H12" s="26">
        <f>G12/$G$6</f>
        <v>0.5135035146133925</v>
      </c>
    </row>
    <row r="13" spans="1:8" ht="15">
      <c r="A13" s="9">
        <f t="shared" si="0"/>
        <v>6</v>
      </c>
      <c r="B13" s="15" t="s">
        <v>0</v>
      </c>
      <c r="C13" s="10" t="s">
        <v>13</v>
      </c>
      <c r="D13" s="11">
        <v>632</v>
      </c>
      <c r="E13" s="11">
        <v>337</v>
      </c>
      <c r="F13" s="11">
        <v>391</v>
      </c>
      <c r="G13" s="12">
        <f t="shared" si="1"/>
        <v>1360</v>
      </c>
      <c r="H13" s="26">
        <f>G13/$G$6</f>
        <v>0.5031446540880503</v>
      </c>
    </row>
    <row r="14" spans="1:8" ht="15">
      <c r="A14" s="9">
        <f t="shared" si="0"/>
        <v>7</v>
      </c>
      <c r="B14" s="13" t="s">
        <v>0</v>
      </c>
      <c r="C14" s="14" t="s">
        <v>21</v>
      </c>
      <c r="D14" s="11">
        <v>572</v>
      </c>
      <c r="E14" s="11">
        <v>256</v>
      </c>
      <c r="F14" s="11">
        <v>276</v>
      </c>
      <c r="G14" s="12">
        <f t="shared" si="1"/>
        <v>1104</v>
      </c>
      <c r="H14" s="26">
        <f>G14/(D$6+E$6)</f>
        <v>0.5961123110151187</v>
      </c>
    </row>
    <row r="15" spans="1:8" ht="15">
      <c r="A15" s="9">
        <f t="shared" si="0"/>
        <v>8</v>
      </c>
      <c r="B15" s="19" t="s">
        <v>1</v>
      </c>
      <c r="C15" s="27" t="s">
        <v>11</v>
      </c>
      <c r="D15" s="17">
        <v>324</v>
      </c>
      <c r="E15" s="18">
        <v>313</v>
      </c>
      <c r="F15" s="17">
        <v>332</v>
      </c>
      <c r="G15" s="12">
        <f t="shared" si="1"/>
        <v>969</v>
      </c>
      <c r="H15" s="26">
        <f>G15/(D$6+E$6)</f>
        <v>0.5232181425485961</v>
      </c>
    </row>
    <row r="16" spans="1:8" ht="15">
      <c r="A16" s="9">
        <f t="shared" si="0"/>
        <v>9</v>
      </c>
      <c r="B16" s="13" t="s">
        <v>1</v>
      </c>
      <c r="C16" s="10" t="s">
        <v>17</v>
      </c>
      <c r="D16" s="11">
        <v>427</v>
      </c>
      <c r="E16" s="11">
        <v>328</v>
      </c>
      <c r="F16" s="11"/>
      <c r="G16" s="12">
        <f t="shared" si="1"/>
        <v>755</v>
      </c>
      <c r="H16" s="26">
        <f>G16/(D$6+E$6)</f>
        <v>0.40766738660907126</v>
      </c>
    </row>
    <row r="17" spans="1:8" ht="15">
      <c r="A17" s="9">
        <f t="shared" si="0"/>
        <v>10</v>
      </c>
      <c r="B17" s="15" t="s">
        <v>0</v>
      </c>
      <c r="C17" s="10" t="s">
        <v>15</v>
      </c>
      <c r="D17" s="17"/>
      <c r="E17" s="18">
        <v>502</v>
      </c>
      <c r="F17" s="18">
        <v>232</v>
      </c>
      <c r="G17" s="12">
        <f t="shared" si="1"/>
        <v>734</v>
      </c>
      <c r="H17" s="26">
        <f>G17/(F$6+E$6)</f>
        <v>0.41398759165256627</v>
      </c>
    </row>
    <row r="18" spans="1:8" ht="15">
      <c r="A18" s="9">
        <f t="shared" si="0"/>
        <v>11</v>
      </c>
      <c r="B18" s="15" t="s">
        <v>0</v>
      </c>
      <c r="C18" s="16" t="s">
        <v>24</v>
      </c>
      <c r="D18" s="17">
        <v>410</v>
      </c>
      <c r="E18" s="18">
        <v>167</v>
      </c>
      <c r="F18" s="17"/>
      <c r="G18" s="12">
        <f t="shared" si="1"/>
        <v>577</v>
      </c>
      <c r="H18" s="26">
        <f>G18/(D$6+E$6)</f>
        <v>0.31155507559395246</v>
      </c>
    </row>
    <row r="19" spans="1:8" ht="15">
      <c r="A19" s="9">
        <f t="shared" si="0"/>
        <v>12</v>
      </c>
      <c r="B19" s="13" t="s">
        <v>0</v>
      </c>
      <c r="C19" s="27" t="s">
        <v>23</v>
      </c>
      <c r="D19" s="17">
        <v>414</v>
      </c>
      <c r="E19" s="18"/>
      <c r="F19" s="17"/>
      <c r="G19" s="12">
        <f t="shared" si="1"/>
        <v>414</v>
      </c>
      <c r="H19" s="26">
        <f>G19/(D$6)</f>
        <v>0.44516129032258067</v>
      </c>
    </row>
    <row r="20" spans="1:8" ht="15">
      <c r="A20" s="9">
        <f t="shared" si="0"/>
        <v>13</v>
      </c>
      <c r="B20" s="19" t="s">
        <v>0</v>
      </c>
      <c r="C20" s="16" t="s">
        <v>25</v>
      </c>
      <c r="D20" s="17">
        <v>391</v>
      </c>
      <c r="E20" s="18"/>
      <c r="F20" s="18"/>
      <c r="G20" s="12">
        <f t="shared" si="1"/>
        <v>391</v>
      </c>
      <c r="H20" s="26">
        <f>G20/(D$6)</f>
        <v>0.4204301075268817</v>
      </c>
    </row>
    <row r="21" spans="1:8" ht="15">
      <c r="A21" s="9">
        <f t="shared" si="0"/>
        <v>14</v>
      </c>
      <c r="B21" s="15" t="s">
        <v>0</v>
      </c>
      <c r="C21" s="10" t="s">
        <v>26</v>
      </c>
      <c r="D21" s="17">
        <v>355</v>
      </c>
      <c r="E21" s="18"/>
      <c r="F21" s="18"/>
      <c r="G21" s="12">
        <f t="shared" si="1"/>
        <v>355</v>
      </c>
      <c r="H21" s="26">
        <f>G21/(D$6)</f>
        <v>0.3817204301075269</v>
      </c>
    </row>
    <row r="22" spans="1:8" ht="15">
      <c r="A22" s="9">
        <f t="shared" si="0"/>
        <v>15</v>
      </c>
      <c r="B22" s="19" t="s">
        <v>0</v>
      </c>
      <c r="C22" s="27" t="s">
        <v>27</v>
      </c>
      <c r="D22" s="17">
        <v>332</v>
      </c>
      <c r="E22" s="18"/>
      <c r="F22" s="17"/>
      <c r="G22" s="12">
        <f t="shared" si="1"/>
        <v>332</v>
      </c>
      <c r="H22" s="26">
        <f>G22/(D$6)</f>
        <v>0.35698924731182796</v>
      </c>
    </row>
    <row r="23" spans="1:8" ht="15">
      <c r="A23" s="9">
        <f t="shared" si="0"/>
        <v>16</v>
      </c>
      <c r="B23" s="15" t="s">
        <v>1</v>
      </c>
      <c r="C23" s="10" t="s">
        <v>28</v>
      </c>
      <c r="D23" s="17">
        <v>240</v>
      </c>
      <c r="E23" s="18"/>
      <c r="F23" s="18"/>
      <c r="G23" s="12">
        <f t="shared" si="1"/>
        <v>240</v>
      </c>
      <c r="H23" s="26">
        <f>G23/(D$6)</f>
        <v>0.25806451612903225</v>
      </c>
    </row>
    <row r="24" spans="1:8" ht="15">
      <c r="A24" s="9">
        <f t="shared" si="0"/>
        <v>17</v>
      </c>
      <c r="B24" s="15" t="s">
        <v>0</v>
      </c>
      <c r="C24" s="10" t="s">
        <v>29</v>
      </c>
      <c r="D24" s="17"/>
      <c r="E24" s="18">
        <v>177</v>
      </c>
      <c r="F24" s="18"/>
      <c r="G24" s="12">
        <f t="shared" si="1"/>
        <v>177</v>
      </c>
      <c r="H24" s="26">
        <f>G24/(E$6)</f>
        <v>0.19197396963123645</v>
      </c>
    </row>
    <row r="25" spans="1:8" ht="15">
      <c r="A25" s="9">
        <f t="shared" si="0"/>
        <v>18</v>
      </c>
      <c r="B25" s="15" t="s">
        <v>1</v>
      </c>
      <c r="C25" s="10" t="s">
        <v>30</v>
      </c>
      <c r="D25" s="17"/>
      <c r="E25" s="18">
        <v>98</v>
      </c>
      <c r="F25" s="18"/>
      <c r="G25" s="12">
        <f t="shared" si="1"/>
        <v>98</v>
      </c>
      <c r="H25" s="26">
        <f>G25/(E$6)</f>
        <v>0.10629067245119306</v>
      </c>
    </row>
    <row r="28" ht="15">
      <c r="A28" s="28" t="s">
        <v>20</v>
      </c>
    </row>
    <row r="30" spans="1:9" ht="15">
      <c r="A30" s="29">
        <v>1</v>
      </c>
      <c r="B30" s="15" t="s">
        <v>1</v>
      </c>
      <c r="C30" s="30" t="s">
        <v>16</v>
      </c>
      <c r="D30" s="17">
        <v>624</v>
      </c>
      <c r="E30" s="18">
        <v>452</v>
      </c>
      <c r="F30" s="18">
        <v>424</v>
      </c>
      <c r="G30" s="12">
        <f>SUM(D30:F30)</f>
        <v>1500</v>
      </c>
      <c r="H30" s="26">
        <f>G30/$G$6</f>
        <v>0.5549389567147613</v>
      </c>
      <c r="I30" t="s">
        <v>33</v>
      </c>
    </row>
    <row r="31" spans="1:9" ht="15">
      <c r="A31" s="29">
        <v>2</v>
      </c>
      <c r="B31" s="19" t="s">
        <v>1</v>
      </c>
      <c r="C31" s="30" t="s">
        <v>11</v>
      </c>
      <c r="D31" s="17">
        <v>324</v>
      </c>
      <c r="E31" s="18">
        <v>313</v>
      </c>
      <c r="F31" s="17">
        <v>332</v>
      </c>
      <c r="G31" s="12">
        <f>SUM(D31:F31)</f>
        <v>969</v>
      </c>
      <c r="H31" s="26">
        <f>G31/$G$6</f>
        <v>0.3584905660377358</v>
      </c>
      <c r="I31" t="s">
        <v>34</v>
      </c>
    </row>
    <row r="32" spans="1:8" ht="15">
      <c r="A32" s="29">
        <v>3</v>
      </c>
      <c r="B32" s="13" t="s">
        <v>1</v>
      </c>
      <c r="C32" s="30" t="s">
        <v>17</v>
      </c>
      <c r="D32" s="11">
        <v>427</v>
      </c>
      <c r="E32" s="11">
        <v>328</v>
      </c>
      <c r="F32" s="11"/>
      <c r="G32" s="12">
        <f>SUM(D32:F32)</f>
        <v>755</v>
      </c>
      <c r="H32" s="26">
        <f>G32/$G$6</f>
        <v>0.2793192748797632</v>
      </c>
    </row>
    <row r="33" spans="1:8" ht="15">
      <c r="A33" s="9">
        <v>4</v>
      </c>
      <c r="B33" s="15" t="s">
        <v>1</v>
      </c>
      <c r="C33" s="10" t="s">
        <v>28</v>
      </c>
      <c r="D33" s="17">
        <v>240</v>
      </c>
      <c r="E33" s="18"/>
      <c r="F33" s="18"/>
      <c r="G33" s="12">
        <f>SUM(D33:F33)</f>
        <v>240</v>
      </c>
      <c r="H33" s="26">
        <f>G33/(E$6+F$6)</f>
        <v>0.1353637901861252</v>
      </c>
    </row>
    <row r="34" spans="1:8" ht="15">
      <c r="A34" s="9">
        <v>5</v>
      </c>
      <c r="B34" s="15" t="s">
        <v>1</v>
      </c>
      <c r="C34" s="10" t="s">
        <v>30</v>
      </c>
      <c r="D34" s="17"/>
      <c r="E34" s="18">
        <v>98</v>
      </c>
      <c r="F34" s="18"/>
      <c r="G34" s="12">
        <f>SUM(D34:F34)</f>
        <v>98</v>
      </c>
      <c r="H34" s="26">
        <f>G34/E$6</f>
        <v>0.10629067245119306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 2019</dc:title>
  <dc:subject>CNSF-T 2019, clasament final</dc:subject>
  <dc:creator>Claudia Mihai</dc:creator>
  <cp:keywords/>
  <dc:description/>
  <cp:lastModifiedBy>Claudia Mihai</cp:lastModifiedBy>
  <dcterms:created xsi:type="dcterms:W3CDTF">2015-03-22T12:06:28Z</dcterms:created>
  <dcterms:modified xsi:type="dcterms:W3CDTF">2019-11-24T22:49:16Z</dcterms:modified>
  <cp:category>rezultate</cp:category>
  <cp:version/>
  <cp:contentType/>
  <cp:contentStatus/>
</cp:coreProperties>
</file>