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93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<sst xmlns="http://schemas.openxmlformats.org/spreadsheetml/2006/main" count="69" uniqueCount="36">
  <si>
    <t>J</t>
  </si>
  <si>
    <t>C</t>
  </si>
  <si>
    <t>Nume</t>
  </si>
  <si>
    <t>Loc</t>
  </si>
  <si>
    <t>Categ.</t>
  </si>
  <si>
    <t>Etapa 1</t>
  </si>
  <si>
    <t>Etapa 2</t>
  </si>
  <si>
    <t>TOTAL</t>
  </si>
  <si>
    <t>Etapa 3</t>
  </si>
  <si>
    <t>Campionatul National de Scrabble Francofon pt. Tineret, CNSF-T 2018</t>
  </si>
  <si>
    <t>TIRU Luca</t>
  </si>
  <si>
    <t>SANDU Eduard</t>
  </si>
  <si>
    <t>PANAIT Tiana</t>
  </si>
  <si>
    <t>MATEI Maria</t>
  </si>
  <si>
    <t>CIOPASIU Alesia</t>
  </si>
  <si>
    <t>TORNACI Yasin</t>
  </si>
  <si>
    <t>NEAGU Corina</t>
  </si>
  <si>
    <t>TORNACI Erhan</t>
  </si>
  <si>
    <t>MARINESCU Lucia</t>
  </si>
  <si>
    <t>DAVID Matei Tudor</t>
  </si>
  <si>
    <t>MARINESCU Leona</t>
  </si>
  <si>
    <t>DUCA Andrei</t>
  </si>
  <si>
    <t>BUZATU Radu</t>
  </si>
  <si>
    <t>HC</t>
  </si>
  <si>
    <t>E</t>
  </si>
  <si>
    <t>NEAGU Irina</t>
  </si>
  <si>
    <t>Top</t>
  </si>
  <si>
    <t>General Tineret</t>
  </si>
  <si>
    <t>CADETI</t>
  </si>
  <si>
    <t>Clasament final</t>
  </si>
  <si>
    <t>PANAIT Albert</t>
  </si>
  <si>
    <t>Ion Andreea Bianca</t>
  </si>
  <si>
    <t>Campion national - Juniori</t>
  </si>
  <si>
    <t>Vice-campion national - Juniori</t>
  </si>
  <si>
    <t>Campioana nationala - Cadeti</t>
  </si>
  <si>
    <t>Vice-campioana nationala - Cadeti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</si>
</sst>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5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8" fillId="22" borderId="10" xfId="0" applyFont="1" applyFill="1" applyBorder="1" applyAlignment="1">
      <alignment horizontal="center"/>
    </xf>
    <xf numFmtId="0" fontId="8" fillId="22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11" xfId="0" applyFont="1" applyBorder="1" applyAlignment="1">
      <alignment/>
    </xf>
    <xf numFmtId="9" fontId="0" fillId="0" borderId="0" xfId="57" applyFont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5">
      <selection activeCell="N19" sqref="N19"/>
    </sheetView>
  </sheetViews>
  <sheetFormatPr defaultColWidth="9.140625" defaultRowHeight="15"/>
  <cols>
    <col min="1" max="1" width="5.28125" style="0" customWidth="1"/>
    <col min="2" max="2" width="5.7109375" style="4" customWidth="1"/>
    <col min="3" max="3" width="17.28125" style="0" bestFit="1" customWidth="1"/>
    <col min="4" max="5" width="10.421875" style="0" bestFit="1" customWidth="1"/>
    <col min="6" max="6" width="10.28125" style="0" customWidth="1"/>
    <col min="7" max="7" width="10.7109375" style="0" customWidth="1"/>
  </cols>
  <sheetData>
    <row r="1" spans="1:3" s="1" customFormat="1" ht="18.75">
      <c r="A1" s="1" t="s">
        <v>9</v>
      </c>
      <c r="B1" s="2"/>
      <c r="C1" s="2"/>
    </row>
    <row r="2" spans="1:3" s="1" customFormat="1" ht="18.75">
      <c r="A2" s="5" t="s">
        <v>29</v>
      </c>
      <c r="B2" s="2"/>
      <c r="C2" s="2"/>
    </row>
    <row r="3" spans="1:3" ht="15">
      <c r="A3" s="3"/>
      <c r="C3" s="4"/>
    </row>
    <row r="4" spans="1:3" ht="15">
      <c r="A4" s="3"/>
      <c r="C4" s="4"/>
    </row>
    <row r="5" spans="1:3" ht="15">
      <c r="A5" s="30" t="s">
        <v>27</v>
      </c>
      <c r="C5" s="4"/>
    </row>
    <row r="6" spans="1:7" s="26" customFormat="1" ht="15">
      <c r="A6" s="23"/>
      <c r="B6" s="24"/>
      <c r="C6" s="25" t="s">
        <v>26</v>
      </c>
      <c r="D6" s="23">
        <v>1019</v>
      </c>
      <c r="E6" s="23">
        <v>934</v>
      </c>
      <c r="F6" s="23">
        <v>1139</v>
      </c>
      <c r="G6" s="27">
        <f>SUM(D6:F6)</f>
        <v>3092</v>
      </c>
    </row>
    <row r="7" spans="1:7" ht="15">
      <c r="A7" s="6" t="s">
        <v>3</v>
      </c>
      <c r="B7" s="6" t="s">
        <v>4</v>
      </c>
      <c r="C7" s="7" t="s">
        <v>2</v>
      </c>
      <c r="D7" s="8" t="s">
        <v>5</v>
      </c>
      <c r="E7" s="8" t="s">
        <v>6</v>
      </c>
      <c r="F7" s="8" t="s">
        <v>8</v>
      </c>
      <c r="G7" s="8" t="s">
        <v>7</v>
      </c>
    </row>
    <row r="8" spans="1:10" ht="15">
      <c r="A8" s="31">
        <f aca="true" t="shared" si="0" ref="A8:A22">RANK(G8,$G$8:$G$22)</f>
        <v>1</v>
      </c>
      <c r="B8" s="22" t="s">
        <v>0</v>
      </c>
      <c r="C8" s="10" t="s">
        <v>10</v>
      </c>
      <c r="D8" s="11">
        <v>534</v>
      </c>
      <c r="E8" s="11">
        <v>547</v>
      </c>
      <c r="F8" s="11">
        <v>789</v>
      </c>
      <c r="G8" s="12">
        <f aca="true" t="shared" si="1" ref="G8:G22">SUM(D8:F8)</f>
        <v>1870</v>
      </c>
      <c r="H8" s="28">
        <f>G8/$G$6</f>
        <v>0.6047865459249676</v>
      </c>
      <c r="J8" t="s">
        <v>32</v>
      </c>
    </row>
    <row r="9" spans="1:10" ht="15">
      <c r="A9" s="31">
        <f t="shared" si="0"/>
        <v>2</v>
      </c>
      <c r="B9" s="22" t="s">
        <v>0</v>
      </c>
      <c r="C9" s="14" t="s">
        <v>15</v>
      </c>
      <c r="D9" s="11">
        <v>407</v>
      </c>
      <c r="E9" s="11">
        <v>518</v>
      </c>
      <c r="F9" s="11">
        <v>802</v>
      </c>
      <c r="G9" s="12">
        <f t="shared" si="1"/>
        <v>1727</v>
      </c>
      <c r="H9" s="28">
        <f>G9/$G$6</f>
        <v>0.5585381630012937</v>
      </c>
      <c r="J9" t="s">
        <v>33</v>
      </c>
    </row>
    <row r="10" spans="1:8" ht="15">
      <c r="A10" s="31">
        <f t="shared" si="0"/>
        <v>3</v>
      </c>
      <c r="B10" s="22" t="s">
        <v>1</v>
      </c>
      <c r="C10" s="10" t="s">
        <v>16</v>
      </c>
      <c r="D10" s="11">
        <v>398</v>
      </c>
      <c r="E10" s="11">
        <v>551</v>
      </c>
      <c r="F10" s="11">
        <v>603</v>
      </c>
      <c r="G10" s="12">
        <f t="shared" si="1"/>
        <v>1552</v>
      </c>
      <c r="H10" s="28">
        <f>G10/$G$6</f>
        <v>0.5019404915912031</v>
      </c>
    </row>
    <row r="11" spans="1:8" ht="15">
      <c r="A11" s="9">
        <f t="shared" si="0"/>
        <v>4</v>
      </c>
      <c r="B11" s="13" t="s">
        <v>1</v>
      </c>
      <c r="C11" s="14" t="s">
        <v>13</v>
      </c>
      <c r="D11" s="11">
        <v>449</v>
      </c>
      <c r="E11" s="11">
        <v>487</v>
      </c>
      <c r="F11" s="11">
        <v>539</v>
      </c>
      <c r="G11" s="12">
        <f t="shared" si="1"/>
        <v>1475</v>
      </c>
      <c r="H11" s="28">
        <f>G11/$G$6</f>
        <v>0.4770375161707633</v>
      </c>
    </row>
    <row r="12" spans="1:8" ht="15">
      <c r="A12" s="9">
        <f t="shared" si="0"/>
        <v>5</v>
      </c>
      <c r="B12" s="15" t="s">
        <v>1</v>
      </c>
      <c r="C12" s="10" t="s">
        <v>17</v>
      </c>
      <c r="D12" s="11">
        <v>283</v>
      </c>
      <c r="E12" s="11">
        <v>528</v>
      </c>
      <c r="F12" s="11">
        <v>466</v>
      </c>
      <c r="G12" s="12">
        <f t="shared" si="1"/>
        <v>1277</v>
      </c>
      <c r="H12" s="28">
        <f>G12/$G$6</f>
        <v>0.4130012936610608</v>
      </c>
    </row>
    <row r="13" spans="1:8" ht="15">
      <c r="A13" s="9">
        <f t="shared" si="0"/>
        <v>6</v>
      </c>
      <c r="B13" s="15" t="s">
        <v>0</v>
      </c>
      <c r="C13" s="10" t="s">
        <v>14</v>
      </c>
      <c r="D13" s="17">
        <v>419</v>
      </c>
      <c r="E13" s="18"/>
      <c r="F13" s="18">
        <v>602</v>
      </c>
      <c r="G13" s="12">
        <f t="shared" si="1"/>
        <v>1021</v>
      </c>
      <c r="H13" s="28">
        <f>(D13+F13)/(D$6+F$6)</f>
        <v>0.47312326227988877</v>
      </c>
    </row>
    <row r="14" spans="1:8" ht="15">
      <c r="A14" s="9">
        <f t="shared" si="0"/>
        <v>7</v>
      </c>
      <c r="B14" s="13" t="s">
        <v>1</v>
      </c>
      <c r="C14" s="14" t="s">
        <v>12</v>
      </c>
      <c r="D14" s="11">
        <v>453</v>
      </c>
      <c r="E14" s="11">
        <v>517</v>
      </c>
      <c r="F14" s="11"/>
      <c r="G14" s="12">
        <f t="shared" si="1"/>
        <v>970</v>
      </c>
      <c r="H14" s="28">
        <f>G14/(D$6+E$6)</f>
        <v>0.49667178699436765</v>
      </c>
    </row>
    <row r="15" spans="1:8" ht="15">
      <c r="A15" s="9">
        <f t="shared" si="0"/>
        <v>8</v>
      </c>
      <c r="B15" s="13" t="s">
        <v>0</v>
      </c>
      <c r="C15" s="10" t="s">
        <v>11</v>
      </c>
      <c r="D15" s="11">
        <v>458</v>
      </c>
      <c r="E15" s="11">
        <v>500</v>
      </c>
      <c r="F15" s="11"/>
      <c r="G15" s="12">
        <f t="shared" si="1"/>
        <v>958</v>
      </c>
      <c r="H15" s="28">
        <f>G15/(D$6+E$6)</f>
        <v>0.4905273937532002</v>
      </c>
    </row>
    <row r="16" spans="1:8" ht="15">
      <c r="A16" s="9">
        <f t="shared" si="0"/>
        <v>9</v>
      </c>
      <c r="B16" s="13" t="s">
        <v>1</v>
      </c>
      <c r="C16" s="29" t="s">
        <v>22</v>
      </c>
      <c r="D16" s="17"/>
      <c r="E16" s="18">
        <v>370</v>
      </c>
      <c r="F16" s="17">
        <v>431</v>
      </c>
      <c r="G16" s="12">
        <f t="shared" si="1"/>
        <v>801</v>
      </c>
      <c r="H16" s="28">
        <f>G16/(E$6+F$6)</f>
        <v>0.38639652677279307</v>
      </c>
    </row>
    <row r="17" spans="1:8" ht="15">
      <c r="A17" s="9">
        <f t="shared" si="0"/>
        <v>10</v>
      </c>
      <c r="B17" s="15" t="s">
        <v>1</v>
      </c>
      <c r="C17" s="16" t="s">
        <v>19</v>
      </c>
      <c r="D17" s="17"/>
      <c r="E17" s="18">
        <v>468</v>
      </c>
      <c r="F17" s="17"/>
      <c r="G17" s="12">
        <f t="shared" si="1"/>
        <v>468</v>
      </c>
      <c r="H17" s="28">
        <f>G17/E$6</f>
        <v>0.5010706638115632</v>
      </c>
    </row>
    <row r="18" spans="1:8" ht="15">
      <c r="A18" s="9">
        <f t="shared" si="0"/>
        <v>11</v>
      </c>
      <c r="B18" s="21" t="s">
        <v>0</v>
      </c>
      <c r="C18" s="16" t="s">
        <v>18</v>
      </c>
      <c r="D18" s="17"/>
      <c r="E18" s="18">
        <v>458</v>
      </c>
      <c r="F18" s="18"/>
      <c r="G18" s="12">
        <f t="shared" si="1"/>
        <v>458</v>
      </c>
      <c r="H18" s="28">
        <f>G18/E$6</f>
        <v>0.49036402569593146</v>
      </c>
    </row>
    <row r="19" spans="1:8" ht="15">
      <c r="A19" s="9">
        <f t="shared" si="0"/>
        <v>12</v>
      </c>
      <c r="B19" s="15" t="s">
        <v>1</v>
      </c>
      <c r="C19" s="10" t="s">
        <v>30</v>
      </c>
      <c r="D19" s="17"/>
      <c r="E19" s="18"/>
      <c r="F19" s="18">
        <v>452</v>
      </c>
      <c r="G19" s="12">
        <f t="shared" si="1"/>
        <v>452</v>
      </c>
      <c r="H19" s="28">
        <f>G19/F$6</f>
        <v>0.3968393327480246</v>
      </c>
    </row>
    <row r="20" spans="1:8" ht="15">
      <c r="A20" s="9">
        <f t="shared" si="0"/>
        <v>13</v>
      </c>
      <c r="B20" s="21" t="s">
        <v>1</v>
      </c>
      <c r="C20" s="29" t="s">
        <v>20</v>
      </c>
      <c r="D20" s="17"/>
      <c r="E20" s="18">
        <v>443</v>
      </c>
      <c r="F20" s="17"/>
      <c r="G20" s="12">
        <f t="shared" si="1"/>
        <v>443</v>
      </c>
      <c r="H20" s="28">
        <f>G20/E$6</f>
        <v>0.4743040685224839</v>
      </c>
    </row>
    <row r="21" spans="1:8" ht="15">
      <c r="A21" s="9">
        <f t="shared" si="0"/>
        <v>14</v>
      </c>
      <c r="B21" s="21" t="s">
        <v>1</v>
      </c>
      <c r="C21" s="29" t="s">
        <v>21</v>
      </c>
      <c r="D21" s="17"/>
      <c r="E21" s="18">
        <v>422</v>
      </c>
      <c r="F21" s="17"/>
      <c r="G21" s="12">
        <f t="shared" si="1"/>
        <v>422</v>
      </c>
      <c r="H21" s="28">
        <f>G21/E$6</f>
        <v>0.4518201284796574</v>
      </c>
    </row>
    <row r="22" spans="1:8" ht="15">
      <c r="A22" s="9">
        <f t="shared" si="0"/>
        <v>15</v>
      </c>
      <c r="B22" s="15" t="s">
        <v>1</v>
      </c>
      <c r="C22" s="10" t="s">
        <v>31</v>
      </c>
      <c r="D22" s="17"/>
      <c r="E22" s="18"/>
      <c r="F22" s="18">
        <v>165</v>
      </c>
      <c r="G22" s="12">
        <f t="shared" si="1"/>
        <v>165</v>
      </c>
      <c r="H22" s="28">
        <f>G22/587</f>
        <v>0.28109028960817717</v>
      </c>
    </row>
    <row r="24" spans="1:8" ht="15">
      <c r="A24" s="19" t="s">
        <v>23</v>
      </c>
      <c r="B24" s="19" t="s">
        <v>24</v>
      </c>
      <c r="C24" s="20" t="s">
        <v>25</v>
      </c>
      <c r="D24" s="17"/>
      <c r="E24" s="18">
        <v>665</v>
      </c>
      <c r="F24" s="17"/>
      <c r="G24" s="17"/>
      <c r="H24" s="28">
        <f>E24/E$6</f>
        <v>0.7119914346895075</v>
      </c>
    </row>
    <row r="27" ht="15">
      <c r="A27" s="30" t="s">
        <v>28</v>
      </c>
    </row>
    <row r="29" spans="1:10" ht="15">
      <c r="A29" s="31">
        <v>1</v>
      </c>
      <c r="B29" s="22" t="s">
        <v>1</v>
      </c>
      <c r="C29" s="10" t="s">
        <v>16</v>
      </c>
      <c r="D29" s="11">
        <v>398</v>
      </c>
      <c r="E29" s="11">
        <v>551</v>
      </c>
      <c r="F29" s="11">
        <v>603</v>
      </c>
      <c r="G29" s="12">
        <f aca="true" t="shared" si="2" ref="G29:G38">SUM(D29:F29)</f>
        <v>1552</v>
      </c>
      <c r="H29" s="28">
        <f>G29/$G$6</f>
        <v>0.5019404915912031</v>
      </c>
      <c r="J29" t="s">
        <v>34</v>
      </c>
    </row>
    <row r="30" spans="1:10" ht="15">
      <c r="A30" s="31">
        <v>2</v>
      </c>
      <c r="B30" s="22" t="s">
        <v>1</v>
      </c>
      <c r="C30" s="14" t="s">
        <v>13</v>
      </c>
      <c r="D30" s="11">
        <v>449</v>
      </c>
      <c r="E30" s="11">
        <v>487</v>
      </c>
      <c r="F30" s="11">
        <v>539</v>
      </c>
      <c r="G30" s="12">
        <f t="shared" si="2"/>
        <v>1475</v>
      </c>
      <c r="H30" s="28">
        <f>G30/$G$6</f>
        <v>0.4770375161707633</v>
      </c>
      <c r="J30" t="s">
        <v>35</v>
      </c>
    </row>
    <row r="31" spans="1:8" ht="15">
      <c r="A31" s="31">
        <v>3</v>
      </c>
      <c r="B31" s="22" t="s">
        <v>1</v>
      </c>
      <c r="C31" s="10" t="s">
        <v>17</v>
      </c>
      <c r="D31" s="11">
        <v>283</v>
      </c>
      <c r="E31" s="11">
        <v>528</v>
      </c>
      <c r="F31" s="11">
        <v>466</v>
      </c>
      <c r="G31" s="12">
        <f t="shared" si="2"/>
        <v>1277</v>
      </c>
      <c r="H31" s="28">
        <f>G31/$G$6</f>
        <v>0.4130012936610608</v>
      </c>
    </row>
    <row r="32" spans="1:8" ht="15">
      <c r="A32" s="9">
        <v>4</v>
      </c>
      <c r="B32" s="32" t="s">
        <v>1</v>
      </c>
      <c r="C32" s="14" t="s">
        <v>12</v>
      </c>
      <c r="D32" s="11">
        <v>453</v>
      </c>
      <c r="E32" s="11">
        <v>517</v>
      </c>
      <c r="F32" s="11"/>
      <c r="G32" s="12">
        <f t="shared" si="2"/>
        <v>970</v>
      </c>
      <c r="H32" s="28">
        <f>G32/(D$6+E$6)</f>
        <v>0.49667178699436765</v>
      </c>
    </row>
    <row r="33" spans="1:8" ht="15">
      <c r="A33" s="9">
        <v>5</v>
      </c>
      <c r="B33" s="21" t="s">
        <v>1</v>
      </c>
      <c r="C33" s="29" t="s">
        <v>22</v>
      </c>
      <c r="D33" s="17"/>
      <c r="E33" s="18">
        <v>370</v>
      </c>
      <c r="F33" s="17">
        <v>431</v>
      </c>
      <c r="G33" s="12">
        <f t="shared" si="2"/>
        <v>801</v>
      </c>
      <c r="H33" s="28">
        <f>G33/(E$6+F$6)</f>
        <v>0.38639652677279307</v>
      </c>
    </row>
    <row r="34" spans="1:8" ht="15">
      <c r="A34" s="9">
        <v>6</v>
      </c>
      <c r="B34" s="15" t="s">
        <v>1</v>
      </c>
      <c r="C34" s="16" t="s">
        <v>19</v>
      </c>
      <c r="D34" s="17"/>
      <c r="E34" s="18">
        <v>468</v>
      </c>
      <c r="F34" s="17"/>
      <c r="G34" s="12">
        <f t="shared" si="2"/>
        <v>468</v>
      </c>
      <c r="H34" s="28">
        <f>G34/E$6</f>
        <v>0.5010706638115632</v>
      </c>
    </row>
    <row r="35" spans="1:8" ht="15">
      <c r="A35" s="9">
        <v>7</v>
      </c>
      <c r="B35" s="15" t="s">
        <v>1</v>
      </c>
      <c r="C35" s="10" t="s">
        <v>30</v>
      </c>
      <c r="D35" s="17"/>
      <c r="E35" s="18"/>
      <c r="F35" s="18">
        <v>452</v>
      </c>
      <c r="G35" s="12">
        <f t="shared" si="2"/>
        <v>452</v>
      </c>
      <c r="H35" s="28">
        <f>G35/F$6</f>
        <v>0.3968393327480246</v>
      </c>
    </row>
    <row r="36" spans="1:8" ht="15">
      <c r="A36" s="9">
        <v>8</v>
      </c>
      <c r="B36" s="21" t="s">
        <v>1</v>
      </c>
      <c r="C36" s="29" t="s">
        <v>20</v>
      </c>
      <c r="D36" s="17"/>
      <c r="E36" s="18">
        <v>443</v>
      </c>
      <c r="F36" s="17"/>
      <c r="G36" s="12">
        <f t="shared" si="2"/>
        <v>443</v>
      </c>
      <c r="H36" s="28">
        <f>G36/E$6</f>
        <v>0.4743040685224839</v>
      </c>
    </row>
    <row r="37" spans="1:8" ht="15">
      <c r="A37" s="9">
        <v>9</v>
      </c>
      <c r="B37" s="21" t="s">
        <v>1</v>
      </c>
      <c r="C37" s="29" t="s">
        <v>21</v>
      </c>
      <c r="D37" s="17"/>
      <c r="E37" s="18">
        <v>422</v>
      </c>
      <c r="F37" s="17"/>
      <c r="G37" s="12">
        <f t="shared" si="2"/>
        <v>422</v>
      </c>
      <c r="H37" s="28">
        <f>G37/E$6</f>
        <v>0.4518201284796574</v>
      </c>
    </row>
    <row r="38" spans="1:8" ht="15">
      <c r="A38" s="9">
        <v>10</v>
      </c>
      <c r="B38" s="15" t="s">
        <v>1</v>
      </c>
      <c r="C38" s="10" t="s">
        <v>31</v>
      </c>
      <c r="D38" s="17"/>
      <c r="E38" s="18"/>
      <c r="F38" s="18">
        <v>165</v>
      </c>
      <c r="G38" s="12">
        <f t="shared" si="2"/>
        <v>165</v>
      </c>
      <c r="H38" s="28">
        <f>G38/587</f>
        <v>0.28109028960817717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2018, clasament final</dc:subject>
  <dc:creator>Claudia Mihai</dc:creator>
  <cp:keywords/>
  <dc:description/>
  <cp:lastModifiedBy>Claudia Mihai</cp:lastModifiedBy>
  <dcterms:created xsi:type="dcterms:W3CDTF">2015-03-22T12:06:28Z</dcterms:created>
  <dcterms:modified xsi:type="dcterms:W3CDTF">2018-11-12T11:26:35Z</dcterms:modified>
  <cp:category>rezultate</cp:category>
  <cp:version/>
  <cp:contentType/>
  <cp:contentStatus/>
</cp:coreProperties>
</file>