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120" activeTab="0"/>
  </bookViews>
  <sheets>
    <sheet name="TOTAL" sheetId="1" r:id="rId1"/>
    <sheet name="etapa I" sheetId="2" r:id="rId2"/>
    <sheet name="etapa a II-a" sheetId="3" r:id="rId3"/>
    <sheet name="etapa a III-a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<sst xmlns="http://schemas.openxmlformats.org/spreadsheetml/2006/main" count="147" uniqueCount="45">
  <si>
    <t>Cat.</t>
  </si>
  <si>
    <t>P1</t>
  </si>
  <si>
    <t>P2</t>
  </si>
  <si>
    <t>S</t>
  </si>
  <si>
    <t>ROSCA Georgeta</t>
  </si>
  <si>
    <t>MIHAI Claudia</t>
  </si>
  <si>
    <t>NEAGU Irina</t>
  </si>
  <si>
    <t>P3</t>
  </si>
  <si>
    <t>POPESCU Arcadie Denis</t>
  </si>
  <si>
    <t xml:space="preserve">SANDU Dan Laurentiu </t>
  </si>
  <si>
    <t>P4</t>
  </si>
  <si>
    <t>P5</t>
  </si>
  <si>
    <t>J</t>
  </si>
  <si>
    <t>PAPA Alice</t>
  </si>
  <si>
    <t>HERISANU Olga</t>
  </si>
  <si>
    <t>STOICA Marina-Olimpia</t>
  </si>
  <si>
    <t>Club</t>
  </si>
  <si>
    <t>Locomotiva</t>
  </si>
  <si>
    <t>Impetus</t>
  </si>
  <si>
    <t>Meteor</t>
  </si>
  <si>
    <t>Jucator</t>
  </si>
  <si>
    <t>Loc</t>
  </si>
  <si>
    <t>Total</t>
  </si>
  <si>
    <t>Top --&gt;</t>
  </si>
  <si>
    <t>SANDU Laurentiu-Dan</t>
  </si>
  <si>
    <t>RAICAN Paul</t>
  </si>
  <si>
    <t>POPESCU Arcadie-Denis</t>
  </si>
  <si>
    <t>ILIESCU Ruxandra</t>
  </si>
  <si>
    <t>MIHALCA Laura</t>
  </si>
  <si>
    <t>TOTAL</t>
  </si>
  <si>
    <t>Etapa 2</t>
  </si>
  <si>
    <t>Etapa1</t>
  </si>
  <si>
    <t>Etapa 3</t>
  </si>
  <si>
    <t>Phoenix</t>
  </si>
  <si>
    <t>Categ.</t>
  </si>
  <si>
    <t>Campionatul National de Scrabble Francofon - CNSF 2015</t>
  </si>
  <si>
    <t>etapa a 3-a, Bucuresti, 12-13.12.2015</t>
  </si>
  <si>
    <t>Clasament final</t>
  </si>
  <si>
    <t>etapa a 2-a, Bucuresti, 23-24.05.2015</t>
  </si>
  <si>
    <t>Hors concours</t>
  </si>
  <si>
    <t>PAGAT Beatrice</t>
  </si>
  <si>
    <t>Arbitru:</t>
  </si>
  <si>
    <t>Stefan Pall</t>
  </si>
  <si>
    <t>etapa I, Bucuresti, 14-15.03.2015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</si>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</sst>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36">
    <font>
      <sz val="11"/>
      <color indexed="8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b/>
      <i/>
      <sz val="10"/>
      <color indexed="16"/>
      <name val="Arial"/>
      <family val="2"/>
    </font>
    <font>
      <b/>
      <i/>
      <sz val="11"/>
      <color indexed="16"/>
      <name val="Calibri"/>
      <family val="2"/>
    </font>
    <font>
      <sz val="11"/>
      <color indexed="16"/>
      <name val="Calibri"/>
      <family val="2"/>
    </font>
    <font>
      <b/>
      <sz val="16"/>
      <color indexed="10"/>
      <name val="Calibri"/>
      <family val="2"/>
    </font>
    <font>
      <b/>
      <sz val="11"/>
      <color indexed="12"/>
      <name val="Calibri"/>
      <family val="2"/>
    </font>
    <font>
      <sz val="12"/>
      <color indexed="8"/>
      <name val="Calibri"/>
      <family val="2"/>
    </font>
    <font>
      <b/>
      <sz val="14"/>
      <color indexed="12"/>
      <name val="Calibri"/>
      <family val="2"/>
    </font>
    <font>
      <i/>
      <sz val="11"/>
      <color indexed="1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14" fontId="1" fillId="0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8" fillId="0" borderId="0" xfId="0" applyFont="1" applyAlignment="1">
      <alignment/>
    </xf>
    <xf numFmtId="0" fontId="27" fillId="0" borderId="10" xfId="0" applyFont="1" applyBorder="1" applyAlignment="1">
      <alignment/>
    </xf>
    <xf numFmtId="0" fontId="30" fillId="0" borderId="1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24" fillId="0" borderId="10" xfId="0" applyFont="1" applyFill="1" applyBorder="1" applyAlignment="1">
      <alignment/>
    </xf>
    <xf numFmtId="0" fontId="0" fillId="22" borderId="10" xfId="0" applyFill="1" applyBorder="1" applyAlignment="1">
      <alignment/>
    </xf>
    <xf numFmtId="0" fontId="21" fillId="22" borderId="10" xfId="0" applyFont="1" applyFill="1" applyBorder="1" applyAlignment="1">
      <alignment horizontal="center" vertical="center"/>
    </xf>
    <xf numFmtId="0" fontId="22" fillId="22" borderId="10" xfId="0" applyFont="1" applyFill="1" applyBorder="1" applyAlignment="1">
      <alignment/>
    </xf>
    <xf numFmtId="10" fontId="0" fillId="0" borderId="0" xfId="57" applyNumberFormat="1" applyAlignment="1">
      <alignment/>
    </xf>
    <xf numFmtId="0" fontId="18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8" fillId="22" borderId="10" xfId="0" applyFont="1" applyFill="1" applyBorder="1" applyAlignment="1">
      <alignment horizontal="center" vertical="center"/>
    </xf>
    <xf numFmtId="0" fontId="29" fillId="22" borderId="10" xfId="0" applyFont="1" applyFill="1" applyBorder="1" applyAlignment="1">
      <alignment horizontal="center"/>
    </xf>
    <xf numFmtId="0" fontId="21" fillId="22" borderId="10" xfId="0" applyFont="1" applyFill="1" applyBorder="1" applyAlignment="1">
      <alignment horizontal="center"/>
    </xf>
    <xf numFmtId="0" fontId="25" fillId="22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3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33" fillId="0" borderId="10" xfId="0" applyFont="1" applyBorder="1" applyAlignment="1">
      <alignment/>
    </xf>
    <xf numFmtId="10" fontId="0" fillId="0" borderId="0" xfId="57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10" fontId="0" fillId="0" borderId="0" xfId="57" applyNumberForma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10" fontId="0" fillId="0" borderId="0" xfId="57" applyNumberFormat="1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1" fillId="22" borderId="10" xfId="0" applyFont="1" applyFill="1" applyBorder="1" applyAlignment="1">
      <alignment horizontal="right" vertical="center"/>
    </xf>
    <xf numFmtId="0" fontId="21" fillId="22" borderId="11" xfId="0" applyFont="1" applyFill="1" applyBorder="1" applyAlignment="1">
      <alignment horizontal="right" vertical="center"/>
    </xf>
    <xf numFmtId="0" fontId="21" fillId="22" borderId="12" xfId="0" applyFont="1" applyFill="1" applyBorder="1" applyAlignment="1">
      <alignment horizontal="right" vertical="center"/>
    </xf>
    <xf numFmtId="0" fontId="21" fillId="22" borderId="13" xfId="0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76200</xdr:rowOff>
    </xdr:from>
    <xdr:to>
      <xdr:col>0</xdr:col>
      <xdr:colOff>0</xdr:colOff>
      <xdr:row>3</xdr:row>
      <xdr:rowOff>190500</xdr:rowOff>
    </xdr:to>
    <xdr:pic>
      <xdr:nvPicPr>
        <xdr:cNvPr id="1" name="Picture 1" descr="frscsi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3400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76200</xdr:rowOff>
    </xdr:from>
    <xdr:to>
      <xdr:col>0</xdr:col>
      <xdr:colOff>0</xdr:colOff>
      <xdr:row>3</xdr:row>
      <xdr:rowOff>190500</xdr:rowOff>
    </xdr:to>
    <xdr:pic>
      <xdr:nvPicPr>
        <xdr:cNvPr id="1" name="Picture 1" descr="frscsi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3400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NSF2015-dup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etapa I"/>
      <sheetName val="etapa a II-a"/>
    </sheetNames>
    <sheetDataSet>
      <sheetData sheetId="1">
        <row r="2">
          <cell r="B2" t="str">
            <v>Top --&gt;</v>
          </cell>
          <cell r="E2">
            <v>4715</v>
          </cell>
          <cell r="F2">
            <v>838</v>
          </cell>
          <cell r="G2">
            <v>1096</v>
          </cell>
          <cell r="H2">
            <v>977</v>
          </cell>
          <cell r="I2">
            <v>941</v>
          </cell>
          <cell r="J2">
            <v>863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B19" sqref="B19"/>
    </sheetView>
  </sheetViews>
  <sheetFormatPr defaultColWidth="9.140625" defaultRowHeight="15"/>
  <cols>
    <col min="1" max="1" width="3.8515625" style="0" bestFit="1" customWidth="1"/>
    <col min="2" max="2" width="22.28125" style="0" bestFit="1" customWidth="1"/>
    <col min="3" max="3" width="6.28125" style="12" customWidth="1"/>
    <col min="4" max="4" width="12.57421875" style="0" customWidth="1"/>
    <col min="5" max="5" width="9.421875" style="17" customWidth="1"/>
    <col min="6" max="6" width="10.57421875" style="12" customWidth="1"/>
    <col min="7" max="8" width="10.28125" style="12" customWidth="1"/>
  </cols>
  <sheetData>
    <row r="1" spans="1:3" s="35" customFormat="1" ht="21">
      <c r="A1" s="35" t="s">
        <v>35</v>
      </c>
      <c r="C1" s="36"/>
    </row>
    <row r="2" spans="2:8" ht="18.75">
      <c r="B2" s="53" t="s">
        <v>37</v>
      </c>
      <c r="C2"/>
      <c r="D2" s="12"/>
      <c r="E2"/>
      <c r="F2"/>
      <c r="G2"/>
      <c r="H2"/>
    </row>
    <row r="4" spans="1:8" ht="15">
      <c r="A4" s="20" t="s">
        <v>21</v>
      </c>
      <c r="B4" s="21" t="s">
        <v>20</v>
      </c>
      <c r="C4" s="21" t="s">
        <v>34</v>
      </c>
      <c r="D4" s="21" t="s">
        <v>16</v>
      </c>
      <c r="E4" s="26" t="s">
        <v>29</v>
      </c>
      <c r="F4" s="21" t="s">
        <v>31</v>
      </c>
      <c r="G4" s="21" t="s">
        <v>30</v>
      </c>
      <c r="H4" s="21" t="s">
        <v>32</v>
      </c>
    </row>
    <row r="5" spans="1:8" ht="15">
      <c r="A5" s="20"/>
      <c r="B5" s="56" t="s">
        <v>23</v>
      </c>
      <c r="C5" s="56"/>
      <c r="D5" s="56"/>
      <c r="E5" s="27">
        <f aca="true" t="shared" si="0" ref="E5:E15">SUM(F5:H5)</f>
        <v>14614</v>
      </c>
      <c r="F5" s="28">
        <v>4715</v>
      </c>
      <c r="G5" s="29">
        <v>4975</v>
      </c>
      <c r="H5" s="29">
        <v>4924</v>
      </c>
    </row>
    <row r="6" spans="1:9" ht="15">
      <c r="A6" s="13">
        <v>1</v>
      </c>
      <c r="B6" s="25" t="s">
        <v>9</v>
      </c>
      <c r="C6" s="10" t="s">
        <v>3</v>
      </c>
      <c r="D6" s="10" t="s">
        <v>17</v>
      </c>
      <c r="E6" s="16">
        <f t="shared" si="0"/>
        <v>12233</v>
      </c>
      <c r="F6" s="30">
        <v>4068</v>
      </c>
      <c r="G6" s="13">
        <v>4057</v>
      </c>
      <c r="H6" s="13">
        <v>4108</v>
      </c>
      <c r="I6" s="23"/>
    </row>
    <row r="7" spans="1:9" ht="15">
      <c r="A7" s="13">
        <v>2</v>
      </c>
      <c r="B7" s="9" t="s">
        <v>5</v>
      </c>
      <c r="C7" s="10" t="s">
        <v>3</v>
      </c>
      <c r="D7" s="10" t="s">
        <v>18</v>
      </c>
      <c r="E7" s="16">
        <f t="shared" si="0"/>
        <v>11891</v>
      </c>
      <c r="F7" s="31">
        <v>3529</v>
      </c>
      <c r="G7" s="32">
        <v>4092</v>
      </c>
      <c r="H7" s="33">
        <v>4270</v>
      </c>
      <c r="I7" s="23"/>
    </row>
    <row r="8" spans="1:9" ht="15">
      <c r="A8" s="13">
        <v>3</v>
      </c>
      <c r="B8" s="9" t="s">
        <v>4</v>
      </c>
      <c r="C8" s="10" t="s">
        <v>3</v>
      </c>
      <c r="D8" s="10" t="s">
        <v>17</v>
      </c>
      <c r="E8" s="16">
        <f t="shared" si="0"/>
        <v>11475</v>
      </c>
      <c r="F8" s="31">
        <v>3656</v>
      </c>
      <c r="G8" s="13">
        <v>3811</v>
      </c>
      <c r="H8" s="13">
        <v>4008</v>
      </c>
      <c r="I8" s="23"/>
    </row>
    <row r="9" spans="1:8" ht="15">
      <c r="A9" s="13">
        <v>4</v>
      </c>
      <c r="B9" s="9" t="s">
        <v>8</v>
      </c>
      <c r="C9" s="10" t="s">
        <v>3</v>
      </c>
      <c r="D9" s="10" t="s">
        <v>17</v>
      </c>
      <c r="E9" s="16">
        <f t="shared" si="0"/>
        <v>7577</v>
      </c>
      <c r="F9" s="31">
        <v>3698</v>
      </c>
      <c r="G9" s="13">
        <v>3879</v>
      </c>
      <c r="H9" s="13"/>
    </row>
    <row r="10" spans="1:8" ht="15">
      <c r="A10" s="13">
        <v>5</v>
      </c>
      <c r="B10" s="9" t="s">
        <v>13</v>
      </c>
      <c r="C10" s="10" t="s">
        <v>3</v>
      </c>
      <c r="D10" s="10" t="s">
        <v>18</v>
      </c>
      <c r="E10" s="16">
        <f t="shared" si="0"/>
        <v>7027</v>
      </c>
      <c r="F10" s="31">
        <v>3408</v>
      </c>
      <c r="G10" s="13">
        <v>3619</v>
      </c>
      <c r="H10" s="13"/>
    </row>
    <row r="11" spans="1:8" ht="15">
      <c r="A11" s="13">
        <v>7</v>
      </c>
      <c r="B11" s="9" t="s">
        <v>25</v>
      </c>
      <c r="C11" s="10" t="s">
        <v>3</v>
      </c>
      <c r="D11" s="10" t="s">
        <v>17</v>
      </c>
      <c r="E11" s="16">
        <f t="shared" si="0"/>
        <v>3927</v>
      </c>
      <c r="F11" s="34"/>
      <c r="G11" s="13">
        <v>3927</v>
      </c>
      <c r="H11" s="13"/>
    </row>
    <row r="12" spans="1:8" ht="15">
      <c r="A12" s="13">
        <v>8</v>
      </c>
      <c r="B12" s="9" t="s">
        <v>15</v>
      </c>
      <c r="C12" s="10" t="s">
        <v>3</v>
      </c>
      <c r="D12" s="10" t="s">
        <v>19</v>
      </c>
      <c r="E12" s="16">
        <f t="shared" si="0"/>
        <v>2094</v>
      </c>
      <c r="F12" s="31">
        <v>2094</v>
      </c>
      <c r="G12" s="13"/>
      <c r="H12" s="13"/>
    </row>
    <row r="13" spans="1:8" ht="15">
      <c r="A13" s="13">
        <v>9</v>
      </c>
      <c r="B13" s="9" t="s">
        <v>27</v>
      </c>
      <c r="C13" s="10" t="s">
        <v>3</v>
      </c>
      <c r="D13" s="10" t="s">
        <v>33</v>
      </c>
      <c r="E13" s="16">
        <f t="shared" si="0"/>
        <v>1722</v>
      </c>
      <c r="F13" s="34"/>
      <c r="G13" s="13">
        <v>1722</v>
      </c>
      <c r="H13" s="13"/>
    </row>
    <row r="14" spans="1:8" ht="15">
      <c r="A14" s="13">
        <v>10</v>
      </c>
      <c r="B14" s="9" t="s">
        <v>14</v>
      </c>
      <c r="C14" s="10" t="s">
        <v>3</v>
      </c>
      <c r="D14" s="10" t="s">
        <v>19</v>
      </c>
      <c r="E14" s="16">
        <f t="shared" si="0"/>
        <v>1343</v>
      </c>
      <c r="F14" s="31">
        <v>1343</v>
      </c>
      <c r="G14" s="13"/>
      <c r="H14" s="13"/>
    </row>
    <row r="15" spans="1:8" ht="15">
      <c r="A15" s="13">
        <v>11</v>
      </c>
      <c r="B15" s="9" t="s">
        <v>28</v>
      </c>
      <c r="C15" s="10" t="s">
        <v>3</v>
      </c>
      <c r="D15" s="10" t="s">
        <v>18</v>
      </c>
      <c r="E15" s="16">
        <f t="shared" si="0"/>
        <v>849</v>
      </c>
      <c r="F15" s="34"/>
      <c r="G15" s="13">
        <v>849</v>
      </c>
      <c r="H15" s="13"/>
    </row>
    <row r="17" ht="15">
      <c r="B17" t="s">
        <v>44</v>
      </c>
    </row>
    <row r="21" spans="2:8" s="50" customFormat="1" ht="15">
      <c r="B21" s="50" t="s">
        <v>41</v>
      </c>
      <c r="C21" s="51" t="s">
        <v>42</v>
      </c>
      <c r="E21" s="54"/>
      <c r="F21" s="55"/>
      <c r="G21" s="55"/>
      <c r="H21" s="55"/>
    </row>
  </sheetData>
  <mergeCells count="1">
    <mergeCell ref="B5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B22" sqref="B22"/>
    </sheetView>
  </sheetViews>
  <sheetFormatPr defaultColWidth="9.140625" defaultRowHeight="15"/>
  <cols>
    <col min="1" max="1" width="3.8515625" style="0" bestFit="1" customWidth="1"/>
    <col min="2" max="2" width="22.28125" style="0" bestFit="1" customWidth="1"/>
    <col min="3" max="3" width="4.140625" style="12" customWidth="1"/>
    <col min="4" max="4" width="10.28125" style="0" bestFit="1" customWidth="1"/>
    <col min="5" max="5" width="7.28125" style="0" customWidth="1"/>
    <col min="6" max="6" width="4.57421875" style="0" bestFit="1" customWidth="1"/>
    <col min="7" max="7" width="5.57421875" style="0" bestFit="1" customWidth="1"/>
    <col min="8" max="10" width="4.57421875" style="0" bestFit="1" customWidth="1"/>
  </cols>
  <sheetData>
    <row r="1" spans="1:3" s="35" customFormat="1" ht="21">
      <c r="A1" s="35" t="s">
        <v>35</v>
      </c>
      <c r="C1" s="36"/>
    </row>
    <row r="2" spans="2:4" ht="15">
      <c r="B2" s="37" t="s">
        <v>43</v>
      </c>
      <c r="C2"/>
      <c r="D2" s="12"/>
    </row>
    <row r="4" spans="1:10" ht="15">
      <c r="A4" s="20" t="s">
        <v>21</v>
      </c>
      <c r="B4" s="21" t="s">
        <v>20</v>
      </c>
      <c r="C4" s="21" t="s">
        <v>0</v>
      </c>
      <c r="D4" s="21" t="s">
        <v>16</v>
      </c>
      <c r="E4" s="21" t="s">
        <v>22</v>
      </c>
      <c r="F4" s="21" t="s">
        <v>1</v>
      </c>
      <c r="G4" s="21" t="s">
        <v>2</v>
      </c>
      <c r="H4" s="21" t="s">
        <v>7</v>
      </c>
      <c r="I4" s="21" t="s">
        <v>10</v>
      </c>
      <c r="J4" s="21" t="s">
        <v>11</v>
      </c>
    </row>
    <row r="5" spans="1:10" ht="15">
      <c r="A5" s="20"/>
      <c r="B5" s="57" t="s">
        <v>23</v>
      </c>
      <c r="C5" s="58"/>
      <c r="D5" s="59"/>
      <c r="E5" s="22">
        <v>4715</v>
      </c>
      <c r="F5" s="21">
        <v>838</v>
      </c>
      <c r="G5" s="21">
        <v>1096</v>
      </c>
      <c r="H5" s="21">
        <v>977</v>
      </c>
      <c r="I5" s="21">
        <v>941</v>
      </c>
      <c r="J5" s="21">
        <v>863</v>
      </c>
    </row>
    <row r="6" spans="1:11" ht="15">
      <c r="A6" s="13">
        <v>1</v>
      </c>
      <c r="B6" s="25" t="s">
        <v>9</v>
      </c>
      <c r="C6" s="10" t="s">
        <v>3</v>
      </c>
      <c r="D6" s="10" t="s">
        <v>17</v>
      </c>
      <c r="E6" s="11">
        <f aca="true" t="shared" si="0" ref="E6:E13">SUM(F6:J6)</f>
        <v>4068</v>
      </c>
      <c r="F6" s="9">
        <v>772</v>
      </c>
      <c r="G6" s="9">
        <v>897</v>
      </c>
      <c r="H6" s="9">
        <v>926</v>
      </c>
      <c r="I6" s="9">
        <v>779</v>
      </c>
      <c r="J6" s="9">
        <v>694</v>
      </c>
      <c r="K6" s="23">
        <f aca="true" t="shared" si="1" ref="K6:K12">E6/$E$5</f>
        <v>0.8627783669141039</v>
      </c>
    </row>
    <row r="7" spans="1:11" ht="15">
      <c r="A7" s="13">
        <v>2</v>
      </c>
      <c r="B7" s="9" t="s">
        <v>8</v>
      </c>
      <c r="C7" s="10" t="s">
        <v>3</v>
      </c>
      <c r="D7" s="10" t="s">
        <v>17</v>
      </c>
      <c r="E7" s="11">
        <f t="shared" si="0"/>
        <v>3698</v>
      </c>
      <c r="F7" s="9">
        <v>716</v>
      </c>
      <c r="G7" s="9">
        <v>808</v>
      </c>
      <c r="H7" s="9">
        <v>809</v>
      </c>
      <c r="I7" s="9">
        <v>711</v>
      </c>
      <c r="J7" s="9">
        <v>654</v>
      </c>
      <c r="K7" s="23">
        <f t="shared" si="1"/>
        <v>0.784305408271474</v>
      </c>
    </row>
    <row r="8" spans="1:11" ht="15">
      <c r="A8" s="13">
        <v>3</v>
      </c>
      <c r="B8" s="9" t="s">
        <v>4</v>
      </c>
      <c r="C8" s="10" t="s">
        <v>3</v>
      </c>
      <c r="D8" s="10" t="s">
        <v>17</v>
      </c>
      <c r="E8" s="11">
        <f t="shared" si="0"/>
        <v>3656</v>
      </c>
      <c r="F8" s="9">
        <v>710</v>
      </c>
      <c r="G8" s="9">
        <v>845</v>
      </c>
      <c r="H8" s="9">
        <v>817</v>
      </c>
      <c r="I8" s="9">
        <v>665</v>
      </c>
      <c r="J8" s="9">
        <v>619</v>
      </c>
      <c r="K8" s="23">
        <f t="shared" si="1"/>
        <v>0.7753976670201485</v>
      </c>
    </row>
    <row r="9" spans="1:11" ht="15">
      <c r="A9" s="13">
        <v>4</v>
      </c>
      <c r="B9" s="9" t="s">
        <v>5</v>
      </c>
      <c r="C9" s="10" t="s">
        <v>3</v>
      </c>
      <c r="D9" s="10" t="s">
        <v>18</v>
      </c>
      <c r="E9" s="11">
        <f t="shared" si="0"/>
        <v>3529</v>
      </c>
      <c r="F9" s="9">
        <v>708</v>
      </c>
      <c r="G9" s="9">
        <v>851</v>
      </c>
      <c r="H9" s="9">
        <v>790</v>
      </c>
      <c r="I9" s="9">
        <v>630</v>
      </c>
      <c r="J9" s="9">
        <v>550</v>
      </c>
      <c r="K9" s="23">
        <f t="shared" si="1"/>
        <v>0.7484623541887593</v>
      </c>
    </row>
    <row r="10" spans="1:11" ht="15">
      <c r="A10" s="13">
        <v>5</v>
      </c>
      <c r="B10" s="9" t="s">
        <v>13</v>
      </c>
      <c r="C10" s="10" t="s">
        <v>3</v>
      </c>
      <c r="D10" s="10" t="s">
        <v>18</v>
      </c>
      <c r="E10" s="11">
        <f t="shared" si="0"/>
        <v>3408</v>
      </c>
      <c r="F10" s="9">
        <v>669</v>
      </c>
      <c r="G10" s="9">
        <v>719</v>
      </c>
      <c r="H10" s="9">
        <v>796</v>
      </c>
      <c r="I10" s="9">
        <v>658</v>
      </c>
      <c r="J10" s="9">
        <v>566</v>
      </c>
      <c r="K10" s="23">
        <f t="shared" si="1"/>
        <v>0.7227995758218452</v>
      </c>
    </row>
    <row r="11" spans="1:11" ht="15" hidden="1">
      <c r="A11" s="13">
        <v>6</v>
      </c>
      <c r="B11" s="9" t="s">
        <v>6</v>
      </c>
      <c r="C11" s="10" t="s">
        <v>12</v>
      </c>
      <c r="D11" s="10" t="s">
        <v>17</v>
      </c>
      <c r="E11" s="11">
        <f t="shared" si="0"/>
        <v>2341</v>
      </c>
      <c r="F11" s="9">
        <v>400</v>
      </c>
      <c r="G11" s="9">
        <v>459</v>
      </c>
      <c r="H11" s="9">
        <v>541</v>
      </c>
      <c r="I11" s="9">
        <v>487</v>
      </c>
      <c r="J11" s="9">
        <v>454</v>
      </c>
      <c r="K11" s="23">
        <f t="shared" si="1"/>
        <v>0.4965005302226935</v>
      </c>
    </row>
    <row r="12" spans="1:11" ht="15">
      <c r="A12" s="13">
        <v>7</v>
      </c>
      <c r="B12" s="9" t="s">
        <v>15</v>
      </c>
      <c r="C12" s="10" t="s">
        <v>3</v>
      </c>
      <c r="D12" s="10" t="s">
        <v>19</v>
      </c>
      <c r="E12" s="11">
        <f t="shared" si="0"/>
        <v>2094</v>
      </c>
      <c r="F12" s="9">
        <v>322</v>
      </c>
      <c r="G12" s="9">
        <v>457</v>
      </c>
      <c r="H12" s="9">
        <v>429</v>
      </c>
      <c r="I12" s="9">
        <v>535</v>
      </c>
      <c r="J12" s="9">
        <v>351</v>
      </c>
      <c r="K12" s="23">
        <f t="shared" si="1"/>
        <v>0.44411452810180274</v>
      </c>
    </row>
    <row r="13" spans="1:11" ht="15">
      <c r="A13" s="13">
        <v>8</v>
      </c>
      <c r="B13" s="9" t="s">
        <v>14</v>
      </c>
      <c r="C13" s="10" t="s">
        <v>3</v>
      </c>
      <c r="D13" s="10" t="s">
        <v>19</v>
      </c>
      <c r="E13" s="11">
        <f t="shared" si="0"/>
        <v>1343</v>
      </c>
      <c r="F13" s="9">
        <v>399</v>
      </c>
      <c r="G13" s="9">
        <v>460</v>
      </c>
      <c r="H13" s="9">
        <v>484</v>
      </c>
      <c r="I13" s="9"/>
      <c r="J13" s="9"/>
      <c r="K13" s="52">
        <f>E13/SUM(F5:H5)</f>
        <v>0.4613534867743044</v>
      </c>
    </row>
    <row r="14" spans="2:7" ht="15">
      <c r="B14" s="5"/>
      <c r="C14" s="6"/>
      <c r="D14" s="6"/>
      <c r="E14" s="5"/>
      <c r="F14" s="5"/>
      <c r="G14" s="5"/>
    </row>
    <row r="15" spans="2:7" ht="15">
      <c r="B15" s="5"/>
      <c r="C15" s="6"/>
      <c r="D15" s="5"/>
      <c r="E15" s="5"/>
      <c r="F15" s="5"/>
      <c r="G15" s="5"/>
    </row>
    <row r="16" spans="2:7" ht="15">
      <c r="B16" s="1"/>
      <c r="C16" s="6"/>
      <c r="D16" s="6"/>
      <c r="E16" s="5"/>
      <c r="F16" s="5"/>
      <c r="G16" s="5"/>
    </row>
    <row r="17" spans="2:7" ht="15">
      <c r="B17" s="7"/>
      <c r="C17" s="6"/>
      <c r="D17" s="6"/>
      <c r="E17" s="5"/>
      <c r="F17" s="5"/>
      <c r="G17" s="5"/>
    </row>
    <row r="18" spans="2:7" ht="15">
      <c r="B18" s="5"/>
      <c r="C18" s="6"/>
      <c r="D18" s="6"/>
      <c r="E18" s="5"/>
      <c r="F18" s="5"/>
      <c r="G18" s="5"/>
    </row>
    <row r="19" spans="2:7" ht="15">
      <c r="B19" s="2"/>
      <c r="C19" s="3"/>
      <c r="D19" s="3"/>
      <c r="E19" s="4"/>
      <c r="F19" s="5"/>
      <c r="G19" s="5"/>
    </row>
    <row r="20" spans="2:7" ht="15">
      <c r="B20" s="5"/>
      <c r="C20" s="6"/>
      <c r="D20" s="6"/>
      <c r="E20" s="4"/>
      <c r="F20" s="5"/>
      <c r="G20" s="5"/>
    </row>
  </sheetData>
  <mergeCells count="1">
    <mergeCell ref="B5:D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G37" sqref="G37"/>
    </sheetView>
  </sheetViews>
  <sheetFormatPr defaultColWidth="9.140625" defaultRowHeight="15"/>
  <cols>
    <col min="1" max="1" width="3.8515625" style="0" bestFit="1" customWidth="1"/>
    <col min="2" max="2" width="22.421875" style="0" bestFit="1" customWidth="1"/>
    <col min="3" max="3" width="5.00390625" style="12" bestFit="1" customWidth="1"/>
    <col min="4" max="4" width="11.140625" style="0" bestFit="1" customWidth="1"/>
    <col min="5" max="5" width="6.00390625" style="0" bestFit="1" customWidth="1"/>
    <col min="6" max="6" width="5.140625" style="0" customWidth="1"/>
    <col min="7" max="8" width="5.57421875" style="0" bestFit="1" customWidth="1"/>
    <col min="9" max="9" width="4.57421875" style="0" bestFit="1" customWidth="1"/>
    <col min="10" max="10" width="4.8515625" style="0" customWidth="1"/>
  </cols>
  <sheetData>
    <row r="1" spans="1:3" s="35" customFormat="1" ht="21">
      <c r="A1" s="35" t="s">
        <v>35</v>
      </c>
      <c r="C1" s="36"/>
    </row>
    <row r="2" spans="2:4" ht="15">
      <c r="B2" s="37" t="s">
        <v>38</v>
      </c>
      <c r="C2"/>
      <c r="D2" s="12"/>
    </row>
    <row r="4" spans="1:10" ht="15">
      <c r="A4" s="20" t="s">
        <v>21</v>
      </c>
      <c r="B4" s="21" t="s">
        <v>20</v>
      </c>
      <c r="C4" s="21" t="s">
        <v>0</v>
      </c>
      <c r="D4" s="21" t="s">
        <v>16</v>
      </c>
      <c r="E4" s="21" t="s">
        <v>22</v>
      </c>
      <c r="F4" s="21" t="s">
        <v>1</v>
      </c>
      <c r="G4" s="21" t="s">
        <v>2</v>
      </c>
      <c r="H4" s="21" t="s">
        <v>7</v>
      </c>
      <c r="I4" s="21" t="s">
        <v>10</v>
      </c>
      <c r="J4" s="21" t="s">
        <v>11</v>
      </c>
    </row>
    <row r="5" spans="1:10" ht="15">
      <c r="A5" s="20"/>
      <c r="B5" s="57" t="s">
        <v>23</v>
      </c>
      <c r="C5" s="58"/>
      <c r="D5" s="59"/>
      <c r="E5" s="22">
        <v>4975</v>
      </c>
      <c r="F5" s="21">
        <v>858</v>
      </c>
      <c r="G5" s="21">
        <v>1012</v>
      </c>
      <c r="H5" s="21">
        <v>1162</v>
      </c>
      <c r="I5" s="21">
        <v>970</v>
      </c>
      <c r="J5" s="21">
        <v>973</v>
      </c>
    </row>
    <row r="6" spans="1:11" ht="15">
      <c r="A6" s="8">
        <v>1</v>
      </c>
      <c r="B6" s="15" t="s">
        <v>5</v>
      </c>
      <c r="C6" s="38" t="s">
        <v>3</v>
      </c>
      <c r="D6" s="18" t="s">
        <v>18</v>
      </c>
      <c r="E6" s="24">
        <f aca="true" t="shared" si="0" ref="E6:E13">F6+G6+H6+I6+J6</f>
        <v>4092</v>
      </c>
      <c r="F6" s="18">
        <v>670</v>
      </c>
      <c r="G6" s="18">
        <v>836</v>
      </c>
      <c r="H6" s="18">
        <v>925</v>
      </c>
      <c r="I6" s="18">
        <v>784</v>
      </c>
      <c r="J6" s="18">
        <v>877</v>
      </c>
      <c r="K6" s="23">
        <f aca="true" t="shared" si="1" ref="K6:K11">E6/$E$5</f>
        <v>0.8225125628140704</v>
      </c>
    </row>
    <row r="7" spans="1:11" ht="15">
      <c r="A7" s="8">
        <v>2</v>
      </c>
      <c r="B7" s="18" t="s">
        <v>24</v>
      </c>
      <c r="C7" s="38" t="s">
        <v>3</v>
      </c>
      <c r="D7" s="18" t="s">
        <v>17</v>
      </c>
      <c r="E7" s="24">
        <f t="shared" si="0"/>
        <v>4057</v>
      </c>
      <c r="F7" s="18">
        <v>736</v>
      </c>
      <c r="G7" s="18">
        <v>844</v>
      </c>
      <c r="H7" s="18">
        <v>887</v>
      </c>
      <c r="I7" s="18">
        <v>803</v>
      </c>
      <c r="J7" s="18">
        <v>787</v>
      </c>
      <c r="K7" s="23">
        <f t="shared" si="1"/>
        <v>0.8154773869346734</v>
      </c>
    </row>
    <row r="8" spans="1:11" ht="15">
      <c r="A8" s="8">
        <v>3</v>
      </c>
      <c r="B8" s="18" t="s">
        <v>25</v>
      </c>
      <c r="C8" s="38" t="s">
        <v>3</v>
      </c>
      <c r="D8" s="18" t="s">
        <v>17</v>
      </c>
      <c r="E8" s="24">
        <f t="shared" si="0"/>
        <v>3927</v>
      </c>
      <c r="F8" s="18">
        <v>783</v>
      </c>
      <c r="G8" s="18">
        <v>771</v>
      </c>
      <c r="H8" s="18">
        <v>920</v>
      </c>
      <c r="I8" s="18">
        <v>686</v>
      </c>
      <c r="J8" s="18">
        <v>767</v>
      </c>
      <c r="K8" s="23">
        <f t="shared" si="1"/>
        <v>0.7893467336683417</v>
      </c>
    </row>
    <row r="9" spans="1:11" ht="15">
      <c r="A9" s="19">
        <v>4</v>
      </c>
      <c r="B9" s="18" t="s">
        <v>26</v>
      </c>
      <c r="C9" s="38" t="s">
        <v>3</v>
      </c>
      <c r="D9" s="18" t="s">
        <v>17</v>
      </c>
      <c r="E9" s="24">
        <f t="shared" si="0"/>
        <v>3879</v>
      </c>
      <c r="F9" s="18">
        <v>643</v>
      </c>
      <c r="G9" s="18">
        <v>853</v>
      </c>
      <c r="H9" s="18">
        <v>835</v>
      </c>
      <c r="I9" s="18">
        <v>795</v>
      </c>
      <c r="J9" s="18">
        <v>753</v>
      </c>
      <c r="K9" s="23">
        <f t="shared" si="1"/>
        <v>0.7796984924623116</v>
      </c>
    </row>
    <row r="10" spans="1:11" ht="15">
      <c r="A10" s="8">
        <v>5</v>
      </c>
      <c r="B10" s="18" t="s">
        <v>4</v>
      </c>
      <c r="C10" s="38" t="s">
        <v>3</v>
      </c>
      <c r="D10" s="18" t="s">
        <v>17</v>
      </c>
      <c r="E10" s="24">
        <f t="shared" si="0"/>
        <v>3811</v>
      </c>
      <c r="F10" s="18">
        <v>609</v>
      </c>
      <c r="G10" s="18">
        <v>864</v>
      </c>
      <c r="H10" s="18">
        <v>860</v>
      </c>
      <c r="I10" s="18">
        <v>732</v>
      </c>
      <c r="J10" s="18">
        <v>746</v>
      </c>
      <c r="K10" s="23">
        <f t="shared" si="1"/>
        <v>0.7660301507537688</v>
      </c>
    </row>
    <row r="11" spans="1:11" ht="15">
      <c r="A11" s="19">
        <v>6</v>
      </c>
      <c r="B11" s="18" t="s">
        <v>13</v>
      </c>
      <c r="C11" s="38" t="s">
        <v>3</v>
      </c>
      <c r="D11" s="18" t="s">
        <v>18</v>
      </c>
      <c r="E11" s="24">
        <f t="shared" si="0"/>
        <v>3619</v>
      </c>
      <c r="F11" s="18">
        <v>650</v>
      </c>
      <c r="G11" s="18">
        <v>678</v>
      </c>
      <c r="H11" s="18">
        <v>785</v>
      </c>
      <c r="I11" s="18">
        <v>678</v>
      </c>
      <c r="J11" s="18">
        <v>828</v>
      </c>
      <c r="K11" s="23">
        <f t="shared" si="1"/>
        <v>0.7274371859296482</v>
      </c>
    </row>
    <row r="12" spans="1:11" ht="15">
      <c r="A12" s="19">
        <v>7</v>
      </c>
      <c r="B12" s="18" t="s">
        <v>27</v>
      </c>
      <c r="C12" s="38" t="s">
        <v>3</v>
      </c>
      <c r="D12" s="18" t="s">
        <v>33</v>
      </c>
      <c r="E12" s="24">
        <f t="shared" si="0"/>
        <v>1722</v>
      </c>
      <c r="F12" s="18">
        <v>577</v>
      </c>
      <c r="G12" s="18">
        <v>581</v>
      </c>
      <c r="H12" s="18">
        <v>564</v>
      </c>
      <c r="I12" s="18"/>
      <c r="J12" s="18"/>
      <c r="K12" s="23">
        <f>E12/($F$5+$G$5+$H$5)</f>
        <v>0.5679419525065963</v>
      </c>
    </row>
    <row r="13" spans="1:11" ht="15">
      <c r="A13" s="8">
        <v>8</v>
      </c>
      <c r="B13" s="18" t="s">
        <v>28</v>
      </c>
      <c r="C13" s="38" t="s">
        <v>3</v>
      </c>
      <c r="D13" s="18" t="s">
        <v>18</v>
      </c>
      <c r="E13" s="24">
        <f t="shared" si="0"/>
        <v>849</v>
      </c>
      <c r="F13" s="18">
        <v>396</v>
      </c>
      <c r="G13" s="18">
        <v>453</v>
      </c>
      <c r="H13" s="18"/>
      <c r="I13" s="18"/>
      <c r="J13" s="18"/>
      <c r="K13" s="23">
        <f>E13/($F$5+$G$5)</f>
        <v>0.4540106951871658</v>
      </c>
    </row>
    <row r="18" s="14" customFormat="1" ht="15">
      <c r="C18" s="39"/>
    </row>
    <row r="21" s="14" customFormat="1" ht="15">
      <c r="C21" s="39"/>
    </row>
    <row r="26" s="14" customFormat="1" ht="15">
      <c r="C26" s="39"/>
    </row>
    <row r="29" s="14" customFormat="1" ht="15">
      <c r="C29" s="39"/>
    </row>
    <row r="30" s="14" customFormat="1" ht="15">
      <c r="C30" s="39"/>
    </row>
    <row r="31" s="14" customFormat="1" ht="15">
      <c r="C31" s="39"/>
    </row>
    <row r="38" s="14" customFormat="1" ht="15">
      <c r="C38" s="39"/>
    </row>
    <row r="39" s="14" customFormat="1" ht="15">
      <c r="C39" s="39"/>
    </row>
    <row r="40" s="14" customFormat="1" ht="15">
      <c r="C40" s="39"/>
    </row>
    <row r="41" s="14" customFormat="1" ht="15">
      <c r="C41" s="39"/>
    </row>
    <row r="42" s="14" customFormat="1" ht="15">
      <c r="C42" s="39"/>
    </row>
  </sheetData>
  <sheetProtection/>
  <mergeCells count="1">
    <mergeCell ref="B5:D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F30" sqref="F30"/>
    </sheetView>
  </sheetViews>
  <sheetFormatPr defaultColWidth="9.140625" defaultRowHeight="15"/>
  <cols>
    <col min="1" max="1" width="3.8515625" style="0" bestFit="1" customWidth="1"/>
    <col min="2" max="2" width="22.421875" style="0" bestFit="1" customWidth="1"/>
    <col min="3" max="3" width="5.00390625" style="12" bestFit="1" customWidth="1"/>
    <col min="4" max="4" width="11.140625" style="0" bestFit="1" customWidth="1"/>
    <col min="5" max="5" width="6.00390625" style="0" bestFit="1" customWidth="1"/>
    <col min="6" max="8" width="5.57421875" style="0" bestFit="1" customWidth="1"/>
    <col min="9" max="10" width="4.57421875" style="0" bestFit="1" customWidth="1"/>
  </cols>
  <sheetData>
    <row r="1" spans="1:3" s="35" customFormat="1" ht="21">
      <c r="A1" s="35" t="s">
        <v>35</v>
      </c>
      <c r="C1" s="36"/>
    </row>
    <row r="2" ht="15">
      <c r="B2" s="37" t="s">
        <v>36</v>
      </c>
    </row>
    <row r="4" spans="1:10" ht="15">
      <c r="A4" s="20" t="s">
        <v>21</v>
      </c>
      <c r="B4" s="21" t="s">
        <v>20</v>
      </c>
      <c r="C4" s="21" t="s">
        <v>0</v>
      </c>
      <c r="D4" s="21" t="s">
        <v>16</v>
      </c>
      <c r="E4" s="21" t="s">
        <v>22</v>
      </c>
      <c r="F4" s="21" t="s">
        <v>1</v>
      </c>
      <c r="G4" s="21" t="s">
        <v>2</v>
      </c>
      <c r="H4" s="21" t="s">
        <v>7</v>
      </c>
      <c r="I4" s="21" t="s">
        <v>10</v>
      </c>
      <c r="J4" s="21" t="s">
        <v>11</v>
      </c>
    </row>
    <row r="5" spans="1:10" ht="15">
      <c r="A5" s="20"/>
      <c r="B5" s="57" t="s">
        <v>23</v>
      </c>
      <c r="C5" s="58"/>
      <c r="D5" s="59"/>
      <c r="E5" s="22">
        <f>SUM(F5:J5)</f>
        <v>4924</v>
      </c>
      <c r="F5" s="21">
        <v>1107</v>
      </c>
      <c r="G5" s="21">
        <v>988</v>
      </c>
      <c r="H5" s="21">
        <v>966</v>
      </c>
      <c r="I5" s="21">
        <v>917</v>
      </c>
      <c r="J5" s="21">
        <v>946</v>
      </c>
    </row>
    <row r="6" spans="1:11" ht="15.75">
      <c r="A6" s="8">
        <v>1</v>
      </c>
      <c r="B6" s="15" t="s">
        <v>5</v>
      </c>
      <c r="C6" s="38" t="s">
        <v>3</v>
      </c>
      <c r="D6" s="18" t="s">
        <v>18</v>
      </c>
      <c r="E6" s="24">
        <f>F6+G6+H6+I6+J6</f>
        <v>4270</v>
      </c>
      <c r="F6" s="40">
        <v>939</v>
      </c>
      <c r="G6" s="40">
        <v>934</v>
      </c>
      <c r="H6" s="40">
        <v>816</v>
      </c>
      <c r="I6" s="40">
        <v>800</v>
      </c>
      <c r="J6" s="40">
        <v>781</v>
      </c>
      <c r="K6" s="41">
        <f>E6/$E$5</f>
        <v>0.8671811535337124</v>
      </c>
    </row>
    <row r="7" spans="1:11" ht="15.75">
      <c r="A7" s="8">
        <v>2</v>
      </c>
      <c r="B7" s="18" t="s">
        <v>24</v>
      </c>
      <c r="C7" s="38" t="s">
        <v>3</v>
      </c>
      <c r="D7" s="18" t="s">
        <v>17</v>
      </c>
      <c r="E7" s="24">
        <f>F7+G7+H7+I7+J7</f>
        <v>4108</v>
      </c>
      <c r="F7" s="40">
        <v>882</v>
      </c>
      <c r="G7" s="40">
        <v>927</v>
      </c>
      <c r="H7" s="40">
        <v>740</v>
      </c>
      <c r="I7" s="40">
        <v>748</v>
      </c>
      <c r="J7" s="40">
        <v>811</v>
      </c>
      <c r="K7" s="41">
        <f>E7/$E$5</f>
        <v>0.834281072298944</v>
      </c>
    </row>
    <row r="8" spans="1:11" ht="15.75">
      <c r="A8" s="8">
        <v>3</v>
      </c>
      <c r="B8" s="18" t="s">
        <v>4</v>
      </c>
      <c r="C8" s="38" t="s">
        <v>3</v>
      </c>
      <c r="D8" s="18" t="s">
        <v>17</v>
      </c>
      <c r="E8" s="24">
        <f>F8+G8+H8+I8+J8</f>
        <v>4008</v>
      </c>
      <c r="F8" s="40">
        <v>906</v>
      </c>
      <c r="G8" s="40">
        <v>842</v>
      </c>
      <c r="H8" s="40">
        <v>729</v>
      </c>
      <c r="I8" s="40">
        <v>726</v>
      </c>
      <c r="J8" s="40">
        <v>805</v>
      </c>
      <c r="K8" s="41">
        <f>E8/$E$5</f>
        <v>0.8139723801787165</v>
      </c>
    </row>
    <row r="9" spans="1:11" ht="15.75">
      <c r="A9" s="42"/>
      <c r="B9" s="43"/>
      <c r="C9" s="44"/>
      <c r="D9" s="43"/>
      <c r="E9" s="45"/>
      <c r="F9" s="46"/>
      <c r="G9" s="46"/>
      <c r="H9" s="46"/>
      <c r="I9" s="46"/>
      <c r="J9" s="46"/>
      <c r="K9" s="41"/>
    </row>
    <row r="10" spans="1:11" ht="15.75">
      <c r="A10" s="42"/>
      <c r="B10" s="43"/>
      <c r="C10" s="44"/>
      <c r="D10" s="43"/>
      <c r="E10" s="45"/>
      <c r="F10" s="46"/>
      <c r="G10" s="46"/>
      <c r="H10" s="46"/>
      <c r="I10" s="46"/>
      <c r="J10" s="46"/>
      <c r="K10" s="41"/>
    </row>
    <row r="11" spans="1:11" ht="15">
      <c r="A11" s="47"/>
      <c r="B11" s="48" t="s">
        <v>39</v>
      </c>
      <c r="C11" s="44"/>
      <c r="D11" s="43"/>
      <c r="E11" s="45"/>
      <c r="F11" s="43"/>
      <c r="G11" s="43"/>
      <c r="H11" s="43"/>
      <c r="I11" s="43"/>
      <c r="J11" s="43"/>
      <c r="K11" s="49"/>
    </row>
    <row r="12" spans="1:11" ht="15.75">
      <c r="A12" s="19">
        <v>4</v>
      </c>
      <c r="B12" s="18" t="s">
        <v>40</v>
      </c>
      <c r="C12" s="38" t="s">
        <v>3</v>
      </c>
      <c r="D12" s="18"/>
      <c r="E12" s="24">
        <f>F12+G12+H12+I12+J12</f>
        <v>2636</v>
      </c>
      <c r="F12" s="40">
        <v>597</v>
      </c>
      <c r="G12" s="40">
        <v>423</v>
      </c>
      <c r="H12" s="40">
        <v>468</v>
      </c>
      <c r="I12" s="40">
        <v>593</v>
      </c>
      <c r="J12" s="40">
        <v>555</v>
      </c>
      <c r="K12" s="41">
        <f>E12/$E$5</f>
        <v>0.5353371242891958</v>
      </c>
    </row>
    <row r="13" spans="1:11" ht="15.75">
      <c r="A13" s="8">
        <v>5</v>
      </c>
      <c r="B13" s="18" t="s">
        <v>6</v>
      </c>
      <c r="C13" s="38" t="s">
        <v>12</v>
      </c>
      <c r="D13" s="18"/>
      <c r="E13" s="24">
        <f>F13+G13+H13+I13+J13</f>
        <v>2531</v>
      </c>
      <c r="F13" s="40">
        <v>507</v>
      </c>
      <c r="G13" s="40">
        <v>423</v>
      </c>
      <c r="H13" s="40">
        <v>556</v>
      </c>
      <c r="I13" s="40">
        <v>584</v>
      </c>
      <c r="J13" s="40">
        <v>461</v>
      </c>
      <c r="K13" s="41">
        <f>E13/$E$5</f>
        <v>0.5140129975629569</v>
      </c>
    </row>
    <row r="16" spans="2:3" s="50" customFormat="1" ht="15">
      <c r="B16" s="50" t="s">
        <v>41</v>
      </c>
      <c r="C16" s="51" t="s">
        <v>42</v>
      </c>
    </row>
    <row r="18" s="14" customFormat="1" ht="15">
      <c r="C18" s="39"/>
    </row>
    <row r="21" s="14" customFormat="1" ht="15">
      <c r="C21" s="39"/>
    </row>
    <row r="26" s="14" customFormat="1" ht="15">
      <c r="C26" s="39"/>
    </row>
    <row r="29" s="14" customFormat="1" ht="15">
      <c r="C29" s="39"/>
    </row>
    <row r="30" s="14" customFormat="1" ht="15">
      <c r="C30" s="39"/>
    </row>
    <row r="31" s="14" customFormat="1" ht="15">
      <c r="C31" s="39"/>
    </row>
    <row r="38" s="14" customFormat="1" ht="15">
      <c r="C38" s="39"/>
    </row>
    <row r="39" s="14" customFormat="1" ht="15">
      <c r="C39" s="39"/>
    </row>
    <row r="40" s="14" customFormat="1" ht="15">
      <c r="C40" s="39"/>
    </row>
    <row r="41" s="14" customFormat="1" ht="15">
      <c r="C41" s="39"/>
    </row>
    <row r="42" s="14" customFormat="1" ht="15">
      <c r="C42" s="39"/>
    </row>
  </sheetData>
  <sheetProtection/>
  <mergeCells count="1">
    <mergeCell ref="B5:D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Francofon Seniori</dc:title>
  <dc:subject>CNSF 2015, clasament final</dc:subject>
  <dc:creator>Stefan Pall</dc:creator>
  <cp:keywords/>
  <dc:description/>
  <cp:lastModifiedBy>Claudia Mihai</cp:lastModifiedBy>
  <cp:lastPrinted>2015-07-06T05:58:06Z</cp:lastPrinted>
  <dcterms:created xsi:type="dcterms:W3CDTF">2013-01-13T08:51:18Z</dcterms:created>
  <dcterms:modified xsi:type="dcterms:W3CDTF">2016-01-01T19:08:43Z</dcterms:modified>
  <cp:category/>
  <cp:version/>
  <cp:contentType/>
  <cp:contentStatus/>
</cp:coreProperties>
</file>