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585" tabRatio="587" activeTab="1"/>
  </bookViews>
  <sheets>
    <sheet name="CNIS-A" sheetId="1" r:id="rId1"/>
    <sheet name="CNIS-J_C" sheetId="2" r:id="rId2"/>
    <sheet name="Tineret_desfasurator pe probe" sheetId="3" r:id="rId3"/>
  </sheets>
  <definedNames>
    <definedName name="_xlnm.Print_Area" localSheetId="0">'CNIS-A'!$A$1:$P$76</definedName>
    <definedName name="_xlnm.Print_Titles" localSheetId="0">'CNIS-A'!$2:$4</definedName>
    <definedName name="scara">#REF!</definedName>
  </definedNames>
  <calcPr fullCalcOnLoad="1"/>
</workbook>
</file>

<file path=xl/comments1.xml><?xml version="1.0" encoding="utf-8"?>
<comments xmlns="http://schemas.openxmlformats.org/spreadsheetml/2006/main">
  <authors>
    <author>Alice</author>
    <author>*</author>
  </authors>
  <commentList>
    <comment ref="ES3" authorId="0">
      <text>
        <r>
          <rPr>
            <sz val="8"/>
            <rFont val="Tahoma"/>
            <family val="2"/>
          </rPr>
          <t>puncte inmultite cu 1,33</t>
        </r>
      </text>
    </comment>
    <comment ref="EM3" authorId="0">
      <text>
        <r>
          <rPr>
            <sz val="8"/>
            <rFont val="Tahoma"/>
            <family val="2"/>
          </rPr>
          <t>puncte inmultite cu 1,33</t>
        </r>
      </text>
    </comment>
    <comment ref="EJ3" authorId="0">
      <text>
        <r>
          <rPr>
            <sz val="8"/>
            <rFont val="Tahoma"/>
            <family val="2"/>
          </rPr>
          <t>puncte inmultite cu 1,33</t>
        </r>
      </text>
    </comment>
    <comment ref="EG3" authorId="0">
      <text>
        <r>
          <rPr>
            <sz val="8"/>
            <rFont val="Tahoma"/>
            <family val="2"/>
          </rPr>
          <t>puncte inmultite cu 1,33</t>
        </r>
      </text>
    </comment>
    <comment ref="EP3" authorId="1">
      <text>
        <r>
          <rPr>
            <sz val="8"/>
            <rFont val="Tahoma"/>
            <family val="2"/>
          </rPr>
          <t>puncte inmultite cu 1,33</t>
        </r>
        <r>
          <rPr>
            <sz val="8"/>
            <rFont val="Tahoma"/>
            <family val="2"/>
          </rPr>
          <t xml:space="preserve">
</t>
        </r>
      </text>
    </comment>
    <comment ref="DE4" authorId="1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scara de 30 jucatori (unul eliminat - Mihai Pantis),
inmultita cu 1,5</t>
        </r>
      </text>
    </comment>
    <comment ref="DH4" authorId="1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*:
scara de 33 jucatori (unul eliminat - Florica Bezan),
inmultita cu 1,5</t>
        </r>
      </text>
    </comment>
    <comment ref="EC4" authorId="1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scara de 30 jucatori (unul eliminat - Mihai Pantis),
inmultita cu 1,5</t>
        </r>
      </text>
    </comment>
  </commentList>
</comments>
</file>

<file path=xl/comments2.xml><?xml version="1.0" encoding="utf-8"?>
<comments xmlns="http://schemas.openxmlformats.org/spreadsheetml/2006/main">
  <authors>
    <author>*</author>
    <author>admin</author>
  </authors>
  <commentList>
    <comment ref="J3" authorId="0">
      <text>
        <r>
          <rPr>
            <sz val="8"/>
            <rFont val="Tahoma"/>
            <family val="2"/>
          </rPr>
          <t>puncte inmultite cu 1,5</t>
        </r>
      </text>
    </comment>
    <comment ref="K3" authorId="0">
      <text>
        <r>
          <rPr>
            <sz val="8"/>
            <rFont val="Tahoma"/>
            <family val="2"/>
          </rPr>
          <t>puncte inmultite cu 1,5</t>
        </r>
      </text>
    </comment>
    <comment ref="M3" authorId="1">
      <text>
        <r>
          <rPr>
            <sz val="8"/>
            <rFont val="Tahoma"/>
            <family val="2"/>
          </rPr>
          <t>puncte inmultite cu 1,33</t>
        </r>
      </text>
    </comment>
    <comment ref="L3" authorId="1">
      <text>
        <r>
          <rPr>
            <sz val="8"/>
            <rFont val="Tahoma"/>
            <family val="2"/>
          </rPr>
          <t>puncte inmultite cu 1,5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67" authorId="0">
      <text>
        <r>
          <rPr>
            <sz val="8"/>
            <rFont val="Tahoma"/>
            <family val="2"/>
          </rPr>
          <t>Scara 33 (Bezan eliminata).</t>
        </r>
      </text>
    </comment>
    <comment ref="F79" authorId="0">
      <text>
        <r>
          <rPr>
            <sz val="8"/>
            <rFont val="Tahoma"/>
            <family val="2"/>
          </rPr>
          <t>Scara 33 (Bezan eliminata).</t>
        </r>
      </text>
    </comment>
    <comment ref="F91" authorId="0">
      <text>
        <r>
          <rPr>
            <sz val="8"/>
            <rFont val="Tahoma"/>
            <family val="2"/>
          </rPr>
          <t>Scara 33 (Bezan eliminata).</t>
        </r>
      </text>
    </comment>
  </commentList>
</comments>
</file>

<file path=xl/sharedStrings.xml><?xml version="1.0" encoding="utf-8"?>
<sst xmlns="http://schemas.openxmlformats.org/spreadsheetml/2006/main" count="687" uniqueCount="213">
  <si>
    <t>loc</t>
  </si>
  <si>
    <t>clubul</t>
  </si>
  <si>
    <t>sportivul</t>
  </si>
  <si>
    <t>duplicat</t>
  </si>
  <si>
    <t>problemă</t>
  </si>
  <si>
    <t>anticipaţie</t>
  </si>
  <si>
    <t>libere</t>
  </si>
  <si>
    <t>Petrom</t>
  </si>
  <si>
    <t>Nicolae BURDUCEA</t>
  </si>
  <si>
    <t>Florin TUDOR</t>
  </si>
  <si>
    <t>x</t>
  </si>
  <si>
    <t>total etapă</t>
  </si>
  <si>
    <t>duplicat clasic</t>
  </si>
  <si>
    <t>scor</t>
  </si>
  <si>
    <t>duplicat eliptic</t>
  </si>
  <si>
    <t>duplicat completiv</t>
  </si>
  <si>
    <t>nume, prenume</t>
  </si>
  <si>
    <t>-</t>
  </si>
  <si>
    <t>Andreea SEBEA</t>
  </si>
  <si>
    <t>pct.
total</t>
  </si>
  <si>
    <t>pct.
cumulat</t>
  </si>
  <si>
    <t>pct.</t>
  </si>
  <si>
    <t>duplicat compl.</t>
  </si>
  <si>
    <t>sir</t>
  </si>
  <si>
    <t>dupl. completiv</t>
  </si>
  <si>
    <r>
      <t xml:space="preserve">Dan L. SANDU </t>
    </r>
    <r>
      <rPr>
        <sz val="9"/>
        <rFont val="Comic Sans MS"/>
        <family val="4"/>
      </rPr>
      <t>(dandls)</t>
    </r>
  </si>
  <si>
    <r>
      <t xml:space="preserve">Alexandru LACATIS </t>
    </r>
    <r>
      <rPr>
        <sz val="9"/>
        <rFont val="Comic Sans MS"/>
        <family val="4"/>
      </rPr>
      <t>(mihu)</t>
    </r>
  </si>
  <si>
    <r>
      <t xml:space="preserve">Alexandru GHEORGHIU </t>
    </r>
    <r>
      <rPr>
        <sz val="9"/>
        <rFont val="Comic Sans MS"/>
        <family val="4"/>
      </rPr>
      <t>(littlebig)</t>
    </r>
  </si>
  <si>
    <r>
      <t xml:space="preserve">Vasile MIHALACHE </t>
    </r>
    <r>
      <rPr>
        <sz val="9"/>
        <rFont val="Comic Sans MS"/>
        <family val="4"/>
      </rPr>
      <t>(vica)</t>
    </r>
  </si>
  <si>
    <r>
      <t xml:space="preserve">Corneliu FAUR </t>
    </r>
    <r>
      <rPr>
        <sz val="9"/>
        <rFont val="Comic Sans MS"/>
        <family val="4"/>
      </rPr>
      <t>(cornf)</t>
    </r>
  </si>
  <si>
    <r>
      <t xml:space="preserve">Valentin CRACIUNICA </t>
    </r>
    <r>
      <rPr>
        <sz val="9"/>
        <rFont val="Comic Sans MS"/>
        <family val="4"/>
      </rPr>
      <t>(waly)</t>
    </r>
  </si>
  <si>
    <r>
      <t xml:space="preserve">Mihai PANTIS </t>
    </r>
    <r>
      <rPr>
        <sz val="9"/>
        <rFont val="Comic Sans MS"/>
        <family val="4"/>
      </rPr>
      <t>(supernova)</t>
    </r>
  </si>
  <si>
    <r>
      <t xml:space="preserve">Andrei SPINEI </t>
    </r>
    <r>
      <rPr>
        <sz val="9"/>
        <rFont val="Comic Sans MS"/>
        <family val="4"/>
      </rPr>
      <t>(andreis)</t>
    </r>
  </si>
  <si>
    <r>
      <t xml:space="preserve">Cosmin DONCIU </t>
    </r>
    <r>
      <rPr>
        <sz val="9"/>
        <rFont val="Comic Sans MS"/>
        <family val="4"/>
      </rPr>
      <t>(cosmindon)</t>
    </r>
  </si>
  <si>
    <r>
      <t xml:space="preserve">Claudia MIHAI </t>
    </r>
    <r>
      <rPr>
        <sz val="9"/>
        <rFont val="Comic Sans MS"/>
        <family val="4"/>
      </rPr>
      <t>(acidula)</t>
    </r>
  </si>
  <si>
    <r>
      <t xml:space="preserve">Dorina ARHIP </t>
    </r>
    <r>
      <rPr>
        <sz val="9"/>
        <rFont val="Comic Sans MS"/>
        <family val="4"/>
      </rPr>
      <t>(piculina)</t>
    </r>
  </si>
  <si>
    <r>
      <t xml:space="preserve">Alice MIHAI </t>
    </r>
    <r>
      <rPr>
        <sz val="9"/>
        <rFont val="Comic Sans MS"/>
        <family val="4"/>
      </rPr>
      <t>(puricel)</t>
    </r>
  </si>
  <si>
    <r>
      <t xml:space="preserve">Cristian SOARE </t>
    </r>
    <r>
      <rPr>
        <sz val="9"/>
        <rFont val="Comic Sans MS"/>
        <family val="4"/>
      </rPr>
      <t>(zdro)</t>
    </r>
  </si>
  <si>
    <r>
      <t xml:space="preserve">Mihai ZBURLEA </t>
    </r>
    <r>
      <rPr>
        <sz val="9"/>
        <rFont val="Comic Sans MS"/>
        <family val="4"/>
      </rPr>
      <t>(billyz2)</t>
    </r>
  </si>
  <si>
    <r>
      <t xml:space="preserve">Gheorghe ROMAN </t>
    </r>
    <r>
      <rPr>
        <sz val="9"/>
        <rFont val="Comic Sans MS"/>
        <family val="4"/>
      </rPr>
      <t>(duiosul)</t>
    </r>
  </si>
  <si>
    <r>
      <t xml:space="preserve">Lucian GROSU </t>
    </r>
    <r>
      <rPr>
        <sz val="9"/>
        <rFont val="Comic Sans MS"/>
        <family val="4"/>
      </rPr>
      <t>(tolstoi)</t>
    </r>
  </si>
  <si>
    <r>
      <t xml:space="preserve">Paula CHIROSCA </t>
    </r>
    <r>
      <rPr>
        <sz val="9"/>
        <rFont val="Comic Sans MS"/>
        <family val="4"/>
      </rPr>
      <t>(somebody)</t>
    </r>
  </si>
  <si>
    <r>
      <t>Ionel AIOANEI</t>
    </r>
    <r>
      <rPr>
        <sz val="9"/>
        <rFont val="Comic Sans MS"/>
        <family val="4"/>
      </rPr>
      <t xml:space="preserve"> (profesorul)</t>
    </r>
  </si>
  <si>
    <r>
      <t xml:space="preserve">Alexandru CZAHER </t>
    </r>
    <r>
      <rPr>
        <sz val="9"/>
        <rFont val="Comic Sans MS"/>
        <family val="4"/>
      </rPr>
      <t>(erik077)</t>
    </r>
  </si>
  <si>
    <t>George GURAN</t>
  </si>
  <si>
    <t>Ioan ROMAN</t>
  </si>
  <si>
    <r>
      <t xml:space="preserve">Iulia NEACSU </t>
    </r>
    <r>
      <rPr>
        <sz val="9"/>
        <rFont val="Comic Sans MS"/>
        <family val="4"/>
      </rPr>
      <t>(mejuly)</t>
    </r>
  </si>
  <si>
    <r>
      <t xml:space="preserve">Cristian POPOVICI </t>
    </r>
    <r>
      <rPr>
        <sz val="9"/>
        <rFont val="Comic Sans MS"/>
        <family val="4"/>
      </rPr>
      <t>(cristianp)</t>
    </r>
  </si>
  <si>
    <r>
      <t xml:space="preserve">Bogdan GHEORGHE </t>
    </r>
    <r>
      <rPr>
        <sz val="9"/>
        <rFont val="Comic Sans MS"/>
        <family val="4"/>
      </rPr>
      <t>(bughitza)</t>
    </r>
  </si>
  <si>
    <t>Mircea BOJITA</t>
  </si>
  <si>
    <t>duplicat compl</t>
  </si>
  <si>
    <r>
      <t xml:space="preserve">Daniela BOLDOR </t>
    </r>
    <r>
      <rPr>
        <sz val="9"/>
        <rFont val="Comic Sans MS"/>
        <family val="4"/>
      </rPr>
      <t>(pusica)</t>
    </r>
  </si>
  <si>
    <t>NUME</t>
  </si>
  <si>
    <t>CLUB</t>
  </si>
  <si>
    <t>Comp.</t>
  </si>
  <si>
    <t>cat</t>
  </si>
  <si>
    <t>C</t>
  </si>
  <si>
    <t>Cristina SANDU</t>
  </si>
  <si>
    <t>Ana Maria PETRE</t>
  </si>
  <si>
    <t>Iulian MIHAI</t>
  </si>
  <si>
    <t>Dan SIBEF</t>
  </si>
  <si>
    <t>J</t>
  </si>
  <si>
    <t>Bianca TUDOR</t>
  </si>
  <si>
    <t>Cosmina MIHALCA</t>
  </si>
  <si>
    <t>integral…partial</t>
  </si>
  <si>
    <t xml:space="preserve"> completiv</t>
  </si>
  <si>
    <t xml:space="preserve"> eliptic</t>
  </si>
  <si>
    <t>Busteni</t>
  </si>
  <si>
    <t>Univ. Cluj</t>
  </si>
  <si>
    <t>Luigi MARA</t>
  </si>
  <si>
    <t xml:space="preserve">Amara </t>
  </si>
  <si>
    <t>Duplicat
clasic</t>
  </si>
  <si>
    <t>Duplicat completiv</t>
  </si>
  <si>
    <t>hexascrabble</t>
  </si>
  <si>
    <t>Gabriel ENEA</t>
  </si>
  <si>
    <t>Ioan ROMANESCU</t>
  </si>
  <si>
    <t>serie maxime</t>
  </si>
  <si>
    <t>Adriana MAGDA</t>
  </si>
  <si>
    <t>LOC</t>
  </si>
  <si>
    <t>etapa I (Timisoara - 14-15 martie)</t>
  </si>
  <si>
    <t>etapa a II-a (Busteni - 11-12 aprilie)</t>
  </si>
  <si>
    <t>Cristian GHEORGHIU</t>
  </si>
  <si>
    <t>Ilie SOCOLOV</t>
  </si>
  <si>
    <t>Valerica CORDUNEANU</t>
  </si>
  <si>
    <t>Siegfried HONIG</t>
  </si>
  <si>
    <t>Claudia MURU</t>
  </si>
  <si>
    <t>Laurian IEREMEIOV</t>
  </si>
  <si>
    <t>Codrina STOIANOV</t>
  </si>
  <si>
    <t>Mihaela IMRE</t>
  </si>
  <si>
    <t>Andrei ALEXANDROV</t>
  </si>
  <si>
    <t>Lucian CHIROSCA</t>
  </si>
  <si>
    <t>Mihaela BUSTIUC</t>
  </si>
  <si>
    <r>
      <t xml:space="preserve">Cristina MAGDA </t>
    </r>
    <r>
      <rPr>
        <sz val="9"/>
        <rFont val="Comic Sans MS"/>
        <family val="4"/>
      </rPr>
      <t>(cris)</t>
    </r>
  </si>
  <si>
    <r>
      <t>Ionut MANEA</t>
    </r>
    <r>
      <rPr>
        <sz val="9"/>
        <rFont val="Comic Sans MS"/>
        <family val="4"/>
      </rPr>
      <t xml:space="preserve"> (aenamtunoi)</t>
    </r>
  </si>
  <si>
    <r>
      <t xml:space="preserve">Marian CIOBANU </t>
    </r>
    <r>
      <rPr>
        <sz val="9"/>
        <rFont val="Comic Sans MS"/>
        <family val="4"/>
      </rPr>
      <t>(ciobica)</t>
    </r>
  </si>
  <si>
    <r>
      <t>Liliana GALL</t>
    </r>
    <r>
      <rPr>
        <sz val="9"/>
        <rFont val="Comic Sans MS"/>
        <family val="4"/>
      </rPr>
      <t xml:space="preserve"> (lgall)</t>
    </r>
  </si>
  <si>
    <r>
      <t xml:space="preserve">Gabriel SOSU </t>
    </r>
    <r>
      <rPr>
        <sz val="9"/>
        <rFont val="Comic Sans MS"/>
        <family val="4"/>
      </rPr>
      <t>(gabrielsv)</t>
    </r>
  </si>
  <si>
    <r>
      <t xml:space="preserve">Mihaela MANDICESCU </t>
    </r>
    <r>
      <rPr>
        <sz val="9"/>
        <rFont val="Comic Sans MS"/>
        <family val="4"/>
      </rPr>
      <t>(misha46)</t>
    </r>
  </si>
  <si>
    <r>
      <t xml:space="preserve">Cristina POPAN </t>
    </r>
    <r>
      <rPr>
        <sz val="9"/>
        <rFont val="Comic Sans MS"/>
        <family val="4"/>
      </rPr>
      <t>(mirruna)</t>
    </r>
  </si>
  <si>
    <t>Liviu Ioan TANASE</t>
  </si>
  <si>
    <t>TOTAL 2008</t>
  </si>
  <si>
    <t>etapa a III-a (Amara - 9-10 mai)</t>
  </si>
  <si>
    <t>Adrian GRIGORIU</t>
  </si>
  <si>
    <r>
      <t xml:space="preserve">Alin KOPKA </t>
    </r>
    <r>
      <rPr>
        <sz val="9"/>
        <rFont val="Comic Sans MS"/>
        <family val="4"/>
      </rPr>
      <t>(alinutz)</t>
    </r>
  </si>
  <si>
    <r>
      <t>Florin MERLA</t>
    </r>
    <r>
      <rPr>
        <sz val="9"/>
        <rFont val="Comic Sans MS"/>
        <family val="4"/>
      </rPr>
      <t xml:space="preserve"> (caciula)</t>
    </r>
  </si>
  <si>
    <t>etapa a IV-a (Eforie Sud - 13-14 iunie)</t>
  </si>
  <si>
    <t>integral partial</t>
  </si>
  <si>
    <t>Adrian POPAN</t>
  </si>
  <si>
    <t>Ninel ALDEA</t>
  </si>
  <si>
    <t>Alexandru TIRON</t>
  </si>
  <si>
    <t>Eforie Sud</t>
  </si>
  <si>
    <t>Ana-Maria COZMA</t>
  </si>
  <si>
    <t xml:space="preserve">etapa a V-a (Piatra Neamt - 11-12 iulie) </t>
  </si>
  <si>
    <t>Cristina MIHALACHE</t>
  </si>
  <si>
    <t>Nistor COSTEA</t>
  </si>
  <si>
    <t>Emilia TELEUCA</t>
  </si>
  <si>
    <t>Septimiu CRIVEI</t>
  </si>
  <si>
    <t>Turneul 1</t>
  </si>
  <si>
    <t>Turneul 2</t>
  </si>
  <si>
    <t>coef.</t>
  </si>
  <si>
    <t>pct</t>
  </si>
  <si>
    <t>Catalin CABA</t>
  </si>
  <si>
    <t>Paul RAICAN</t>
  </si>
  <si>
    <t>Rodica RAICAN</t>
  </si>
  <si>
    <t>Liviu RAICAN</t>
  </si>
  <si>
    <t>Florica BEZAN</t>
  </si>
  <si>
    <t>Libere 1 
Tuzla</t>
  </si>
  <si>
    <t>Libere 2
Tuzla</t>
  </si>
  <si>
    <t>Eduard PETCU</t>
  </si>
  <si>
    <t>etapa a VI-a (Amara - 10-11 oct.)</t>
  </si>
  <si>
    <t>Marinela DALE</t>
  </si>
  <si>
    <t>Ivon SAVULESCU</t>
  </si>
  <si>
    <t>clasamentul pe probe (2009)</t>
  </si>
  <si>
    <t>Fitt Tim-Team</t>
  </si>
  <si>
    <t>Liana VAGAI</t>
  </si>
  <si>
    <t>Emil ZBRANCA</t>
  </si>
  <si>
    <t>Cristian ISOP</t>
  </si>
  <si>
    <t>Libere 3
Cluj</t>
  </si>
  <si>
    <t>Matei COSTACHE</t>
  </si>
  <si>
    <t>Noemi VINCZE</t>
  </si>
  <si>
    <t>TF Cluj</t>
  </si>
  <si>
    <t>Turneul 3</t>
  </si>
  <si>
    <t>Turneul Final (Cluj-Napoca, 14-15 nov.)</t>
  </si>
  <si>
    <t>LIBERE 
(Cluj, 13 nov.)</t>
  </si>
  <si>
    <t>Locomotiva Buc.</t>
  </si>
  <si>
    <t>Petrom Ploiesti</t>
  </si>
  <si>
    <t>Impetus Buc.</t>
  </si>
  <si>
    <t>Argus Tg. Frumos</t>
  </si>
  <si>
    <t>Phoenix Oltenita</t>
  </si>
  <si>
    <t>Jeco Buc.</t>
  </si>
  <si>
    <t>Columna Turnu Severin</t>
  </si>
  <si>
    <t>LIBERE 
(Tuzla, 4-6 sept.)</t>
  </si>
  <si>
    <t>Nota: se puncteaza cele mai bune patru etape din sase + turneele de libere + turneul final</t>
  </si>
  <si>
    <t>Nota: se puncteaza cele mai bune doua etape din trei + turneele de libere + turneul final</t>
  </si>
  <si>
    <t>CNIS 2009 Seniori</t>
  </si>
  <si>
    <t>TOTAL puncte</t>
  </si>
  <si>
    <t>TOTAL 
puncte</t>
  </si>
  <si>
    <t>CNIS 2009 Tineret (Juniori si Cadeti) - clasament pe probe</t>
  </si>
  <si>
    <t>CNIS 2009 Tineret (Juniori si Cadeti) - clasament general</t>
  </si>
  <si>
    <t>Duplicat</t>
  </si>
  <si>
    <t>Compunere</t>
  </si>
  <si>
    <t>Libere</t>
  </si>
  <si>
    <t>Compu-nere</t>
  </si>
  <si>
    <t>Loc</t>
  </si>
  <si>
    <t>Numele si prenumele</t>
  </si>
  <si>
    <t>Categ.</t>
  </si>
  <si>
    <t>Dup.clasic</t>
  </si>
  <si>
    <t>Dup.completiv</t>
  </si>
  <si>
    <t>TOTAL</t>
  </si>
  <si>
    <t>punctaj</t>
  </si>
  <si>
    <t>pct.clas.</t>
  </si>
  <si>
    <t>SIBEF, Dan</t>
  </si>
  <si>
    <t>Universitatea Cluj</t>
  </si>
  <si>
    <t>MIHAI, Andrei-Iulian</t>
  </si>
  <si>
    <t>SANDU, Cristina</t>
  </si>
  <si>
    <t>MAGDA, Adriana</t>
  </si>
  <si>
    <t>MIHALCA, Cosmina</t>
  </si>
  <si>
    <t>TUDOR, Bianca</t>
  </si>
  <si>
    <t>AMARA (etapa a II-a): 09-10 mai</t>
  </si>
  <si>
    <t>Club</t>
  </si>
  <si>
    <t>Punctaj</t>
  </si>
  <si>
    <t>Pct.proba</t>
  </si>
  <si>
    <t>Pct.clas.</t>
  </si>
  <si>
    <t>total</t>
  </si>
  <si>
    <t>MIHAI, Iulian</t>
  </si>
  <si>
    <t xml:space="preserve">Classement </t>
  </si>
  <si>
    <t>apres 0</t>
  </si>
  <si>
    <t>------------------------------------------------------------------------------------------------------------</t>
  </si>
  <si>
    <t>Place</t>
  </si>
  <si>
    <t>Nom et prenom</t>
  </si>
  <si>
    <t>Nat.</t>
  </si>
  <si>
    <t>Points</t>
  </si>
  <si>
    <t xml:space="preserve">   TOP</t>
  </si>
  <si>
    <t>SIBEF Dan</t>
  </si>
  <si>
    <t>MIHAI Andrei-Iulian</t>
  </si>
  <si>
    <t xml:space="preserve">SANDU Cristina </t>
  </si>
  <si>
    <t>TUDOR Bianca</t>
  </si>
  <si>
    <t>COZMA Ana-Maria</t>
  </si>
  <si>
    <t>EFORIE SUD (etapa a III-a): 13-14 iunie</t>
  </si>
  <si>
    <t>Universitatea</t>
  </si>
  <si>
    <t>MIHALCA Cosmina</t>
  </si>
  <si>
    <t>Impetus Bucuresti</t>
  </si>
  <si>
    <t>PETCU Eduard Andrei</t>
  </si>
  <si>
    <t>Locomotiva</t>
  </si>
  <si>
    <t>COSTACHE Matei</t>
  </si>
  <si>
    <t>VINCZE Noemi</t>
  </si>
  <si>
    <t xml:space="preserve">  Club</t>
  </si>
  <si>
    <t>CLUJ-NAPOCA (Turneul Final): 14-15 noiembrie</t>
  </si>
  <si>
    <t xml:space="preserve">Punctaj </t>
  </si>
  <si>
    <t>BUSTENI (etapa I): 11-12 aprilie</t>
  </si>
  <si>
    <t>TUZLA (Libere 1): 4 septembrie 2009</t>
  </si>
  <si>
    <t>TUZLA (Libere 2): 5-6 septembrie 2009</t>
  </si>
  <si>
    <t>CLUJ-NAPOCA (Libere 3): 13 noiembrie 2009</t>
  </si>
</sst>
</file>

<file path=xl/styles.xml><?xml version="1.0" encoding="utf-8"?>
<styleSheet xmlns="http://schemas.openxmlformats.org/spreadsheetml/2006/main">
  <numFmts count="3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d\,\ yyyy"/>
    <numFmt numFmtId="181" formatCode="[$-418]d\ mmmm\ yyyy;@"/>
    <numFmt numFmtId="182" formatCode="[$-418]ddd\,\ d\ mmmm\ yyyy;@"/>
    <numFmt numFmtId="183" formatCode="[$-418]dddd\,\ d\ mmmm\ yyyy;@"/>
    <numFmt numFmtId="184" formatCode="[$-418]dddd\,\ d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[$-409]h:mm:ss\ AM/PM"/>
    <numFmt numFmtId="191" formatCode="[$-409]dddd\ dd\ mmmm\ yyyy"/>
    <numFmt numFmtId="192" formatCode="0.000"/>
    <numFmt numFmtId="193" formatCode="0.0"/>
    <numFmt numFmtId="194" formatCode="0.0000"/>
  </numFmts>
  <fonts count="81">
    <font>
      <sz val="10"/>
      <name val="Arial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9"/>
      <name val="Arial"/>
      <family val="2"/>
    </font>
    <font>
      <u val="single"/>
      <sz val="10"/>
      <color indexed="9"/>
      <name val="Arial"/>
      <family val="2"/>
    </font>
    <font>
      <sz val="9"/>
      <color indexed="9"/>
      <name val="Comic Sans MS"/>
      <family val="4"/>
    </font>
    <font>
      <sz val="9"/>
      <name val="Comic Sans MS"/>
      <family val="4"/>
    </font>
    <font>
      <u val="single"/>
      <sz val="8"/>
      <name val="Arial"/>
      <family val="2"/>
    </font>
    <font>
      <sz val="10"/>
      <name val="Comic Sans MS"/>
      <family val="4"/>
    </font>
    <font>
      <u val="single"/>
      <sz val="8"/>
      <name val="Comic Sans MS"/>
      <family val="4"/>
    </font>
    <font>
      <sz val="8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omic Sans MS"/>
      <family val="4"/>
    </font>
    <font>
      <b/>
      <i/>
      <sz val="10"/>
      <color indexed="62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8"/>
      <color indexed="41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9"/>
      <color indexed="42"/>
      <name val="Comic Sans MS"/>
      <family val="4"/>
    </font>
    <font>
      <u val="single"/>
      <sz val="10"/>
      <name val="Arial"/>
      <family val="2"/>
    </font>
    <font>
      <u val="single"/>
      <sz val="10"/>
      <name val="Comic Sans MS"/>
      <family val="4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10"/>
      <name val="Comic Sans MS"/>
      <family val="4"/>
    </font>
    <font>
      <b/>
      <sz val="10"/>
      <name val="Comic Sans MS"/>
      <family val="4"/>
    </font>
    <font>
      <b/>
      <u val="single"/>
      <sz val="10"/>
      <color indexed="9"/>
      <name val="Arial"/>
      <family val="2"/>
    </font>
    <font>
      <b/>
      <u val="single"/>
      <sz val="10"/>
      <color indexed="4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color indexed="10"/>
      <name val="Arial CE"/>
      <family val="0"/>
    </font>
    <font>
      <b/>
      <sz val="8"/>
      <name val="Arial CE"/>
      <family val="0"/>
    </font>
    <font>
      <sz val="11"/>
      <color indexed="12"/>
      <name val="Arial CE"/>
      <family val="0"/>
    </font>
    <font>
      <u val="single"/>
      <sz val="11"/>
      <name val="Arial CE"/>
      <family val="2"/>
    </font>
    <font>
      <b/>
      <u val="single"/>
      <sz val="11"/>
      <name val="Arial CE"/>
      <family val="0"/>
    </font>
    <font>
      <sz val="8"/>
      <name val="Arial CE"/>
      <family val="2"/>
    </font>
    <font>
      <sz val="11"/>
      <color indexed="9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b/>
      <u val="single"/>
      <sz val="11"/>
      <color indexed="10"/>
      <name val="Arial CE"/>
      <family val="0"/>
    </font>
    <font>
      <b/>
      <sz val="9"/>
      <name val="Arial CE"/>
      <family val="0"/>
    </font>
    <font>
      <b/>
      <u val="single"/>
      <sz val="10"/>
      <name val="Arial CE"/>
      <family val="0"/>
    </font>
    <font>
      <b/>
      <sz val="9"/>
      <color indexed="17"/>
      <name val="Comic Sans MS"/>
      <family val="4"/>
    </font>
    <font>
      <b/>
      <sz val="9"/>
      <color indexed="30"/>
      <name val="Comic Sans MS"/>
      <family val="4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horizontal="center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9" fillId="4" borderId="14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9" fillId="4" borderId="15" xfId="0" applyFont="1" applyFill="1" applyBorder="1" applyAlignment="1" applyProtection="1">
      <alignment horizontal="center"/>
      <protection/>
    </xf>
    <xf numFmtId="0" fontId="9" fillId="4" borderId="11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center"/>
      <protection/>
    </xf>
    <xf numFmtId="0" fontId="9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horizontal="center"/>
      <protection/>
    </xf>
    <xf numFmtId="0" fontId="8" fillId="24" borderId="21" xfId="0" applyFont="1" applyFill="1" applyBorder="1" applyAlignment="1" applyProtection="1">
      <alignment horizontal="center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3" fillId="7" borderId="19" xfId="0" applyFont="1" applyFill="1" applyBorder="1" applyAlignment="1" applyProtection="1">
      <alignment horizontal="center" vertical="center" wrapText="1"/>
      <protection/>
    </xf>
    <xf numFmtId="0" fontId="9" fillId="7" borderId="14" xfId="0" applyFont="1" applyFill="1" applyBorder="1" applyAlignment="1" applyProtection="1">
      <alignment horizontal="center"/>
      <protection/>
    </xf>
    <xf numFmtId="0" fontId="9" fillId="7" borderId="22" xfId="0" applyFont="1" applyFill="1" applyBorder="1" applyAlignment="1" applyProtection="1">
      <alignment horizontal="center"/>
      <protection/>
    </xf>
    <xf numFmtId="0" fontId="9" fillId="7" borderId="15" xfId="0" applyFont="1" applyFill="1" applyBorder="1" applyAlignment="1" applyProtection="1">
      <alignment horizontal="center"/>
      <protection/>
    </xf>
    <xf numFmtId="0" fontId="9" fillId="7" borderId="11" xfId="0" applyFont="1" applyFill="1" applyBorder="1" applyAlignment="1" applyProtection="1">
      <alignment horizontal="center"/>
      <protection/>
    </xf>
    <xf numFmtId="0" fontId="9" fillId="7" borderId="10" xfId="0" applyFont="1" applyFill="1" applyBorder="1" applyAlignment="1" applyProtection="1">
      <alignment horizontal="center"/>
      <protection locked="0"/>
    </xf>
    <xf numFmtId="0" fontId="9" fillId="7" borderId="10" xfId="0" applyFont="1" applyFill="1" applyBorder="1" applyAlignment="1" applyProtection="1">
      <alignment horizontal="center"/>
      <protection/>
    </xf>
    <xf numFmtId="0" fontId="9" fillId="7" borderId="16" xfId="0" applyFont="1" applyFill="1" applyBorder="1" applyAlignment="1" applyProtection="1">
      <alignment horizontal="center"/>
      <protection/>
    </xf>
    <xf numFmtId="0" fontId="9" fillId="7" borderId="17" xfId="0" applyFont="1" applyFill="1" applyBorder="1" applyAlignment="1" applyProtection="1">
      <alignment horizontal="center"/>
      <protection/>
    </xf>
    <xf numFmtId="0" fontId="9" fillId="7" borderId="12" xfId="0" applyFont="1" applyFill="1" applyBorder="1" applyAlignment="1" applyProtection="1">
      <alignment horizontal="center"/>
      <protection/>
    </xf>
    <xf numFmtId="0" fontId="9" fillId="25" borderId="23" xfId="0" applyFont="1" applyFill="1" applyBorder="1" applyAlignment="1" applyProtection="1">
      <alignment horizontal="center"/>
      <protection/>
    </xf>
    <xf numFmtId="0" fontId="9" fillId="25" borderId="15" xfId="0" applyFont="1" applyFill="1" applyBorder="1" applyAlignment="1" applyProtection="1">
      <alignment horizontal="center"/>
      <protection/>
    </xf>
    <xf numFmtId="0" fontId="9" fillId="25" borderId="10" xfId="0" applyFont="1" applyFill="1" applyBorder="1" applyAlignment="1" applyProtection="1">
      <alignment horizontal="center"/>
      <protection/>
    </xf>
    <xf numFmtId="0" fontId="3" fillId="7" borderId="24" xfId="0" applyFont="1" applyFill="1" applyBorder="1" applyAlignment="1" applyProtection="1">
      <alignment horizontal="center" vertical="center" wrapText="1"/>
      <protection/>
    </xf>
    <xf numFmtId="0" fontId="9" fillId="7" borderId="12" xfId="0" applyFont="1" applyFill="1" applyBorder="1" applyAlignment="1" applyProtection="1">
      <alignment horizontal="center"/>
      <protection locked="0"/>
    </xf>
    <xf numFmtId="0" fontId="9" fillId="25" borderId="25" xfId="0" applyFont="1" applyFill="1" applyBorder="1" applyAlignment="1" applyProtection="1">
      <alignment horizontal="center"/>
      <protection/>
    </xf>
    <xf numFmtId="0" fontId="13" fillId="25" borderId="26" xfId="0" applyFont="1" applyFill="1" applyBorder="1" applyAlignment="1" applyProtection="1">
      <alignment horizontal="center" vertical="center" wrapText="1"/>
      <protection/>
    </xf>
    <xf numFmtId="0" fontId="13" fillId="25" borderId="1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9" fillId="25" borderId="27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  <xf numFmtId="0" fontId="9" fillId="25" borderId="15" xfId="0" applyFont="1" applyFill="1" applyBorder="1" applyAlignment="1">
      <alignment horizontal="center"/>
    </xf>
    <xf numFmtId="0" fontId="9" fillId="25" borderId="25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25" borderId="20" xfId="0" applyFont="1" applyFill="1" applyBorder="1" applyAlignment="1">
      <alignment horizontal="center"/>
    </xf>
    <xf numFmtId="0" fontId="13" fillId="3" borderId="26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9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5" xfId="0" applyFont="1" applyFill="1" applyBorder="1" applyAlignment="1" applyProtection="1">
      <alignment horizontal="center"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9" fillId="3" borderId="11" xfId="0" applyFont="1" applyFill="1" applyBorder="1" applyAlignment="1" applyProtection="1">
      <alignment horizontal="center"/>
      <protection/>
    </xf>
    <xf numFmtId="0" fontId="9" fillId="3" borderId="11" xfId="0" applyFont="1" applyFill="1" applyBorder="1" applyAlignment="1">
      <alignment/>
    </xf>
    <xf numFmtId="0" fontId="2" fillId="24" borderId="29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3" fillId="8" borderId="24" xfId="0" applyFont="1" applyFill="1" applyBorder="1" applyAlignment="1" applyProtection="1">
      <alignment horizontal="center" vertical="center" wrapText="1"/>
      <protection/>
    </xf>
    <xf numFmtId="0" fontId="3" fillId="8" borderId="13" xfId="0" applyFont="1" applyFill="1" applyBorder="1" applyAlignment="1" applyProtection="1">
      <alignment horizontal="center" vertical="center" wrapText="1"/>
      <protection/>
    </xf>
    <xf numFmtId="0" fontId="3" fillId="8" borderId="19" xfId="0" applyFont="1" applyFill="1" applyBorder="1" applyAlignment="1" applyProtection="1">
      <alignment horizontal="center" vertical="center" wrapText="1"/>
      <protection/>
    </xf>
    <xf numFmtId="0" fontId="9" fillId="8" borderId="15" xfId="0" applyFont="1" applyFill="1" applyBorder="1" applyAlignment="1" applyProtection="1">
      <alignment horizontal="center"/>
      <protection/>
    </xf>
    <xf numFmtId="0" fontId="9" fillId="8" borderId="11" xfId="0" applyFont="1" applyFill="1" applyBorder="1" applyAlignment="1" applyProtection="1">
      <alignment horizontal="center"/>
      <protection/>
    </xf>
    <xf numFmtId="0" fontId="9" fillId="8" borderId="10" xfId="0" applyFont="1" applyFill="1" applyBorder="1" applyAlignment="1" applyProtection="1">
      <alignment horizontal="center"/>
      <protection/>
    </xf>
    <xf numFmtId="0" fontId="9" fillId="8" borderId="20" xfId="0" applyFont="1" applyFill="1" applyBorder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19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4" fillId="4" borderId="15" xfId="0" applyFont="1" applyFill="1" applyBorder="1" applyAlignment="1" applyProtection="1">
      <alignment horizontal="center"/>
      <protection/>
    </xf>
    <xf numFmtId="0" fontId="14" fillId="7" borderId="23" xfId="0" applyFont="1" applyFill="1" applyBorder="1" applyAlignment="1" applyProtection="1">
      <alignment horizontal="center"/>
      <protection/>
    </xf>
    <xf numFmtId="0" fontId="14" fillId="4" borderId="30" xfId="0" applyFont="1" applyFill="1" applyBorder="1" applyAlignment="1" applyProtection="1">
      <alignment horizontal="center"/>
      <protection/>
    </xf>
    <xf numFmtId="0" fontId="9" fillId="7" borderId="27" xfId="0" applyFont="1" applyFill="1" applyBorder="1" applyAlignment="1" applyProtection="1">
      <alignment horizontal="center"/>
      <protection/>
    </xf>
    <xf numFmtId="0" fontId="9" fillId="7" borderId="25" xfId="0" applyFont="1" applyFill="1" applyBorder="1" applyAlignment="1" applyProtection="1">
      <alignment horizontal="center"/>
      <protection/>
    </xf>
    <xf numFmtId="0" fontId="9" fillId="7" borderId="29" xfId="0" applyFont="1" applyFill="1" applyBorder="1" applyAlignment="1" applyProtection="1">
      <alignment horizontal="center"/>
      <protection/>
    </xf>
    <xf numFmtId="0" fontId="9" fillId="7" borderId="11" xfId="0" applyFont="1" applyFill="1" applyBorder="1" applyAlignment="1" applyProtection="1">
      <alignment horizontal="center"/>
      <protection locked="0"/>
    </xf>
    <xf numFmtId="0" fontId="9" fillId="7" borderId="31" xfId="0" applyFont="1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vertical="center" wrapText="1"/>
      <protection/>
    </xf>
    <xf numFmtId="0" fontId="14" fillId="25" borderId="30" xfId="0" applyFont="1" applyFill="1" applyBorder="1" applyAlignment="1">
      <alignment horizontal="center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9" fillId="3" borderId="25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27" fillId="24" borderId="10" xfId="0" applyFont="1" applyFill="1" applyBorder="1" applyAlignment="1" applyProtection="1">
      <alignment horizontal="center"/>
      <protection/>
    </xf>
    <xf numFmtId="0" fontId="27" fillId="24" borderId="23" xfId="0" applyFont="1" applyFill="1" applyBorder="1" applyAlignment="1" applyProtection="1">
      <alignment horizontal="center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7" borderId="23" xfId="0" applyFont="1" applyFill="1" applyBorder="1" applyAlignment="1" applyProtection="1">
      <alignment horizontal="center"/>
      <protection/>
    </xf>
    <xf numFmtId="0" fontId="9" fillId="7" borderId="44" xfId="0" applyFont="1" applyFill="1" applyBorder="1" applyAlignment="1" applyProtection="1">
      <alignment horizontal="center"/>
      <protection/>
    </xf>
    <xf numFmtId="0" fontId="9" fillId="7" borderId="45" xfId="0" applyFont="1" applyFill="1" applyBorder="1" applyAlignment="1" applyProtection="1">
      <alignment horizontal="center"/>
      <protection/>
    </xf>
    <xf numFmtId="0" fontId="9" fillId="7" borderId="41" xfId="0" applyFont="1" applyFill="1" applyBorder="1" applyAlignment="1" applyProtection="1">
      <alignment horizontal="center"/>
      <protection/>
    </xf>
    <xf numFmtId="0" fontId="8" fillId="24" borderId="26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9" fillId="4" borderId="23" xfId="0" applyFont="1" applyFill="1" applyBorder="1" applyAlignment="1" applyProtection="1">
      <alignment horizontal="center"/>
      <protection/>
    </xf>
    <xf numFmtId="0" fontId="9" fillId="4" borderId="31" xfId="0" applyFont="1" applyFill="1" applyBorder="1" applyAlignment="1" applyProtection="1">
      <alignment horizontal="center"/>
      <protection/>
    </xf>
    <xf numFmtId="0" fontId="9" fillId="4" borderId="41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7" borderId="23" xfId="0" applyFont="1" applyFill="1" applyBorder="1" applyAlignment="1" applyProtection="1">
      <alignment horizontal="center"/>
      <protection locked="0"/>
    </xf>
    <xf numFmtId="0" fontId="9" fillId="25" borderId="31" xfId="0" applyFont="1" applyFill="1" applyBorder="1" applyAlignment="1">
      <alignment horizontal="center"/>
    </xf>
    <xf numFmtId="0" fontId="13" fillId="25" borderId="29" xfId="0" applyFont="1" applyFill="1" applyBorder="1" applyAlignment="1" applyProtection="1">
      <alignment horizontal="center" vertical="center" wrapText="1"/>
      <protection/>
    </xf>
    <xf numFmtId="0" fontId="9" fillId="25" borderId="41" xfId="0" applyFont="1" applyFill="1" applyBorder="1" applyAlignment="1" applyProtection="1">
      <alignment horizontal="center"/>
      <protection/>
    </xf>
    <xf numFmtId="0" fontId="9" fillId="25" borderId="47" xfId="0" applyFont="1" applyFill="1" applyBorder="1" applyAlignment="1" applyProtection="1">
      <alignment horizontal="center"/>
      <protection/>
    </xf>
    <xf numFmtId="0" fontId="9" fillId="25" borderId="48" xfId="0" applyFont="1" applyFill="1" applyBorder="1" applyAlignment="1" applyProtection="1">
      <alignment horizontal="center"/>
      <protection/>
    </xf>
    <xf numFmtId="0" fontId="13" fillId="25" borderId="13" xfId="0" applyFont="1" applyFill="1" applyBorder="1" applyAlignment="1" applyProtection="1">
      <alignment horizontal="center" vertical="center" wrapText="1"/>
      <protection/>
    </xf>
    <xf numFmtId="0" fontId="13" fillId="25" borderId="18" xfId="0" applyFont="1" applyFill="1" applyBorder="1" applyAlignment="1" applyProtection="1">
      <alignment horizontal="center" vertical="center" wrapText="1"/>
      <protection/>
    </xf>
    <xf numFmtId="0" fontId="13" fillId="25" borderId="19" xfId="0" applyFont="1" applyFill="1" applyBorder="1" applyAlignment="1" applyProtection="1">
      <alignment horizontal="center" vertical="center" wrapText="1"/>
      <protection/>
    </xf>
    <xf numFmtId="0" fontId="9" fillId="25" borderId="46" xfId="0" applyFont="1" applyFill="1" applyBorder="1" applyAlignment="1" applyProtection="1">
      <alignment horizontal="center"/>
      <protection/>
    </xf>
    <xf numFmtId="0" fontId="9" fillId="25" borderId="31" xfId="0" applyFont="1" applyFill="1" applyBorder="1" applyAlignment="1" applyProtection="1">
      <alignment horizontal="center"/>
      <protection/>
    </xf>
    <xf numFmtId="0" fontId="9" fillId="25" borderId="22" xfId="0" applyFont="1" applyFill="1" applyBorder="1" applyAlignment="1" applyProtection="1">
      <alignment horizontal="center"/>
      <protection/>
    </xf>
    <xf numFmtId="0" fontId="9" fillId="25" borderId="49" xfId="0" applyFont="1" applyFill="1" applyBorder="1" applyAlignment="1" applyProtection="1">
      <alignment horizontal="center"/>
      <protection/>
    </xf>
    <xf numFmtId="0" fontId="33" fillId="25" borderId="31" xfId="0" applyFont="1" applyFill="1" applyBorder="1" applyAlignment="1" applyProtection="1">
      <alignment horizontal="center"/>
      <protection/>
    </xf>
    <xf numFmtId="0" fontId="15" fillId="7" borderId="23" xfId="0" applyFont="1" applyFill="1" applyBorder="1" applyAlignment="1" applyProtection="1">
      <alignment horizontal="center"/>
      <protection/>
    </xf>
    <xf numFmtId="0" fontId="33" fillId="7" borderId="31" xfId="0" applyFont="1" applyFill="1" applyBorder="1" applyAlignment="1" applyProtection="1">
      <alignment horizontal="center"/>
      <protection/>
    </xf>
    <xf numFmtId="0" fontId="33" fillId="7" borderId="23" xfId="0" applyFont="1" applyFill="1" applyBorder="1" applyAlignment="1" applyProtection="1">
      <alignment horizontal="center"/>
      <protection/>
    </xf>
    <xf numFmtId="0" fontId="33" fillId="7" borderId="41" xfId="0" applyFont="1" applyFill="1" applyBorder="1" applyAlignment="1" applyProtection="1">
      <alignment horizontal="center"/>
      <protection/>
    </xf>
    <xf numFmtId="0" fontId="33" fillId="7" borderId="45" xfId="0" applyFont="1" applyFill="1" applyBorder="1" applyAlignment="1" applyProtection="1">
      <alignment horizontal="center"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33" fillId="4" borderId="23" xfId="0" applyFont="1" applyFill="1" applyBorder="1" applyAlignment="1" applyProtection="1">
      <alignment horizontal="center"/>
      <protection/>
    </xf>
    <xf numFmtId="0" fontId="33" fillId="4" borderId="31" xfId="0" applyFont="1" applyFill="1" applyBorder="1" applyAlignment="1" applyProtection="1">
      <alignment horizontal="center"/>
      <protection/>
    </xf>
    <xf numFmtId="0" fontId="33" fillId="4" borderId="41" xfId="0" applyFont="1" applyFill="1" applyBorder="1" applyAlignment="1" applyProtection="1">
      <alignment horizontal="center"/>
      <protection/>
    </xf>
    <xf numFmtId="0" fontId="15" fillId="4" borderId="23" xfId="0" applyFont="1" applyFill="1" applyBorder="1" applyAlignment="1" applyProtection="1">
      <alignment horizontal="center"/>
      <protection/>
    </xf>
    <xf numFmtId="0" fontId="33" fillId="25" borderId="50" xfId="0" applyFont="1" applyFill="1" applyBorder="1" applyAlignment="1" applyProtection="1">
      <alignment horizontal="center"/>
      <protection/>
    </xf>
    <xf numFmtId="0" fontId="33" fillId="25" borderId="23" xfId="0" applyFont="1" applyFill="1" applyBorder="1" applyAlignment="1" applyProtection="1">
      <alignment horizontal="center"/>
      <protection/>
    </xf>
    <xf numFmtId="0" fontId="33" fillId="25" borderId="41" xfId="0" applyFont="1" applyFill="1" applyBorder="1" applyAlignment="1" applyProtection="1">
      <alignment horizontal="center"/>
      <protection/>
    </xf>
    <xf numFmtId="0" fontId="15" fillId="25" borderId="23" xfId="0" applyFont="1" applyFill="1" applyBorder="1" applyAlignment="1" applyProtection="1">
      <alignment horizontal="center"/>
      <protection/>
    </xf>
    <xf numFmtId="0" fontId="33" fillId="25" borderId="51" xfId="0" applyFont="1" applyFill="1" applyBorder="1" applyAlignment="1" applyProtection="1">
      <alignment horizontal="center"/>
      <protection/>
    </xf>
    <xf numFmtId="0" fontId="33" fillId="25" borderId="49" xfId="0" applyFont="1" applyFill="1" applyBorder="1" applyAlignment="1" applyProtection="1">
      <alignment horizontal="center"/>
      <protection/>
    </xf>
    <xf numFmtId="0" fontId="15" fillId="25" borderId="15" xfId="0" applyFont="1" applyFill="1" applyBorder="1" applyAlignment="1">
      <alignment horizontal="center"/>
    </xf>
    <xf numFmtId="0" fontId="15" fillId="7" borderId="52" xfId="0" applyFont="1" applyFill="1" applyBorder="1" applyAlignment="1" applyProtection="1">
      <alignment horizontal="center"/>
      <protection/>
    </xf>
    <xf numFmtId="0" fontId="15" fillId="7" borderId="44" xfId="0" applyFont="1" applyFill="1" applyBorder="1" applyAlignment="1" applyProtection="1">
      <alignment horizontal="center"/>
      <protection/>
    </xf>
    <xf numFmtId="0" fontId="14" fillId="25" borderId="53" xfId="0" applyFont="1" applyFill="1" applyBorder="1" applyAlignment="1">
      <alignment horizontal="center"/>
    </xf>
    <xf numFmtId="0" fontId="9" fillId="25" borderId="52" xfId="0" applyFont="1" applyFill="1" applyBorder="1" applyAlignment="1">
      <alignment horizontal="center"/>
    </xf>
    <xf numFmtId="0" fontId="15" fillId="25" borderId="48" xfId="0" applyFont="1" applyFill="1" applyBorder="1" applyAlignment="1" applyProtection="1">
      <alignment horizontal="center"/>
      <protection/>
    </xf>
    <xf numFmtId="0" fontId="9" fillId="25" borderId="44" xfId="0" applyFont="1" applyFill="1" applyBorder="1" applyAlignment="1" applyProtection="1">
      <alignment horizontal="center"/>
      <protection/>
    </xf>
    <xf numFmtId="0" fontId="9" fillId="25" borderId="45" xfId="0" applyFont="1" applyFill="1" applyBorder="1" applyAlignment="1" applyProtection="1">
      <alignment horizontal="center"/>
      <protection/>
    </xf>
    <xf numFmtId="0" fontId="33" fillId="25" borderId="44" xfId="0" applyFont="1" applyFill="1" applyBorder="1" applyAlignment="1" applyProtection="1">
      <alignment horizontal="center"/>
      <protection/>
    </xf>
    <xf numFmtId="0" fontId="14" fillId="4" borderId="20" xfId="0" applyFont="1" applyFill="1" applyBorder="1" applyAlignment="1" applyProtection="1">
      <alignment horizontal="center"/>
      <protection/>
    </xf>
    <xf numFmtId="1" fontId="14" fillId="3" borderId="30" xfId="0" applyNumberFormat="1" applyFont="1" applyFill="1" applyBorder="1" applyAlignment="1">
      <alignment horizontal="center"/>
    </xf>
    <xf numFmtId="1" fontId="14" fillId="3" borderId="54" xfId="0" applyNumberFormat="1" applyFont="1" applyFill="1" applyBorder="1" applyAlignment="1">
      <alignment horizontal="center"/>
    </xf>
    <xf numFmtId="0" fontId="9" fillId="3" borderId="22" xfId="0" applyFont="1" applyFill="1" applyBorder="1" applyAlignment="1" applyProtection="1">
      <alignment horizontal="center"/>
      <protection/>
    </xf>
    <xf numFmtId="0" fontId="9" fillId="3" borderId="44" xfId="0" applyFont="1" applyFill="1" applyBorder="1" applyAlignment="1" applyProtection="1">
      <alignment horizontal="center"/>
      <protection/>
    </xf>
    <xf numFmtId="0" fontId="13" fillId="3" borderId="29" xfId="0" applyFont="1" applyFill="1" applyBorder="1" applyAlignment="1" applyProtection="1">
      <alignment horizontal="center" vertical="center" wrapText="1"/>
      <protection/>
    </xf>
    <xf numFmtId="0" fontId="15" fillId="3" borderId="15" xfId="0" applyFont="1" applyFill="1" applyBorder="1" applyAlignment="1" applyProtection="1">
      <alignment horizontal="center"/>
      <protection/>
    </xf>
    <xf numFmtId="0" fontId="15" fillId="3" borderId="52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9" fillId="25" borderId="11" xfId="0" applyFont="1" applyFill="1" applyBorder="1" applyAlignment="1" applyProtection="1">
      <alignment horizontal="center"/>
      <protection/>
    </xf>
    <xf numFmtId="0" fontId="9" fillId="25" borderId="41" xfId="0" applyFont="1" applyFill="1" applyBorder="1" applyAlignment="1">
      <alignment horizontal="center"/>
    </xf>
    <xf numFmtId="0" fontId="9" fillId="25" borderId="20" xfId="0" applyFont="1" applyFill="1" applyBorder="1" applyAlignment="1" applyProtection="1">
      <alignment horizontal="center"/>
      <protection/>
    </xf>
    <xf numFmtId="0" fontId="9" fillId="25" borderId="49" xfId="0" applyFont="1" applyFill="1" applyBorder="1" applyAlignment="1">
      <alignment horizontal="center"/>
    </xf>
    <xf numFmtId="0" fontId="33" fillId="3" borderId="52" xfId="0" applyFont="1" applyFill="1" applyBorder="1" applyAlignment="1" applyProtection="1">
      <alignment horizontal="center"/>
      <protection/>
    </xf>
    <xf numFmtId="0" fontId="33" fillId="3" borderId="15" xfId="0" applyFont="1" applyFill="1" applyBorder="1" applyAlignment="1" applyProtection="1">
      <alignment horizontal="center"/>
      <protection/>
    </xf>
    <xf numFmtId="0" fontId="15" fillId="3" borderId="52" xfId="0" applyFont="1" applyFill="1" applyBorder="1" applyAlignment="1" applyProtection="1">
      <alignment horizontal="center"/>
      <protection/>
    </xf>
    <xf numFmtId="0" fontId="9" fillId="3" borderId="27" xfId="0" applyFont="1" applyFill="1" applyBorder="1" applyAlignment="1" applyProtection="1">
      <alignment horizontal="center"/>
      <protection/>
    </xf>
    <xf numFmtId="0" fontId="15" fillId="3" borderId="25" xfId="0" applyFont="1" applyFill="1" applyBorder="1" applyAlignment="1" applyProtection="1">
      <alignment horizontal="center"/>
      <protection/>
    </xf>
    <xf numFmtId="0" fontId="33" fillId="3" borderId="25" xfId="0" applyFont="1" applyFill="1" applyBorder="1" applyAlignment="1" applyProtection="1">
      <alignment horizontal="center"/>
      <protection/>
    </xf>
    <xf numFmtId="0" fontId="9" fillId="3" borderId="23" xfId="0" applyFont="1" applyFill="1" applyBorder="1" applyAlignment="1" applyProtection="1">
      <alignment horizontal="center"/>
      <protection/>
    </xf>
    <xf numFmtId="0" fontId="13" fillId="3" borderId="12" xfId="0" applyFont="1" applyFill="1" applyBorder="1" applyAlignment="1" applyProtection="1">
      <alignment horizontal="center" vertical="center" wrapText="1"/>
      <protection/>
    </xf>
    <xf numFmtId="0" fontId="13" fillId="3" borderId="17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center"/>
      <protection/>
    </xf>
    <xf numFmtId="0" fontId="33" fillId="3" borderId="11" xfId="0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33" fillId="3" borderId="27" xfId="0" applyFont="1" applyFill="1" applyBorder="1" applyAlignment="1" applyProtection="1">
      <alignment horizontal="center"/>
      <protection/>
    </xf>
    <xf numFmtId="0" fontId="15" fillId="3" borderId="11" xfId="0" applyFont="1" applyFill="1" applyBorder="1" applyAlignment="1" applyProtection="1">
      <alignment horizontal="center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17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/>
    </xf>
    <xf numFmtId="0" fontId="14" fillId="26" borderId="15" xfId="0" applyFont="1" applyFill="1" applyBorder="1" applyAlignment="1" applyProtection="1">
      <alignment horizontal="center" vertical="center" wrapText="1"/>
      <protection/>
    </xf>
    <xf numFmtId="0" fontId="14" fillId="26" borderId="42" xfId="0" applyFont="1" applyFill="1" applyBorder="1" applyAlignment="1" applyProtection="1">
      <alignment horizontal="center" vertical="center" wrapText="1"/>
      <protection/>
    </xf>
    <xf numFmtId="0" fontId="14" fillId="26" borderId="23" xfId="0" applyFont="1" applyFill="1" applyBorder="1" applyAlignment="1" applyProtection="1">
      <alignment horizontal="center" vertical="center" wrapText="1"/>
      <protection/>
    </xf>
    <xf numFmtId="0" fontId="9" fillId="8" borderId="31" xfId="0" applyFont="1" applyFill="1" applyBorder="1" applyAlignment="1" applyProtection="1">
      <alignment horizontal="center"/>
      <protection/>
    </xf>
    <xf numFmtId="0" fontId="15" fillId="8" borderId="15" xfId="0" applyFont="1" applyFill="1" applyBorder="1" applyAlignment="1" applyProtection="1">
      <alignment horizontal="center"/>
      <protection/>
    </xf>
    <xf numFmtId="0" fontId="9" fillId="8" borderId="23" xfId="0" applyFont="1" applyFill="1" applyBorder="1" applyAlignment="1" applyProtection="1">
      <alignment horizontal="center"/>
      <protection/>
    </xf>
    <xf numFmtId="0" fontId="9" fillId="8" borderId="25" xfId="0" applyFont="1" applyFill="1" applyBorder="1" applyAlignment="1" applyProtection="1">
      <alignment horizontal="center"/>
      <protection/>
    </xf>
    <xf numFmtId="0" fontId="9" fillId="8" borderId="27" xfId="0" applyFont="1" applyFill="1" applyBorder="1" applyAlignment="1" applyProtection="1">
      <alignment horizontal="center"/>
      <protection/>
    </xf>
    <xf numFmtId="0" fontId="14" fillId="4" borderId="23" xfId="0" applyFont="1" applyFill="1" applyBorder="1" applyAlignment="1" applyProtection="1">
      <alignment horizontal="center"/>
      <protection/>
    </xf>
    <xf numFmtId="0" fontId="3" fillId="8" borderId="57" xfId="0" applyFont="1" applyFill="1" applyBorder="1" applyAlignment="1" applyProtection="1">
      <alignment horizontal="center" vertical="center" wrapText="1"/>
      <protection/>
    </xf>
    <xf numFmtId="0" fontId="15" fillId="3" borderId="27" xfId="0" applyFont="1" applyFill="1" applyBorder="1" applyAlignment="1" applyProtection="1">
      <alignment horizontal="center"/>
      <protection/>
    </xf>
    <xf numFmtId="1" fontId="14" fillId="8" borderId="30" xfId="0" applyNumberFormat="1" applyFont="1" applyFill="1" applyBorder="1" applyAlignment="1" applyProtection="1">
      <alignment horizontal="center"/>
      <protection/>
    </xf>
    <xf numFmtId="0" fontId="9" fillId="8" borderId="47" xfId="0" applyFont="1" applyFill="1" applyBorder="1" applyAlignment="1" applyProtection="1">
      <alignment horizontal="center"/>
      <protection/>
    </xf>
    <xf numFmtId="0" fontId="9" fillId="8" borderId="34" xfId="0" applyFont="1" applyFill="1" applyBorder="1" applyAlignment="1" applyProtection="1">
      <alignment horizontal="center"/>
      <protection/>
    </xf>
    <xf numFmtId="0" fontId="9" fillId="8" borderId="48" xfId="0" applyFont="1" applyFill="1" applyBorder="1" applyAlignment="1" applyProtection="1">
      <alignment horizontal="center"/>
      <protection/>
    </xf>
    <xf numFmtId="0" fontId="9" fillId="8" borderId="58" xfId="0" applyFont="1" applyFill="1" applyBorder="1" applyAlignment="1" applyProtection="1">
      <alignment horizontal="center"/>
      <protection/>
    </xf>
    <xf numFmtId="0" fontId="3" fillId="8" borderId="59" xfId="0" applyFont="1" applyFill="1" applyBorder="1" applyAlignment="1" applyProtection="1">
      <alignment horizontal="center" vertical="center" wrapText="1"/>
      <protection/>
    </xf>
    <xf numFmtId="0" fontId="3" fillId="8" borderId="21" xfId="0" applyFont="1" applyFill="1" applyBorder="1" applyAlignment="1" applyProtection="1">
      <alignment horizontal="center" vertical="center" wrapText="1"/>
      <protection/>
    </xf>
    <xf numFmtId="0" fontId="3" fillId="8" borderId="18" xfId="0" applyFont="1" applyFill="1" applyBorder="1" applyAlignment="1" applyProtection="1">
      <alignment horizontal="center" vertical="center" wrapText="1"/>
      <protection/>
    </xf>
    <xf numFmtId="0" fontId="3" fillId="8" borderId="60" xfId="0" applyFont="1" applyFill="1" applyBorder="1" applyAlignment="1" applyProtection="1">
      <alignment horizontal="center" vertical="center" wrapText="1"/>
      <protection/>
    </xf>
    <xf numFmtId="0" fontId="9" fillId="8" borderId="46" xfId="0" applyFont="1" applyFill="1" applyBorder="1" applyAlignment="1" applyProtection="1">
      <alignment horizontal="center"/>
      <protection/>
    </xf>
    <xf numFmtId="0" fontId="15" fillId="8" borderId="52" xfId="0" applyFont="1" applyFill="1" applyBorder="1" applyAlignment="1" applyProtection="1">
      <alignment horizontal="center"/>
      <protection/>
    </xf>
    <xf numFmtId="0" fontId="33" fillId="8" borderId="46" xfId="0" applyFont="1" applyFill="1" applyBorder="1" applyAlignment="1" applyProtection="1">
      <alignment horizontal="center"/>
      <protection/>
    </xf>
    <xf numFmtId="0" fontId="33" fillId="8" borderId="34" xfId="0" applyFont="1" applyFill="1" applyBorder="1" applyAlignment="1" applyProtection="1">
      <alignment horizontal="center"/>
      <protection/>
    </xf>
    <xf numFmtId="0" fontId="15" fillId="8" borderId="46" xfId="0" applyFont="1" applyFill="1" applyBorder="1" applyAlignment="1" applyProtection="1">
      <alignment horizontal="center"/>
      <protection/>
    </xf>
    <xf numFmtId="0" fontId="33" fillId="8" borderId="31" xfId="0" applyFont="1" applyFill="1" applyBorder="1" applyAlignment="1" applyProtection="1">
      <alignment horizontal="center"/>
      <protection/>
    </xf>
    <xf numFmtId="0" fontId="33" fillId="8" borderId="11" xfId="0" applyFont="1" applyFill="1" applyBorder="1" applyAlignment="1" applyProtection="1">
      <alignment horizontal="center"/>
      <protection/>
    </xf>
    <xf numFmtId="0" fontId="33" fillId="8" borderId="25" xfId="0" applyFont="1" applyFill="1" applyBorder="1" applyAlignment="1" applyProtection="1">
      <alignment horizontal="center"/>
      <protection/>
    </xf>
    <xf numFmtId="0" fontId="15" fillId="8" borderId="25" xfId="0" applyFont="1" applyFill="1" applyBorder="1" applyAlignment="1" applyProtection="1">
      <alignment horizontal="center"/>
      <protection/>
    </xf>
    <xf numFmtId="0" fontId="15" fillId="8" borderId="31" xfId="0" applyFont="1" applyFill="1" applyBorder="1" applyAlignment="1" applyProtection="1">
      <alignment horizontal="center"/>
      <protection/>
    </xf>
    <xf numFmtId="0" fontId="15" fillId="8" borderId="11" xfId="0" applyFont="1" applyFill="1" applyBorder="1" applyAlignment="1" applyProtection="1">
      <alignment horizontal="center"/>
      <protection/>
    </xf>
    <xf numFmtId="0" fontId="33" fillId="8" borderId="20" xfId="0" applyFont="1" applyFill="1" applyBorder="1" applyAlignment="1" applyProtection="1">
      <alignment horizontal="center"/>
      <protection/>
    </xf>
    <xf numFmtId="0" fontId="15" fillId="8" borderId="20" xfId="0" applyFont="1" applyFill="1" applyBorder="1" applyAlignment="1" applyProtection="1">
      <alignment horizontal="center"/>
      <protection/>
    </xf>
    <xf numFmtId="0" fontId="33" fillId="8" borderId="61" xfId="0" applyFont="1" applyFill="1" applyBorder="1" applyAlignment="1" applyProtection="1">
      <alignment horizontal="center"/>
      <protection/>
    </xf>
    <xf numFmtId="0" fontId="15" fillId="8" borderId="61" xfId="0" applyFont="1" applyFill="1" applyBorder="1" applyAlignment="1" applyProtection="1">
      <alignment horizontal="center"/>
      <protection/>
    </xf>
    <xf numFmtId="0" fontId="15" fillId="22" borderId="23" xfId="0" applyFont="1" applyFill="1" applyBorder="1" applyAlignment="1" applyProtection="1">
      <alignment horizontal="center"/>
      <protection/>
    </xf>
    <xf numFmtId="0" fontId="15" fillId="22" borderId="53" xfId="0" applyFont="1" applyFill="1" applyBorder="1" applyAlignment="1" applyProtection="1">
      <alignment horizontal="center"/>
      <protection/>
    </xf>
    <xf numFmtId="1" fontId="15" fillId="22" borderId="62" xfId="0" applyNumberFormat="1" applyFont="1" applyFill="1" applyBorder="1" applyAlignment="1">
      <alignment horizontal="center"/>
    </xf>
    <xf numFmtId="1" fontId="15" fillId="22" borderId="53" xfId="0" applyNumberFormat="1" applyFont="1" applyFill="1" applyBorder="1" applyAlignment="1" applyProtection="1">
      <alignment horizontal="center"/>
      <protection/>
    </xf>
    <xf numFmtId="0" fontId="15" fillId="22" borderId="30" xfId="0" applyFont="1" applyFill="1" applyBorder="1" applyAlignment="1" applyProtection="1">
      <alignment horizontal="center"/>
      <protection/>
    </xf>
    <xf numFmtId="0" fontId="15" fillId="22" borderId="30" xfId="0" applyFont="1" applyFill="1" applyBorder="1" applyAlignment="1">
      <alignment horizontal="center"/>
    </xf>
    <xf numFmtId="1" fontId="15" fillId="22" borderId="30" xfId="0" applyNumberFormat="1" applyFont="1" applyFill="1" applyBorder="1" applyAlignment="1">
      <alignment horizontal="center"/>
    </xf>
    <xf numFmtId="1" fontId="15" fillId="22" borderId="30" xfId="0" applyNumberFormat="1" applyFont="1" applyFill="1" applyBorder="1" applyAlignment="1" applyProtection="1">
      <alignment horizontal="center"/>
      <protection/>
    </xf>
    <xf numFmtId="0" fontId="14" fillId="22" borderId="30" xfId="0" applyFont="1" applyFill="1" applyBorder="1" applyAlignment="1" applyProtection="1">
      <alignment horizontal="center"/>
      <protection/>
    </xf>
    <xf numFmtId="1" fontId="14" fillId="22" borderId="30" xfId="0" applyNumberFormat="1" applyFont="1" applyFill="1" applyBorder="1" applyAlignment="1">
      <alignment horizontal="center"/>
    </xf>
    <xf numFmtId="0" fontId="14" fillId="22" borderId="30" xfId="0" applyFont="1" applyFill="1" applyBorder="1" applyAlignment="1">
      <alignment horizontal="center"/>
    </xf>
    <xf numFmtId="1" fontId="14" fillId="22" borderId="30" xfId="0" applyNumberFormat="1" applyFont="1" applyFill="1" applyBorder="1" applyAlignment="1" applyProtection="1">
      <alignment horizontal="center"/>
      <protection/>
    </xf>
    <xf numFmtId="0" fontId="14" fillId="22" borderId="23" xfId="0" applyFont="1" applyFill="1" applyBorder="1" applyAlignment="1" applyProtection="1">
      <alignment horizontal="center"/>
      <protection/>
    </xf>
    <xf numFmtId="0" fontId="15" fillId="7" borderId="15" xfId="0" applyFont="1" applyFill="1" applyBorder="1" applyAlignment="1" applyProtection="1">
      <alignment horizontal="center"/>
      <protection/>
    </xf>
    <xf numFmtId="0" fontId="3" fillId="11" borderId="59" xfId="0" applyFont="1" applyFill="1" applyBorder="1" applyAlignment="1" applyProtection="1">
      <alignment horizontal="center" vertical="center" wrapText="1"/>
      <protection/>
    </xf>
    <xf numFmtId="0" fontId="3" fillId="11" borderId="60" xfId="0" applyFont="1" applyFill="1" applyBorder="1" applyAlignment="1" applyProtection="1">
      <alignment horizontal="center" vertical="center" wrapText="1"/>
      <protection/>
    </xf>
    <xf numFmtId="0" fontId="3" fillId="11" borderId="21" xfId="0" applyFont="1" applyFill="1" applyBorder="1" applyAlignment="1" applyProtection="1">
      <alignment horizontal="center" vertical="center" wrapText="1"/>
      <protection/>
    </xf>
    <xf numFmtId="0" fontId="3" fillId="11" borderId="19" xfId="0" applyFont="1" applyFill="1" applyBorder="1" applyAlignment="1" applyProtection="1">
      <alignment horizontal="center" vertical="center" wrapText="1"/>
      <protection/>
    </xf>
    <xf numFmtId="0" fontId="9" fillId="11" borderId="47" xfId="0" applyFont="1" applyFill="1" applyBorder="1" applyAlignment="1" applyProtection="1">
      <alignment horizontal="center"/>
      <protection/>
    </xf>
    <xf numFmtId="0" fontId="9" fillId="11" borderId="46" xfId="0" applyFont="1" applyFill="1" applyBorder="1" applyAlignment="1" applyProtection="1">
      <alignment horizontal="center"/>
      <protection/>
    </xf>
    <xf numFmtId="0" fontId="9" fillId="11" borderId="34" xfId="0" applyFont="1" applyFill="1" applyBorder="1" applyAlignment="1" applyProtection="1">
      <alignment horizontal="center"/>
      <protection/>
    </xf>
    <xf numFmtId="0" fontId="15" fillId="11" borderId="46" xfId="0" applyFont="1" applyFill="1" applyBorder="1" applyAlignment="1" applyProtection="1">
      <alignment horizontal="center"/>
      <protection/>
    </xf>
    <xf numFmtId="0" fontId="9" fillId="11" borderId="10" xfId="0" applyFont="1" applyFill="1" applyBorder="1" applyAlignment="1" applyProtection="1">
      <alignment horizontal="center"/>
      <protection/>
    </xf>
    <xf numFmtId="0" fontId="9" fillId="11" borderId="31" xfId="0" applyFont="1" applyFill="1" applyBorder="1" applyAlignment="1" applyProtection="1">
      <alignment horizontal="center"/>
      <protection/>
    </xf>
    <xf numFmtId="0" fontId="9" fillId="11" borderId="11" xfId="0" applyFont="1" applyFill="1" applyBorder="1" applyAlignment="1" applyProtection="1">
      <alignment horizontal="center"/>
      <protection/>
    </xf>
    <xf numFmtId="0" fontId="15" fillId="11" borderId="31" xfId="0" applyFont="1" applyFill="1" applyBorder="1" applyAlignment="1" applyProtection="1">
      <alignment horizontal="center"/>
      <protection/>
    </xf>
    <xf numFmtId="0" fontId="15" fillId="11" borderId="11" xfId="0" applyFont="1" applyFill="1" applyBorder="1" applyAlignment="1" applyProtection="1">
      <alignment horizontal="center"/>
      <protection/>
    </xf>
    <xf numFmtId="0" fontId="33" fillId="11" borderId="20" xfId="0" applyFont="1" applyFill="1" applyBorder="1" applyAlignment="1" applyProtection="1">
      <alignment horizontal="center"/>
      <protection/>
    </xf>
    <xf numFmtId="0" fontId="33" fillId="11" borderId="31" xfId="0" applyFont="1" applyFill="1" applyBorder="1" applyAlignment="1" applyProtection="1">
      <alignment horizontal="center"/>
      <protection/>
    </xf>
    <xf numFmtId="0" fontId="33" fillId="11" borderId="11" xfId="0" applyFont="1" applyFill="1" applyBorder="1" applyAlignment="1" applyProtection="1">
      <alignment horizontal="center"/>
      <protection/>
    </xf>
    <xf numFmtId="0" fontId="9" fillId="11" borderId="20" xfId="0" applyFont="1" applyFill="1" applyBorder="1" applyAlignment="1" applyProtection="1">
      <alignment horizontal="center"/>
      <protection/>
    </xf>
    <xf numFmtId="0" fontId="0" fillId="11" borderId="0" xfId="0" applyFill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9" fillId="0" borderId="63" xfId="0" applyFont="1" applyFill="1" applyBorder="1" applyAlignment="1" applyProtection="1">
      <alignment horizontal="center" vertical="center" wrapText="1"/>
      <protection/>
    </xf>
    <xf numFmtId="0" fontId="14" fillId="0" borderId="56" xfId="0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>
      <alignment horizontal="center"/>
    </xf>
    <xf numFmtId="1" fontId="17" fillId="0" borderId="64" xfId="0" applyNumberFormat="1" applyFont="1" applyFill="1" applyBorder="1" applyAlignment="1" applyProtection="1">
      <alignment horizontal="center" vertical="center" wrapText="1"/>
      <protection/>
    </xf>
    <xf numFmtId="0" fontId="15" fillId="11" borderId="58" xfId="0" applyFont="1" applyFill="1" applyBorder="1" applyAlignment="1" applyProtection="1">
      <alignment horizontal="center"/>
      <protection/>
    </xf>
    <xf numFmtId="1" fontId="19" fillId="0" borderId="31" xfId="0" applyNumberFormat="1" applyFont="1" applyFill="1" applyBorder="1" applyAlignment="1" applyProtection="1">
      <alignment horizontal="center"/>
      <protection/>
    </xf>
    <xf numFmtId="1" fontId="27" fillId="24" borderId="10" xfId="0" applyNumberFormat="1" applyFont="1" applyFill="1" applyBorder="1" applyAlignment="1" applyProtection="1">
      <alignment horizontal="center"/>
      <protection/>
    </xf>
    <xf numFmtId="0" fontId="9" fillId="4" borderId="31" xfId="0" applyFont="1" applyFill="1" applyBorder="1" applyAlignment="1" applyProtection="1">
      <alignment horizontal="center"/>
      <protection locked="0"/>
    </xf>
    <xf numFmtId="0" fontId="33" fillId="4" borderId="31" xfId="0" applyFont="1" applyFill="1" applyBorder="1" applyAlignment="1" applyProtection="1">
      <alignment horizontal="center"/>
      <protection locked="0"/>
    </xf>
    <xf numFmtId="0" fontId="33" fillId="4" borderId="11" xfId="0" applyFont="1" applyFill="1" applyBorder="1" applyAlignment="1" applyProtection="1">
      <alignment horizontal="center"/>
      <protection/>
    </xf>
    <xf numFmtId="0" fontId="15" fillId="4" borderId="31" xfId="0" applyFont="1" applyFill="1" applyBorder="1" applyAlignment="1" applyProtection="1">
      <alignment horizontal="center"/>
      <protection locked="0"/>
    </xf>
    <xf numFmtId="0" fontId="15" fillId="4" borderId="11" xfId="0" applyFont="1" applyFill="1" applyBorder="1" applyAlignment="1" applyProtection="1">
      <alignment horizontal="center"/>
      <protection/>
    </xf>
    <xf numFmtId="0" fontId="15" fillId="4" borderId="31" xfId="0" applyFont="1" applyFill="1" applyBorder="1" applyAlignment="1" applyProtection="1">
      <alignment horizontal="center"/>
      <protection/>
    </xf>
    <xf numFmtId="0" fontId="33" fillId="4" borderId="20" xfId="0" applyFont="1" applyFill="1" applyBorder="1" applyAlignment="1" applyProtection="1">
      <alignment horizontal="center"/>
      <protection/>
    </xf>
    <xf numFmtId="0" fontId="15" fillId="4" borderId="20" xfId="0" applyFont="1" applyFill="1" applyBorder="1" applyAlignment="1" applyProtection="1">
      <alignment horizontal="center"/>
      <protection/>
    </xf>
    <xf numFmtId="1" fontId="14" fillId="7" borderId="30" xfId="0" applyNumberFormat="1" applyFont="1" applyFill="1" applyBorder="1" applyAlignment="1" applyProtection="1">
      <alignment horizontal="center"/>
      <protection/>
    </xf>
    <xf numFmtId="1" fontId="14" fillId="7" borderId="65" xfId="0" applyNumberFormat="1" applyFont="1" applyFill="1" applyBorder="1" applyAlignment="1" applyProtection="1">
      <alignment horizontal="center"/>
      <protection/>
    </xf>
    <xf numFmtId="1" fontId="14" fillId="7" borderId="66" xfId="0" applyNumberFormat="1" applyFont="1" applyFill="1" applyBorder="1" applyAlignment="1" applyProtection="1">
      <alignment horizontal="center"/>
      <protection/>
    </xf>
    <xf numFmtId="0" fontId="9" fillId="7" borderId="31" xfId="0" applyFont="1" applyFill="1" applyBorder="1" applyAlignment="1" applyProtection="1">
      <alignment horizontal="center"/>
      <protection locked="0"/>
    </xf>
    <xf numFmtId="1" fontId="17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1" fontId="14" fillId="0" borderId="31" xfId="0" applyNumberFormat="1" applyFont="1" applyFill="1" applyBorder="1" applyAlignment="1" applyProtection="1">
      <alignment horizontal="center" vertical="center" wrapText="1"/>
      <protection/>
    </xf>
    <xf numFmtId="1" fontId="17" fillId="0" borderId="55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1" fontId="19" fillId="0" borderId="63" xfId="0" applyNumberFormat="1" applyFont="1" applyFill="1" applyBorder="1" applyAlignment="1" applyProtection="1">
      <alignment horizontal="center"/>
      <protection/>
    </xf>
    <xf numFmtId="0" fontId="18" fillId="0" borderId="70" xfId="0" applyFont="1" applyFill="1" applyBorder="1" applyAlignment="1" applyProtection="1">
      <alignment horizontal="center" vertical="center" wrapText="1"/>
      <protection/>
    </xf>
    <xf numFmtId="0" fontId="17" fillId="0" borderId="71" xfId="0" applyFont="1" applyFill="1" applyBorder="1" applyAlignment="1" applyProtection="1">
      <alignment horizontal="center" vertical="center" wrapText="1"/>
      <protection/>
    </xf>
    <xf numFmtId="0" fontId="34" fillId="0" borderId="63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0" fontId="9" fillId="25" borderId="31" xfId="0" applyFont="1" applyFill="1" applyBorder="1" applyAlignment="1" applyProtection="1">
      <alignment horizontal="center" vertical="center" wrapText="1"/>
      <protection/>
    </xf>
    <xf numFmtId="0" fontId="9" fillId="0" borderId="73" xfId="0" applyFont="1" applyFill="1" applyBorder="1" applyAlignment="1" applyProtection="1">
      <alignment horizontal="center" vertical="center" wrapText="1"/>
      <protection/>
    </xf>
    <xf numFmtId="0" fontId="17" fillId="0" borderId="74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17" fillId="0" borderId="75" xfId="0" applyFont="1" applyFill="1" applyBorder="1" applyAlignment="1" applyProtection="1">
      <alignment horizontal="center" vertical="center" wrapText="1"/>
      <protection/>
    </xf>
    <xf numFmtId="0" fontId="14" fillId="0" borderId="48" xfId="0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 applyProtection="1">
      <alignment horizontal="center" vertical="center" wrapText="1"/>
      <protection/>
    </xf>
    <xf numFmtId="0" fontId="14" fillId="26" borderId="11" xfId="0" applyFont="1" applyFill="1" applyBorder="1" applyAlignment="1" applyProtection="1">
      <alignment horizontal="center" vertical="center" wrapText="1"/>
      <protection/>
    </xf>
    <xf numFmtId="0" fontId="14" fillId="26" borderId="34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9" fillId="0" borderId="76" xfId="0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 applyProtection="1">
      <alignment horizontal="center" vertical="center" wrapText="1"/>
      <protection/>
    </xf>
    <xf numFmtId="0" fontId="15" fillId="22" borderId="44" xfId="0" applyFont="1" applyFill="1" applyBorder="1" applyAlignment="1" applyProtection="1">
      <alignment horizontal="center"/>
      <protection/>
    </xf>
    <xf numFmtId="1" fontId="15" fillId="22" borderId="71" xfId="0" applyNumberFormat="1" applyFont="1" applyFill="1" applyBorder="1" applyAlignment="1" applyProtection="1">
      <alignment horizontal="center"/>
      <protection/>
    </xf>
    <xf numFmtId="1" fontId="15" fillId="4" borderId="23" xfId="0" applyNumberFormat="1" applyFont="1" applyFill="1" applyBorder="1" applyAlignment="1" applyProtection="1">
      <alignment horizontal="center"/>
      <protection/>
    </xf>
    <xf numFmtId="1" fontId="15" fillId="4" borderId="11" xfId="0" applyNumberFormat="1" applyFont="1" applyFill="1" applyBorder="1" applyAlignment="1" applyProtection="1">
      <alignment horizontal="center"/>
      <protection/>
    </xf>
    <xf numFmtId="1" fontId="15" fillId="25" borderId="11" xfId="0" applyNumberFormat="1" applyFont="1" applyFill="1" applyBorder="1" applyAlignment="1" applyProtection="1">
      <alignment horizontal="center"/>
      <protection/>
    </xf>
    <xf numFmtId="1" fontId="15" fillId="7" borderId="30" xfId="0" applyNumberFormat="1" applyFont="1" applyFill="1" applyBorder="1" applyAlignment="1" applyProtection="1">
      <alignment horizontal="center"/>
      <protection/>
    </xf>
    <xf numFmtId="1" fontId="15" fillId="7" borderId="53" xfId="0" applyNumberFormat="1" applyFont="1" applyFill="1" applyBorder="1" applyAlignment="1" applyProtection="1">
      <alignment horizontal="center"/>
      <protection/>
    </xf>
    <xf numFmtId="0" fontId="15" fillId="4" borderId="52" xfId="0" applyFont="1" applyFill="1" applyBorder="1" applyAlignment="1" applyProtection="1">
      <alignment horizontal="center"/>
      <protection/>
    </xf>
    <xf numFmtId="1" fontId="15" fillId="22" borderId="11" xfId="0" applyNumberFormat="1" applyFont="1" applyFill="1" applyBorder="1" applyAlignment="1" applyProtection="1">
      <alignment horizontal="center"/>
      <protection/>
    </xf>
    <xf numFmtId="0" fontId="15" fillId="22" borderId="10" xfId="0" applyFont="1" applyFill="1" applyBorder="1" applyAlignment="1" applyProtection="1">
      <alignment horizontal="center"/>
      <protection/>
    </xf>
    <xf numFmtId="0" fontId="15" fillId="25" borderId="10" xfId="0" applyFont="1" applyFill="1" applyBorder="1" applyAlignment="1" applyProtection="1">
      <alignment horizontal="center"/>
      <protection/>
    </xf>
    <xf numFmtId="1" fontId="15" fillId="22" borderId="77" xfId="0" applyNumberFormat="1" applyFont="1" applyFill="1" applyBorder="1" applyAlignment="1" applyProtection="1">
      <alignment horizontal="center"/>
      <protection/>
    </xf>
    <xf numFmtId="1" fontId="15" fillId="25" borderId="77" xfId="0" applyNumberFormat="1" applyFont="1" applyFill="1" applyBorder="1" applyAlignment="1" applyProtection="1">
      <alignment horizontal="center"/>
      <protection/>
    </xf>
    <xf numFmtId="0" fontId="33" fillId="7" borderId="31" xfId="0" applyFont="1" applyFill="1" applyBorder="1" applyAlignment="1" applyProtection="1">
      <alignment horizontal="center"/>
      <protection locked="0"/>
    </xf>
    <xf numFmtId="0" fontId="33" fillId="7" borderId="11" xfId="0" applyFont="1" applyFill="1" applyBorder="1" applyAlignment="1" applyProtection="1">
      <alignment horizontal="center"/>
      <protection locked="0"/>
    </xf>
    <xf numFmtId="0" fontId="15" fillId="7" borderId="31" xfId="0" applyFont="1" applyFill="1" applyBorder="1" applyAlignment="1" applyProtection="1">
      <alignment horizontal="center"/>
      <protection locked="0"/>
    </xf>
    <xf numFmtId="0" fontId="15" fillId="7" borderId="11" xfId="0" applyFont="1" applyFill="1" applyBorder="1" applyAlignment="1" applyProtection="1">
      <alignment horizontal="center"/>
      <protection locked="0"/>
    </xf>
    <xf numFmtId="0" fontId="33" fillId="7" borderId="11" xfId="0" applyFont="1" applyFill="1" applyBorder="1" applyAlignment="1" applyProtection="1">
      <alignment horizontal="center"/>
      <protection/>
    </xf>
    <xf numFmtId="0" fontId="33" fillId="11" borderId="46" xfId="0" applyFont="1" applyFill="1" applyBorder="1" applyAlignment="1" applyProtection="1">
      <alignment horizontal="center"/>
      <protection/>
    </xf>
    <xf numFmtId="0" fontId="15" fillId="7" borderId="11" xfId="0" applyFont="1" applyFill="1" applyBorder="1" applyAlignment="1" applyProtection="1">
      <alignment horizontal="center"/>
      <protection/>
    </xf>
    <xf numFmtId="0" fontId="15" fillId="7" borderId="31" xfId="0" applyFont="1" applyFill="1" applyBorder="1" applyAlignment="1" applyProtection="1">
      <alignment horizontal="center"/>
      <protection/>
    </xf>
    <xf numFmtId="0" fontId="33" fillId="7" borderId="25" xfId="0" applyFont="1" applyFill="1" applyBorder="1" applyAlignment="1" applyProtection="1">
      <alignment horizontal="center"/>
      <protection/>
    </xf>
    <xf numFmtId="0" fontId="15" fillId="7" borderId="25" xfId="0" applyFont="1" applyFill="1" applyBorder="1" applyAlignment="1" applyProtection="1">
      <alignment horizontal="center"/>
      <protection/>
    </xf>
    <xf numFmtId="0" fontId="27" fillId="24" borderId="48" xfId="0" applyFont="1" applyFill="1" applyBorder="1" applyAlignment="1" applyProtection="1">
      <alignment horizontal="center"/>
      <protection/>
    </xf>
    <xf numFmtId="1" fontId="27" fillId="24" borderId="63" xfId="0" applyNumberFormat="1" applyFont="1" applyFill="1" applyBorder="1" applyAlignment="1" applyProtection="1">
      <alignment horizontal="center"/>
      <protection/>
    </xf>
    <xf numFmtId="1" fontId="15" fillId="4" borderId="10" xfId="0" applyNumberFormat="1" applyFont="1" applyFill="1" applyBorder="1" applyAlignment="1" applyProtection="1">
      <alignment horizontal="center"/>
      <protection/>
    </xf>
    <xf numFmtId="0" fontId="31" fillId="24" borderId="78" xfId="0" applyFont="1" applyFill="1" applyBorder="1" applyAlignment="1">
      <alignment wrapText="1"/>
    </xf>
    <xf numFmtId="0" fontId="36" fillId="24" borderId="7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0" fontId="15" fillId="26" borderId="52" xfId="0" applyFont="1" applyFill="1" applyBorder="1" applyAlignment="1" applyProtection="1">
      <alignment horizontal="center"/>
      <protection/>
    </xf>
    <xf numFmtId="0" fontId="14" fillId="26" borderId="47" xfId="0" applyFont="1" applyFill="1" applyBorder="1" applyAlignment="1" applyProtection="1">
      <alignment horizontal="left" vertical="center" wrapText="1"/>
      <protection/>
    </xf>
    <xf numFmtId="0" fontId="9" fillId="26" borderId="34" xfId="0" applyFont="1" applyFill="1" applyBorder="1" applyAlignment="1" applyProtection="1">
      <alignment horizontal="center" vertical="center" wrapText="1"/>
      <protection/>
    </xf>
    <xf numFmtId="0" fontId="8" fillId="26" borderId="47" xfId="0" applyFont="1" applyFill="1" applyBorder="1" applyAlignment="1" applyProtection="1">
      <alignment horizontal="center" vertical="center" wrapText="1"/>
      <protection/>
    </xf>
    <xf numFmtId="0" fontId="8" fillId="26" borderId="14" xfId="0" applyFont="1" applyFill="1" applyBorder="1" applyAlignment="1" applyProtection="1">
      <alignment horizontal="center"/>
      <protection/>
    </xf>
    <xf numFmtId="1" fontId="9" fillId="26" borderId="22" xfId="0" applyNumberFormat="1" applyFont="1" applyFill="1" applyBorder="1" applyAlignment="1" applyProtection="1">
      <alignment horizontal="center"/>
      <protection/>
    </xf>
    <xf numFmtId="0" fontId="9" fillId="26" borderId="80" xfId="0" applyFont="1" applyFill="1" applyBorder="1" applyAlignment="1" applyProtection="1">
      <alignment horizontal="center"/>
      <protection/>
    </xf>
    <xf numFmtId="0" fontId="14" fillId="4" borderId="10" xfId="0" applyFont="1" applyFill="1" applyBorder="1" applyAlignment="1" applyProtection="1">
      <alignment horizontal="left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8" fillId="4" borderId="11" xfId="0" applyFont="1" applyFill="1" applyBorder="1" applyAlignment="1" applyProtection="1">
      <alignment horizontal="center"/>
      <protection/>
    </xf>
    <xf numFmtId="1" fontId="9" fillId="4" borderId="10" xfId="0" applyNumberFormat="1" applyFont="1" applyFill="1" applyBorder="1" applyAlignment="1" applyProtection="1">
      <alignment horizontal="center"/>
      <protection/>
    </xf>
    <xf numFmtId="0" fontId="15" fillId="25" borderId="15" xfId="0" applyFont="1" applyFill="1" applyBorder="1" applyAlignment="1" applyProtection="1">
      <alignment horizontal="center"/>
      <protection/>
    </xf>
    <xf numFmtId="0" fontId="14" fillId="25" borderId="10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8" fillId="25" borderId="10" xfId="0" applyFont="1" applyFill="1" applyBorder="1" applyAlignment="1" applyProtection="1">
      <alignment horizontal="center" vertical="center" wrapText="1"/>
      <protection/>
    </xf>
    <xf numFmtId="0" fontId="8" fillId="25" borderId="11" xfId="0" applyFont="1" applyFill="1" applyBorder="1" applyAlignment="1" applyProtection="1">
      <alignment horizontal="center"/>
      <protection/>
    </xf>
    <xf numFmtId="1" fontId="9" fillId="25" borderId="10" xfId="0" applyNumberFormat="1" applyFont="1" applyFill="1" applyBorder="1" applyAlignment="1" applyProtection="1">
      <alignment horizontal="center"/>
      <protection/>
    </xf>
    <xf numFmtId="1" fontId="15" fillId="26" borderId="81" xfId="0" applyNumberFormat="1" applyFont="1" applyFill="1" applyBorder="1" applyAlignment="1" applyProtection="1">
      <alignment horizontal="center"/>
      <protection/>
    </xf>
    <xf numFmtId="1" fontId="15" fillId="4" borderId="68" xfId="0" applyNumberFormat="1" applyFont="1" applyFill="1" applyBorder="1" applyAlignment="1" applyProtection="1">
      <alignment horizontal="center"/>
      <protection/>
    </xf>
    <xf numFmtId="1" fontId="15" fillId="25" borderId="68" xfId="0" applyNumberFormat="1" applyFont="1" applyFill="1" applyBorder="1" applyAlignment="1" applyProtection="1">
      <alignment horizontal="center"/>
      <protection/>
    </xf>
    <xf numFmtId="1" fontId="15" fillId="0" borderId="68" xfId="0" applyNumberFormat="1" applyFont="1" applyFill="1" applyBorder="1" applyAlignment="1" applyProtection="1">
      <alignment horizontal="center"/>
      <protection/>
    </xf>
    <xf numFmtId="0" fontId="15" fillId="0" borderId="68" xfId="0" applyFont="1" applyFill="1" applyBorder="1" applyAlignment="1" applyProtection="1">
      <alignment horizontal="center"/>
      <protection/>
    </xf>
    <xf numFmtId="0" fontId="15" fillId="22" borderId="22" xfId="0" applyFont="1" applyFill="1" applyBorder="1" applyAlignment="1" applyProtection="1">
      <alignment horizontal="center"/>
      <protection/>
    </xf>
    <xf numFmtId="0" fontId="33" fillId="7" borderId="14" xfId="0" applyFont="1" applyFill="1" applyBorder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/>
      <protection/>
    </xf>
    <xf numFmtId="0" fontId="14" fillId="0" borderId="59" xfId="0" applyFont="1" applyFill="1" applyBorder="1" applyAlignment="1" applyProtection="1">
      <alignment horizontal="left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1" fontId="9" fillId="0" borderId="59" xfId="0" applyNumberFormat="1" applyFont="1" applyFill="1" applyBorder="1" applyAlignment="1" applyProtection="1">
      <alignment horizontal="center"/>
      <protection/>
    </xf>
    <xf numFmtId="0" fontId="9" fillId="0" borderId="60" xfId="0" applyFont="1" applyFill="1" applyBorder="1" applyAlignment="1" applyProtection="1">
      <alignment horizontal="center"/>
      <protection/>
    </xf>
    <xf numFmtId="0" fontId="15" fillId="0" borderId="82" xfId="0" applyFont="1" applyFill="1" applyBorder="1" applyAlignment="1" applyProtection="1">
      <alignment horizontal="center"/>
      <protection/>
    </xf>
    <xf numFmtId="0" fontId="27" fillId="24" borderId="59" xfId="0" applyFont="1" applyFill="1" applyBorder="1" applyAlignment="1" applyProtection="1">
      <alignment horizontal="center"/>
      <protection/>
    </xf>
    <xf numFmtId="1" fontId="27" fillId="24" borderId="59" xfId="0" applyNumberFormat="1" applyFont="1" applyFill="1" applyBorder="1" applyAlignment="1" applyProtection="1">
      <alignment horizontal="center"/>
      <protection/>
    </xf>
    <xf numFmtId="0" fontId="14" fillId="7" borderId="18" xfId="0" applyFont="1" applyFill="1" applyBorder="1" applyAlignment="1" applyProtection="1">
      <alignment horizontal="center"/>
      <protection/>
    </xf>
    <xf numFmtId="0" fontId="9" fillId="7" borderId="13" xfId="0" applyFont="1" applyFill="1" applyBorder="1" applyAlignment="1" applyProtection="1">
      <alignment horizontal="center"/>
      <protection/>
    </xf>
    <xf numFmtId="0" fontId="9" fillId="7" borderId="21" xfId="0" applyFont="1" applyFill="1" applyBorder="1" applyAlignment="1" applyProtection="1">
      <alignment horizontal="center"/>
      <protection/>
    </xf>
    <xf numFmtId="0" fontId="9" fillId="7" borderId="59" xfId="0" applyFont="1" applyFill="1" applyBorder="1" applyAlignment="1" applyProtection="1">
      <alignment horizontal="center"/>
      <protection locked="0"/>
    </xf>
    <xf numFmtId="0" fontId="9" fillId="7" borderId="59" xfId="0" applyFont="1" applyFill="1" applyBorder="1" applyAlignment="1" applyProtection="1">
      <alignment horizontal="center"/>
      <protection/>
    </xf>
    <xf numFmtId="0" fontId="9" fillId="7" borderId="57" xfId="0" applyFont="1" applyFill="1" applyBorder="1" applyAlignment="1" applyProtection="1">
      <alignment horizontal="center"/>
      <protection/>
    </xf>
    <xf numFmtId="0" fontId="14" fillId="4" borderId="24" xfId="0" applyFont="1" applyFill="1" applyBorder="1" applyAlignment="1" applyProtection="1">
      <alignment horizontal="center"/>
      <protection/>
    </xf>
    <xf numFmtId="0" fontId="9" fillId="4" borderId="13" xfId="0" applyFont="1" applyFill="1" applyBorder="1" applyAlignment="1" applyProtection="1">
      <alignment horizontal="center"/>
      <protection/>
    </xf>
    <xf numFmtId="0" fontId="9" fillId="4" borderId="21" xfId="0" applyFont="1" applyFill="1" applyBorder="1" applyAlignment="1" applyProtection="1">
      <alignment horizontal="center"/>
      <protection/>
    </xf>
    <xf numFmtId="0" fontId="9" fillId="4" borderId="18" xfId="0" applyFont="1" applyFill="1" applyBorder="1" applyAlignment="1" applyProtection="1">
      <alignment horizontal="center"/>
      <protection/>
    </xf>
    <xf numFmtId="0" fontId="9" fillId="4" borderId="60" xfId="0" applyFont="1" applyFill="1" applyBorder="1" applyAlignment="1" applyProtection="1">
      <alignment horizontal="center"/>
      <protection/>
    </xf>
    <xf numFmtId="0" fontId="9" fillId="4" borderId="59" xfId="0" applyFont="1" applyFill="1" applyBorder="1" applyAlignment="1" applyProtection="1">
      <alignment horizontal="center"/>
      <protection/>
    </xf>
    <xf numFmtId="0" fontId="9" fillId="4" borderId="83" xfId="0" applyFont="1" applyFill="1" applyBorder="1" applyAlignment="1" applyProtection="1">
      <alignment horizontal="center"/>
      <protection/>
    </xf>
    <xf numFmtId="0" fontId="14" fillId="25" borderId="24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9" fillId="25" borderId="59" xfId="0" applyFont="1" applyFill="1" applyBorder="1" applyAlignment="1" applyProtection="1">
      <alignment horizontal="center"/>
      <protection/>
    </xf>
    <xf numFmtId="0" fontId="9" fillId="25" borderId="60" xfId="0" applyFont="1" applyFill="1" applyBorder="1" applyAlignment="1" applyProtection="1">
      <alignment horizontal="center"/>
      <protection/>
    </xf>
    <xf numFmtId="0" fontId="9" fillId="25" borderId="21" xfId="0" applyFont="1" applyFill="1" applyBorder="1" applyAlignment="1" applyProtection="1">
      <alignment horizontal="center"/>
      <protection/>
    </xf>
    <xf numFmtId="0" fontId="9" fillId="25" borderId="18" xfId="0" applyFont="1" applyFill="1" applyBorder="1" applyAlignment="1" applyProtection="1">
      <alignment horizontal="center"/>
      <protection/>
    </xf>
    <xf numFmtId="0" fontId="9" fillId="25" borderId="57" xfId="0" applyFont="1" applyFill="1" applyBorder="1" applyAlignment="1" applyProtection="1">
      <alignment horizontal="center"/>
      <protection/>
    </xf>
    <xf numFmtId="0" fontId="9" fillId="25" borderId="19" xfId="0" applyFont="1" applyFill="1" applyBorder="1" applyAlignment="1" applyProtection="1">
      <alignment horizontal="center"/>
      <protection/>
    </xf>
    <xf numFmtId="1" fontId="14" fillId="3" borderId="24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21" xfId="0" applyFont="1" applyFill="1" applyBorder="1" applyAlignment="1">
      <alignment/>
    </xf>
    <xf numFmtId="0" fontId="9" fillId="3" borderId="13" xfId="0" applyFont="1" applyFill="1" applyBorder="1" applyAlignment="1" applyProtection="1">
      <alignment horizontal="center"/>
      <protection/>
    </xf>
    <xf numFmtId="0" fontId="9" fillId="3" borderId="57" xfId="0" applyFont="1" applyFill="1" applyBorder="1" applyAlignment="1" applyProtection="1">
      <alignment horizontal="center"/>
      <protection/>
    </xf>
    <xf numFmtId="0" fontId="9" fillId="3" borderId="59" xfId="0" applyFont="1" applyFill="1" applyBorder="1" applyAlignment="1" applyProtection="1">
      <alignment horizontal="center"/>
      <protection/>
    </xf>
    <xf numFmtId="0" fontId="9" fillId="3" borderId="21" xfId="0" applyFont="1" applyFill="1" applyBorder="1" applyAlignment="1" applyProtection="1">
      <alignment horizontal="center"/>
      <protection/>
    </xf>
    <xf numFmtId="0" fontId="9" fillId="3" borderId="18" xfId="0" applyFont="1" applyFill="1" applyBorder="1" applyAlignment="1" applyProtection="1">
      <alignment horizontal="center"/>
      <protection/>
    </xf>
    <xf numFmtId="1" fontId="14" fillId="8" borderId="24" xfId="0" applyNumberFormat="1" applyFont="1" applyFill="1" applyBorder="1" applyAlignment="1" applyProtection="1">
      <alignment horizontal="center"/>
      <protection/>
    </xf>
    <xf numFmtId="0" fontId="9" fillId="8" borderId="13" xfId="0" applyFont="1" applyFill="1" applyBorder="1" applyAlignment="1" applyProtection="1">
      <alignment horizontal="center"/>
      <protection/>
    </xf>
    <xf numFmtId="0" fontId="9" fillId="8" borderId="57" xfId="0" applyFont="1" applyFill="1" applyBorder="1" applyAlignment="1" applyProtection="1">
      <alignment horizontal="center"/>
      <protection/>
    </xf>
    <xf numFmtId="0" fontId="9" fillId="8" borderId="59" xfId="0" applyFont="1" applyFill="1" applyBorder="1" applyAlignment="1" applyProtection="1">
      <alignment horizontal="center"/>
      <protection/>
    </xf>
    <xf numFmtId="0" fontId="9" fillId="8" borderId="60" xfId="0" applyFont="1" applyFill="1" applyBorder="1" applyAlignment="1" applyProtection="1">
      <alignment horizontal="center"/>
      <protection/>
    </xf>
    <xf numFmtId="0" fontId="9" fillId="8" borderId="21" xfId="0" applyFont="1" applyFill="1" applyBorder="1" applyAlignment="1" applyProtection="1">
      <alignment horizontal="center"/>
      <protection/>
    </xf>
    <xf numFmtId="0" fontId="9" fillId="8" borderId="18" xfId="0" applyFont="1" applyFill="1" applyBorder="1" applyAlignment="1" applyProtection="1">
      <alignment horizontal="center"/>
      <protection/>
    </xf>
    <xf numFmtId="0" fontId="9" fillId="8" borderId="19" xfId="0" applyFont="1" applyFill="1" applyBorder="1" applyAlignment="1" applyProtection="1">
      <alignment horizontal="center"/>
      <protection/>
    </xf>
    <xf numFmtId="0" fontId="9" fillId="11" borderId="59" xfId="0" applyFont="1" applyFill="1" applyBorder="1" applyAlignment="1" applyProtection="1">
      <alignment horizontal="center"/>
      <protection/>
    </xf>
    <xf numFmtId="0" fontId="9" fillId="11" borderId="60" xfId="0" applyFont="1" applyFill="1" applyBorder="1" applyAlignment="1" applyProtection="1">
      <alignment horizontal="center"/>
      <protection/>
    </xf>
    <xf numFmtId="0" fontId="9" fillId="11" borderId="21" xfId="0" applyFont="1" applyFill="1" applyBorder="1" applyAlignment="1" applyProtection="1">
      <alignment horizontal="center"/>
      <protection/>
    </xf>
    <xf numFmtId="0" fontId="9" fillId="11" borderId="19" xfId="0" applyFont="1" applyFill="1" applyBorder="1" applyAlignment="1" applyProtection="1">
      <alignment horizontal="center"/>
      <protection/>
    </xf>
    <xf numFmtId="0" fontId="14" fillId="4" borderId="18" xfId="0" applyFont="1" applyFill="1" applyBorder="1" applyAlignment="1" applyProtection="1">
      <alignment horizontal="center"/>
      <protection/>
    </xf>
    <xf numFmtId="0" fontId="9" fillId="4" borderId="59" xfId="0" applyFont="1" applyFill="1" applyBorder="1" applyAlignment="1" applyProtection="1">
      <alignment horizontal="center"/>
      <protection locked="0"/>
    </xf>
    <xf numFmtId="0" fontId="9" fillId="4" borderId="60" xfId="0" applyFont="1" applyFill="1" applyBorder="1" applyAlignment="1" applyProtection="1">
      <alignment horizontal="center"/>
      <protection locked="0"/>
    </xf>
    <xf numFmtId="0" fontId="9" fillId="4" borderId="19" xfId="0" applyFont="1" applyFill="1" applyBorder="1" applyAlignment="1" applyProtection="1">
      <alignment horizontal="center"/>
      <protection/>
    </xf>
    <xf numFmtId="1" fontId="14" fillId="7" borderId="24" xfId="0" applyNumberFormat="1" applyFont="1" applyFill="1" applyBorder="1" applyAlignment="1" applyProtection="1">
      <alignment horizontal="center"/>
      <protection/>
    </xf>
    <xf numFmtId="0" fontId="9" fillId="7" borderId="60" xfId="0" applyFont="1" applyFill="1" applyBorder="1" applyAlignment="1" applyProtection="1">
      <alignment horizontal="center"/>
      <protection locked="0"/>
    </xf>
    <xf numFmtId="0" fontId="9" fillId="7" borderId="21" xfId="0" applyFont="1" applyFill="1" applyBorder="1" applyAlignment="1" applyProtection="1">
      <alignment horizontal="center"/>
      <protection locked="0"/>
    </xf>
    <xf numFmtId="0" fontId="9" fillId="7" borderId="60" xfId="0" applyFont="1" applyFill="1" applyBorder="1" applyAlignment="1" applyProtection="1">
      <alignment horizontal="center"/>
      <protection/>
    </xf>
    <xf numFmtId="1" fontId="9" fillId="27" borderId="11" xfId="0" applyNumberFormat="1" applyFont="1" applyFill="1" applyBorder="1" applyAlignment="1" applyProtection="1">
      <alignment horizontal="center"/>
      <protection/>
    </xf>
    <xf numFmtId="1" fontId="9" fillId="27" borderId="21" xfId="0" applyNumberFormat="1" applyFont="1" applyFill="1" applyBorder="1" applyAlignment="1" applyProtection="1">
      <alignment horizontal="center"/>
      <protection/>
    </xf>
    <xf numFmtId="0" fontId="9" fillId="27" borderId="84" xfId="0" applyFont="1" applyFill="1" applyBorder="1" applyAlignment="1" applyProtection="1">
      <alignment horizontal="center"/>
      <protection/>
    </xf>
    <xf numFmtId="0" fontId="9" fillId="27" borderId="11" xfId="0" applyFont="1" applyFill="1" applyBorder="1" applyAlignment="1" applyProtection="1">
      <alignment horizontal="center"/>
      <protection/>
    </xf>
    <xf numFmtId="0" fontId="9" fillId="27" borderId="36" xfId="0" applyFont="1" applyFill="1" applyBorder="1" applyAlignment="1" applyProtection="1">
      <alignment horizontal="center"/>
      <protection/>
    </xf>
    <xf numFmtId="0" fontId="9" fillId="27" borderId="43" xfId="0" applyFont="1" applyFill="1" applyBorder="1" applyAlignment="1" applyProtection="1">
      <alignment horizontal="center"/>
      <protection/>
    </xf>
    <xf numFmtId="0" fontId="9" fillId="27" borderId="72" xfId="0" applyFont="1" applyFill="1" applyBorder="1" applyAlignment="1" applyProtection="1">
      <alignment horizontal="center"/>
      <protection/>
    </xf>
    <xf numFmtId="0" fontId="9" fillId="27" borderId="77" xfId="0" applyFont="1" applyFill="1" applyBorder="1" applyAlignment="1" applyProtection="1">
      <alignment horizontal="center"/>
      <protection/>
    </xf>
    <xf numFmtId="0" fontId="9" fillId="27" borderId="85" xfId="0" applyFont="1" applyFill="1" applyBorder="1" applyAlignment="1" applyProtection="1">
      <alignment horizontal="center"/>
      <protection/>
    </xf>
    <xf numFmtId="0" fontId="9" fillId="27" borderId="86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33" fillId="7" borderId="31" xfId="0" applyFont="1" applyFill="1" applyBorder="1" applyAlignment="1" applyProtection="1">
      <alignment horizontal="center"/>
      <protection locked="0"/>
    </xf>
    <xf numFmtId="0" fontId="33" fillId="7" borderId="11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27" borderId="23" xfId="0" applyFont="1" applyFill="1" applyBorder="1" applyAlignment="1" applyProtection="1">
      <alignment horizontal="center" vertical="center" wrapText="1"/>
      <protection/>
    </xf>
    <xf numFmtId="1" fontId="19" fillId="27" borderId="31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9" fillId="0" borderId="16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1" fontId="59" fillId="0" borderId="26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35" xfId="0" applyFont="1" applyBorder="1" applyAlignment="1">
      <alignment/>
    </xf>
    <xf numFmtId="0" fontId="58" fillId="0" borderId="36" xfId="0" applyFont="1" applyBorder="1" applyAlignment="1">
      <alignment horizontal="center"/>
    </xf>
    <xf numFmtId="1" fontId="60" fillId="0" borderId="18" xfId="0" applyNumberFormat="1" applyFont="1" applyBorder="1" applyAlignment="1">
      <alignment horizontal="right"/>
    </xf>
    <xf numFmtId="1" fontId="60" fillId="0" borderId="13" xfId="0" applyNumberFormat="1" applyFont="1" applyBorder="1" applyAlignment="1">
      <alignment horizontal="right"/>
    </xf>
    <xf numFmtId="1" fontId="60" fillId="0" borderId="21" xfId="0" applyNumberFormat="1" applyFont="1" applyBorder="1" applyAlignment="1">
      <alignment horizontal="right"/>
    </xf>
    <xf numFmtId="1" fontId="60" fillId="0" borderId="57" xfId="0" applyNumberFormat="1" applyFont="1" applyBorder="1" applyAlignment="1">
      <alignment horizontal="right"/>
    </xf>
    <xf numFmtId="1" fontId="60" fillId="0" borderId="59" xfId="0" applyNumberFormat="1" applyFont="1" applyBorder="1" applyAlignment="1">
      <alignment horizontal="right"/>
    </xf>
    <xf numFmtId="1" fontId="58" fillId="0" borderId="38" xfId="0" applyNumberFormat="1" applyFont="1" applyBorder="1" applyAlignment="1">
      <alignment horizontal="right"/>
    </xf>
    <xf numFmtId="0" fontId="58" fillId="0" borderId="32" xfId="0" applyFont="1" applyBorder="1" applyAlignment="1">
      <alignment/>
    </xf>
    <xf numFmtId="0" fontId="59" fillId="0" borderId="32" xfId="0" applyFont="1" applyBorder="1" applyAlignment="1">
      <alignment/>
    </xf>
    <xf numFmtId="0" fontId="58" fillId="0" borderId="61" xfId="0" applyFont="1" applyBorder="1" applyAlignment="1">
      <alignment horizontal="center"/>
    </xf>
    <xf numFmtId="1" fontId="58" fillId="0" borderId="48" xfId="0" applyNumberFormat="1" applyFont="1" applyBorder="1" applyAlignment="1">
      <alignment horizontal="right"/>
    </xf>
    <xf numFmtId="1" fontId="58" fillId="0" borderId="32" xfId="0" applyNumberFormat="1" applyFont="1" applyBorder="1" applyAlignment="1">
      <alignment horizontal="right"/>
    </xf>
    <xf numFmtId="1" fontId="59" fillId="0" borderId="34" xfId="0" applyNumberFormat="1" applyFont="1" applyBorder="1" applyAlignment="1">
      <alignment horizontal="right"/>
    </xf>
    <xf numFmtId="1" fontId="59" fillId="0" borderId="48" xfId="0" applyNumberFormat="1" applyFont="1" applyBorder="1" applyAlignment="1">
      <alignment horizontal="right"/>
    </xf>
    <xf numFmtId="1" fontId="59" fillId="0" borderId="32" xfId="0" applyNumberFormat="1" applyFont="1" applyBorder="1" applyAlignment="1">
      <alignment horizontal="right"/>
    </xf>
    <xf numFmtId="1" fontId="59" fillId="0" borderId="61" xfId="0" applyNumberFormat="1" applyFont="1" applyBorder="1" applyAlignment="1">
      <alignment horizontal="right"/>
    </xf>
    <xf numFmtId="1" fontId="59" fillId="0" borderId="47" xfId="0" applyNumberFormat="1" applyFont="1" applyBorder="1" applyAlignment="1">
      <alignment horizontal="right"/>
    </xf>
    <xf numFmtId="1" fontId="59" fillId="0" borderId="48" xfId="0" applyNumberFormat="1" applyFont="1" applyBorder="1" applyAlignment="1">
      <alignment/>
    </xf>
    <xf numFmtId="0" fontId="59" fillId="0" borderId="15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8" fillId="0" borderId="25" xfId="0" applyFont="1" applyBorder="1" applyAlignment="1">
      <alignment horizontal="center"/>
    </xf>
    <xf numFmtId="1" fontId="58" fillId="0" borderId="23" xfId="0" applyNumberFormat="1" applyFont="1" applyBorder="1" applyAlignment="1">
      <alignment horizontal="right"/>
    </xf>
    <xf numFmtId="1" fontId="59" fillId="0" borderId="15" xfId="0" applyNumberFormat="1" applyFont="1" applyBorder="1" applyAlignment="1">
      <alignment horizontal="right"/>
    </xf>
    <xf numFmtId="1" fontId="59" fillId="0" borderId="11" xfId="0" applyNumberFormat="1" applyFont="1" applyBorder="1" applyAlignment="1">
      <alignment horizontal="right"/>
    </xf>
    <xf numFmtId="1" fontId="61" fillId="0" borderId="23" xfId="0" applyNumberFormat="1" applyFont="1" applyBorder="1" applyAlignment="1">
      <alignment horizontal="right"/>
    </xf>
    <xf numFmtId="1" fontId="57" fillId="0" borderId="15" xfId="0" applyNumberFormat="1" applyFont="1" applyBorder="1" applyAlignment="1">
      <alignment horizontal="right"/>
    </xf>
    <xf numFmtId="1" fontId="57" fillId="0" borderId="25" xfId="0" applyNumberFormat="1" applyFont="1" applyBorder="1" applyAlignment="1">
      <alignment horizontal="right"/>
    </xf>
    <xf numFmtId="1" fontId="61" fillId="0" borderId="10" xfId="0" applyNumberFormat="1" applyFont="1" applyBorder="1" applyAlignment="1">
      <alignment horizontal="right"/>
    </xf>
    <xf numFmtId="1" fontId="57" fillId="0" borderId="11" xfId="0" applyNumberFormat="1" applyFont="1" applyBorder="1" applyAlignment="1">
      <alignment horizontal="right"/>
    </xf>
    <xf numFmtId="1" fontId="57" fillId="0" borderId="23" xfId="0" applyNumberFormat="1" applyFont="1" applyBorder="1" applyAlignment="1">
      <alignment/>
    </xf>
    <xf numFmtId="1" fontId="59" fillId="0" borderId="25" xfId="0" applyNumberFormat="1" applyFont="1" applyBorder="1" applyAlignment="1">
      <alignment horizontal="right"/>
    </xf>
    <xf numFmtId="1" fontId="58" fillId="0" borderId="10" xfId="0" applyNumberFormat="1" applyFont="1" applyBorder="1" applyAlignment="1">
      <alignment horizontal="right"/>
    </xf>
    <xf numFmtId="1" fontId="58" fillId="0" borderId="15" xfId="0" applyNumberFormat="1" applyFont="1" applyBorder="1" applyAlignment="1">
      <alignment horizontal="right"/>
    </xf>
    <xf numFmtId="0" fontId="58" fillId="0" borderId="15" xfId="0" applyFont="1" applyBorder="1" applyAlignment="1">
      <alignment/>
    </xf>
    <xf numFmtId="0" fontId="58" fillId="0" borderId="0" xfId="0" applyFont="1" applyAlignment="1">
      <alignment horizontal="center"/>
    </xf>
    <xf numFmtId="1" fontId="58" fillId="0" borderId="0" xfId="0" applyNumberFormat="1" applyFont="1" applyAlignment="1">
      <alignment horizontal="right"/>
    </xf>
    <xf numFmtId="1" fontId="58" fillId="0" borderId="0" xfId="0" applyNumberFormat="1" applyFont="1" applyAlignment="1">
      <alignment/>
    </xf>
    <xf numFmtId="0" fontId="59" fillId="0" borderId="87" xfId="0" applyFont="1" applyBorder="1" applyAlignment="1">
      <alignment/>
    </xf>
    <xf numFmtId="0" fontId="59" fillId="0" borderId="88" xfId="0" applyFont="1" applyBorder="1" applyAlignment="1">
      <alignment horizontal="center"/>
    </xf>
    <xf numFmtId="0" fontId="59" fillId="0" borderId="87" xfId="0" applyFont="1" applyBorder="1" applyAlignment="1">
      <alignment horizontal="center"/>
    </xf>
    <xf numFmtId="1" fontId="59" fillId="0" borderId="12" xfId="0" applyNumberFormat="1" applyFont="1" applyBorder="1" applyAlignment="1">
      <alignment horizontal="right"/>
    </xf>
    <xf numFmtId="0" fontId="59" fillId="0" borderId="36" xfId="0" applyFont="1" applyBorder="1" applyAlignment="1">
      <alignment horizontal="center"/>
    </xf>
    <xf numFmtId="0" fontId="59" fillId="0" borderId="73" xfId="0" applyFont="1" applyBorder="1" applyAlignment="1">
      <alignment/>
    </xf>
    <xf numFmtId="0" fontId="59" fillId="0" borderId="76" xfId="0" applyFont="1" applyBorder="1" applyAlignment="1">
      <alignment horizontal="center"/>
    </xf>
    <xf numFmtId="0" fontId="59" fillId="0" borderId="73" xfId="0" applyFont="1" applyBorder="1" applyAlignment="1">
      <alignment horizontal="center"/>
    </xf>
    <xf numFmtId="1" fontId="62" fillId="0" borderId="18" xfId="0" applyNumberFormat="1" applyFont="1" applyBorder="1" applyAlignment="1">
      <alignment horizontal="right"/>
    </xf>
    <xf numFmtId="1" fontId="62" fillId="0" borderId="60" xfId="0" applyNumberFormat="1" applyFont="1" applyBorder="1" applyAlignment="1">
      <alignment horizontal="right"/>
    </xf>
    <xf numFmtId="1" fontId="62" fillId="0" borderId="57" xfId="0" applyNumberFormat="1" applyFont="1" applyBorder="1" applyAlignment="1">
      <alignment horizontal="right"/>
    </xf>
    <xf numFmtId="1" fontId="62" fillId="0" borderId="59" xfId="0" applyNumberFormat="1" applyFont="1" applyBorder="1" applyAlignment="1">
      <alignment horizontal="right"/>
    </xf>
    <xf numFmtId="1" fontId="62" fillId="0" borderId="21" xfId="0" applyNumberFormat="1" applyFont="1" applyBorder="1" applyAlignment="1">
      <alignment horizontal="right"/>
    </xf>
    <xf numFmtId="1" fontId="59" fillId="0" borderId="38" xfId="0" applyNumberFormat="1" applyFont="1" applyBorder="1" applyAlignment="1">
      <alignment horizontal="right"/>
    </xf>
    <xf numFmtId="0" fontId="59" fillId="0" borderId="61" xfId="0" applyFont="1" applyBorder="1" applyAlignment="1">
      <alignment horizontal="center"/>
    </xf>
    <xf numFmtId="0" fontId="59" fillId="0" borderId="56" xfId="0" applyFont="1" applyBorder="1" applyAlignment="1">
      <alignment/>
    </xf>
    <xf numFmtId="0" fontId="58" fillId="0" borderId="46" xfId="0" applyFont="1" applyBorder="1" applyAlignment="1">
      <alignment horizontal="center"/>
    </xf>
    <xf numFmtId="0" fontId="58" fillId="0" borderId="56" xfId="0" applyFont="1" applyBorder="1" applyAlignment="1">
      <alignment horizontal="center"/>
    </xf>
    <xf numFmtId="1" fontId="58" fillId="0" borderId="46" xfId="0" applyNumberFormat="1" applyFont="1" applyBorder="1" applyAlignment="1">
      <alignment horizontal="right"/>
    </xf>
    <xf numFmtId="1" fontId="59" fillId="0" borderId="46" xfId="0" applyNumberFormat="1" applyFont="1" applyBorder="1" applyAlignment="1">
      <alignment horizontal="right"/>
    </xf>
    <xf numFmtId="1" fontId="59" fillId="0" borderId="47" xfId="0" applyNumberFormat="1" applyFont="1" applyBorder="1" applyAlignment="1">
      <alignment/>
    </xf>
    <xf numFmtId="0" fontId="59" fillId="0" borderId="25" xfId="0" applyFont="1" applyBorder="1" applyAlignment="1">
      <alignment horizontal="center"/>
    </xf>
    <xf numFmtId="0" fontId="57" fillId="0" borderId="63" xfId="0" applyFont="1" applyBorder="1" applyAlignment="1">
      <alignment/>
    </xf>
    <xf numFmtId="0" fontId="57" fillId="0" borderId="63" xfId="0" applyFont="1" applyBorder="1" applyAlignment="1">
      <alignment horizontal="center"/>
    </xf>
    <xf numFmtId="1" fontId="57" fillId="22" borderId="23" xfId="0" applyNumberFormat="1" applyFont="1" applyFill="1" applyBorder="1" applyAlignment="1">
      <alignment horizontal="right"/>
    </xf>
    <xf numFmtId="1" fontId="57" fillId="22" borderId="31" xfId="0" applyNumberFormat="1" applyFont="1" applyFill="1" applyBorder="1" applyAlignment="1">
      <alignment horizontal="right"/>
    </xf>
    <xf numFmtId="1" fontId="57" fillId="22" borderId="25" xfId="0" applyNumberFormat="1" applyFont="1" applyFill="1" applyBorder="1" applyAlignment="1">
      <alignment horizontal="right"/>
    </xf>
    <xf numFmtId="1" fontId="57" fillId="22" borderId="10" xfId="0" applyNumberFormat="1" applyFont="1" applyFill="1" applyBorder="1" applyAlignment="1">
      <alignment horizontal="right"/>
    </xf>
    <xf numFmtId="1" fontId="57" fillId="22" borderId="11" xfId="0" applyNumberFormat="1" applyFont="1" applyFill="1" applyBorder="1" applyAlignment="1">
      <alignment horizontal="right"/>
    </xf>
    <xf numFmtId="1" fontId="57" fillId="0" borderId="10" xfId="0" applyNumberFormat="1" applyFont="1" applyBorder="1" applyAlignment="1">
      <alignment/>
    </xf>
    <xf numFmtId="1" fontId="59" fillId="0" borderId="31" xfId="0" applyNumberFormat="1" applyFont="1" applyBorder="1" applyAlignment="1">
      <alignment horizontal="right"/>
    </xf>
    <xf numFmtId="1" fontId="58" fillId="0" borderId="23" xfId="0" applyNumberFormat="1" applyFont="1" applyBorder="1" applyAlignment="1">
      <alignment/>
    </xf>
    <xf numFmtId="1" fontId="59" fillId="0" borderId="31" xfId="0" applyNumberFormat="1" applyFont="1" applyBorder="1" applyAlignment="1">
      <alignment/>
    </xf>
    <xf numFmtId="0" fontId="63" fillId="0" borderId="31" xfId="0" applyFont="1" applyBorder="1" applyAlignment="1">
      <alignment horizontal="center"/>
    </xf>
    <xf numFmtId="1" fontId="58" fillId="0" borderId="31" xfId="0" applyNumberFormat="1" applyFont="1" applyBorder="1" applyAlignment="1">
      <alignment horizontal="right"/>
    </xf>
    <xf numFmtId="1" fontId="58" fillId="0" borderId="25" xfId="0" applyNumberFormat="1" applyFont="1" applyBorder="1" applyAlignment="1">
      <alignment horizontal="right"/>
    </xf>
    <xf numFmtId="0" fontId="58" fillId="0" borderId="63" xfId="0" applyFont="1" applyBorder="1" applyAlignment="1">
      <alignment/>
    </xf>
    <xf numFmtId="0" fontId="58" fillId="0" borderId="63" xfId="0" applyFont="1" applyBorder="1" applyAlignment="1">
      <alignment horizontal="center"/>
    </xf>
    <xf numFmtId="1" fontId="58" fillId="0" borderId="11" xfId="0" applyNumberFormat="1" applyFont="1" applyBorder="1" applyAlignment="1">
      <alignment horizontal="right"/>
    </xf>
    <xf numFmtId="1" fontId="58" fillId="0" borderId="31" xfId="0" applyNumberFormat="1" applyFont="1" applyBorder="1" applyAlignment="1">
      <alignment/>
    </xf>
    <xf numFmtId="1" fontId="65" fillId="0" borderId="16" xfId="0" applyNumberFormat="1" applyFont="1" applyBorder="1" applyAlignment="1">
      <alignment horizontal="right"/>
    </xf>
    <xf numFmtId="0" fontId="58" fillId="0" borderId="0" xfId="0" applyFont="1" applyAlignment="1">
      <alignment/>
    </xf>
    <xf numFmtId="1" fontId="65" fillId="0" borderId="32" xfId="0" applyNumberFormat="1" applyFont="1" applyBorder="1" applyAlignment="1">
      <alignment horizontal="right"/>
    </xf>
    <xf numFmtId="0" fontId="66" fillId="0" borderId="0" xfId="0" applyFont="1" applyAlignment="1">
      <alignment/>
    </xf>
    <xf numFmtId="0" fontId="58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right"/>
    </xf>
    <xf numFmtId="0" fontId="58" fillId="0" borderId="15" xfId="0" applyFont="1" applyBorder="1" applyAlignment="1">
      <alignment horizontal="centerContinuous"/>
    </xf>
    <xf numFmtId="0" fontId="58" fillId="0" borderId="15" xfId="0" applyFont="1" applyBorder="1" applyAlignment="1">
      <alignment/>
    </xf>
    <xf numFmtId="1" fontId="59" fillId="0" borderId="15" xfId="0" applyNumberFormat="1" applyFont="1" applyBorder="1" applyAlignment="1">
      <alignment horizontal="right"/>
    </xf>
    <xf numFmtId="1" fontId="59" fillId="0" borderId="15" xfId="0" applyNumberFormat="1" applyFont="1" applyBorder="1" applyAlignment="1">
      <alignment/>
    </xf>
    <xf numFmtId="0" fontId="58" fillId="0" borderId="15" xfId="0" applyFont="1" applyBorder="1" applyAlignment="1" quotePrefix="1">
      <alignment horizontal="center"/>
    </xf>
    <xf numFmtId="1" fontId="58" fillId="0" borderId="15" xfId="0" applyNumberFormat="1" applyFont="1" applyBorder="1" applyAlignment="1">
      <alignment/>
    </xf>
    <xf numFmtId="0" fontId="64" fillId="0" borderId="15" xfId="0" applyFont="1" applyBorder="1" applyAlignment="1">
      <alignment horizontal="right"/>
    </xf>
    <xf numFmtId="0" fontId="59" fillId="0" borderId="15" xfId="0" applyFont="1" applyBorder="1" applyAlignment="1">
      <alignment/>
    </xf>
    <xf numFmtId="1" fontId="58" fillId="0" borderId="15" xfId="0" applyNumberFormat="1" applyFont="1" applyBorder="1" applyAlignment="1">
      <alignment horizontal="right"/>
    </xf>
    <xf numFmtId="1" fontId="67" fillId="0" borderId="15" xfId="0" applyNumberFormat="1" applyFont="1" applyBorder="1" applyAlignment="1">
      <alignment/>
    </xf>
    <xf numFmtId="1" fontId="61" fillId="0" borderId="15" xfId="0" applyNumberFormat="1" applyFont="1" applyBorder="1" applyAlignment="1">
      <alignment horizontal="right"/>
    </xf>
    <xf numFmtId="1" fontId="57" fillId="0" borderId="15" xfId="0" applyNumberFormat="1" applyFont="1" applyBorder="1" applyAlignment="1">
      <alignment horizontal="right"/>
    </xf>
    <xf numFmtId="1" fontId="61" fillId="0" borderId="15" xfId="0" applyNumberFormat="1" applyFont="1" applyBorder="1" applyAlignment="1">
      <alignment/>
    </xf>
    <xf numFmtId="1" fontId="57" fillId="0" borderId="15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" fontId="58" fillId="0" borderId="0" xfId="0" applyNumberFormat="1" applyFont="1" applyBorder="1" applyAlignment="1">
      <alignment horizontal="right"/>
    </xf>
    <xf numFmtId="1" fontId="58" fillId="0" borderId="0" xfId="0" applyNumberFormat="1" applyFont="1" applyBorder="1" applyAlignment="1">
      <alignment/>
    </xf>
    <xf numFmtId="1" fontId="57" fillId="0" borderId="0" xfId="0" applyNumberFormat="1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58" fillId="0" borderId="15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25" xfId="0" applyFont="1" applyBorder="1" applyAlignment="1">
      <alignment horizontal="center"/>
    </xf>
    <xf numFmtId="0" fontId="58" fillId="0" borderId="63" xfId="0" applyFont="1" applyBorder="1" applyAlignment="1">
      <alignment/>
    </xf>
    <xf numFmtId="0" fontId="57" fillId="0" borderId="63" xfId="0" applyFont="1" applyBorder="1" applyAlignment="1">
      <alignment/>
    </xf>
    <xf numFmtId="0" fontId="57" fillId="0" borderId="31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7" fillId="0" borderId="63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0" borderId="32" xfId="0" applyFont="1" applyBorder="1" applyAlignment="1">
      <alignment/>
    </xf>
    <xf numFmtId="1" fontId="62" fillId="0" borderId="32" xfId="0" applyNumberFormat="1" applyFont="1" applyBorder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1" fontId="68" fillId="0" borderId="0" xfId="0" applyNumberFormat="1" applyFont="1" applyAlignment="1">
      <alignment horizontal="right"/>
    </xf>
    <xf numFmtId="1" fontId="68" fillId="0" borderId="0" xfId="0" applyNumberFormat="1" applyFont="1" applyAlignment="1">
      <alignment horizontal="right"/>
    </xf>
    <xf numFmtId="0" fontId="59" fillId="0" borderId="7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" fontId="65" fillId="0" borderId="0" xfId="0" applyNumberFormat="1" applyFont="1" applyBorder="1" applyAlignment="1">
      <alignment horizontal="center"/>
    </xf>
    <xf numFmtId="1" fontId="65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89" xfId="0" applyFont="1" applyBorder="1" applyAlignment="1">
      <alignment horizontal="center"/>
    </xf>
    <xf numFmtId="0" fontId="58" fillId="0" borderId="0" xfId="0" applyFont="1" applyAlignment="1">
      <alignment/>
    </xf>
    <xf numFmtId="1" fontId="58" fillId="0" borderId="0" xfId="0" applyNumberFormat="1" applyFont="1" applyAlignment="1">
      <alignment horizontal="right"/>
    </xf>
    <xf numFmtId="0" fontId="74" fillId="0" borderId="73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1" fontId="74" fillId="0" borderId="0" xfId="0" applyNumberFormat="1" applyFont="1" applyBorder="1" applyAlignment="1">
      <alignment horizontal="center"/>
    </xf>
    <xf numFmtId="1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0" fontId="58" fillId="0" borderId="73" xfId="0" applyFont="1" applyBorder="1" applyAlignment="1">
      <alignment horizontal="center"/>
    </xf>
    <xf numFmtId="0" fontId="57" fillId="0" borderId="63" xfId="0" applyFont="1" applyBorder="1" applyAlignment="1">
      <alignment horizontal="center"/>
    </xf>
    <xf numFmtId="0" fontId="57" fillId="0" borderId="0" xfId="0" applyFont="1" applyAlignment="1">
      <alignment horizontal="center"/>
    </xf>
    <xf numFmtId="1" fontId="68" fillId="0" borderId="0" xfId="0" applyNumberFormat="1" applyFont="1" applyAlignment="1">
      <alignment/>
    </xf>
    <xf numFmtId="192" fontId="68" fillId="0" borderId="0" xfId="0" applyNumberFormat="1" applyFont="1" applyAlignment="1">
      <alignment horizontal="right"/>
    </xf>
    <xf numFmtId="0" fontId="68" fillId="0" borderId="15" xfId="0" applyFont="1" applyBorder="1" applyAlignment="1">
      <alignment/>
    </xf>
    <xf numFmtId="0" fontId="68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left"/>
    </xf>
    <xf numFmtId="192" fontId="68" fillId="0" borderId="15" xfId="0" applyNumberFormat="1" applyFont="1" applyBorder="1" applyAlignment="1">
      <alignment horizontal="right"/>
    </xf>
    <xf numFmtId="0" fontId="69" fillId="0" borderId="15" xfId="0" applyFont="1" applyBorder="1" applyAlignment="1">
      <alignment/>
    </xf>
    <xf numFmtId="0" fontId="69" fillId="0" borderId="15" xfId="0" applyFont="1" applyBorder="1" applyAlignment="1">
      <alignment horizontal="center"/>
    </xf>
    <xf numFmtId="0" fontId="69" fillId="0" borderId="15" xfId="0" applyFont="1" applyBorder="1" applyAlignment="1">
      <alignment horizontal="left"/>
    </xf>
    <xf numFmtId="0" fontId="70" fillId="0" borderId="15" xfId="0" applyFont="1" applyBorder="1" applyAlignment="1">
      <alignment horizontal="center"/>
    </xf>
    <xf numFmtId="0" fontId="70" fillId="0" borderId="0" xfId="0" applyFont="1" applyAlignment="1">
      <alignment horizontal="center"/>
    </xf>
    <xf numFmtId="192" fontId="68" fillId="0" borderId="15" xfId="0" applyNumberFormat="1" applyFont="1" applyBorder="1" applyAlignment="1">
      <alignment horizontal="right"/>
    </xf>
    <xf numFmtId="1" fontId="69" fillId="0" borderId="15" xfId="0" applyNumberFormat="1" applyFont="1" applyBorder="1" applyAlignment="1">
      <alignment horizontal="right"/>
    </xf>
    <xf numFmtId="0" fontId="62" fillId="0" borderId="0" xfId="0" applyFont="1" applyAlignment="1">
      <alignment horizontal="center"/>
    </xf>
    <xf numFmtId="0" fontId="66" fillId="0" borderId="0" xfId="0" applyFont="1" applyAlignment="1">
      <alignment/>
    </xf>
    <xf numFmtId="1" fontId="66" fillId="0" borderId="0" xfId="0" applyNumberFormat="1" applyFont="1" applyAlignment="1">
      <alignment/>
    </xf>
    <xf numFmtId="1" fontId="66" fillId="0" borderId="0" xfId="0" applyNumberFormat="1" applyFont="1" applyAlignment="1">
      <alignment horizontal="right"/>
    </xf>
    <xf numFmtId="192" fontId="66" fillId="0" borderId="0" xfId="0" applyNumberFormat="1" applyFont="1" applyAlignment="1">
      <alignment horizontal="right"/>
    </xf>
    <xf numFmtId="0" fontId="71" fillId="0" borderId="16" xfId="0" applyFont="1" applyBorder="1" applyAlignment="1">
      <alignment horizontal="center"/>
    </xf>
    <xf numFmtId="192" fontId="62" fillId="0" borderId="61" xfId="0" applyNumberFormat="1" applyFont="1" applyBorder="1" applyAlignment="1">
      <alignment horizontal="center"/>
    </xf>
    <xf numFmtId="1" fontId="62" fillId="0" borderId="48" xfId="0" applyNumberFormat="1" applyFont="1" applyBorder="1" applyAlignment="1">
      <alignment horizontal="center"/>
    </xf>
    <xf numFmtId="1" fontId="14" fillId="27" borderId="23" xfId="0" applyNumberFormat="1" applyFont="1" applyFill="1" applyBorder="1" applyAlignment="1" applyProtection="1">
      <alignment horizontal="center" vertical="center" wrapText="1"/>
      <protection/>
    </xf>
    <xf numFmtId="1" fontId="14" fillId="27" borderId="31" xfId="0" applyNumberFormat="1" applyFont="1" applyFill="1" applyBorder="1" applyAlignment="1" applyProtection="1">
      <alignment horizontal="center" vertical="center" wrapText="1"/>
      <protection/>
    </xf>
    <xf numFmtId="1" fontId="15" fillId="27" borderId="31" xfId="0" applyNumberFormat="1" applyFont="1" applyFill="1" applyBorder="1" applyAlignment="1" applyProtection="1">
      <alignment horizontal="center" vertical="center" wrapText="1"/>
      <protection/>
    </xf>
    <xf numFmtId="1" fontId="76" fillId="27" borderId="0" xfId="0" applyNumberFormat="1" applyFont="1" applyFill="1" applyBorder="1" applyAlignment="1" applyProtection="1">
      <alignment horizontal="center" vertical="center" wrapText="1"/>
      <protection/>
    </xf>
    <xf numFmtId="1" fontId="77" fillId="27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9" fillId="27" borderId="31" xfId="0" applyFont="1" applyFill="1" applyBorder="1" applyAlignment="1" applyProtection="1">
      <alignment horizontal="center" vertical="center" wrapText="1"/>
      <protection/>
    </xf>
    <xf numFmtId="0" fontId="0" fillId="27" borderId="31" xfId="0" applyFill="1" applyBorder="1" applyAlignment="1">
      <alignment horizontal="center"/>
    </xf>
    <xf numFmtId="0" fontId="0" fillId="0" borderId="31" xfId="0" applyBorder="1" applyAlignment="1">
      <alignment/>
    </xf>
    <xf numFmtId="0" fontId="18" fillId="0" borderId="15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1" fontId="15" fillId="27" borderId="23" xfId="0" applyNumberFormat="1" applyFont="1" applyFill="1" applyBorder="1" applyAlignment="1" applyProtection="1">
      <alignment horizontal="center" vertical="center" wrapText="1"/>
      <protection/>
    </xf>
    <xf numFmtId="1" fontId="77" fillId="27" borderId="23" xfId="0" applyNumberFormat="1" applyFont="1" applyFill="1" applyBorder="1" applyAlignment="1" applyProtection="1">
      <alignment horizontal="center" vertical="center" wrapText="1"/>
      <protection/>
    </xf>
    <xf numFmtId="1" fontId="76" fillId="27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/>
    </xf>
    <xf numFmtId="1" fontId="15" fillId="27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/>
    </xf>
    <xf numFmtId="1" fontId="76" fillId="27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Border="1" applyAlignment="1">
      <alignment horizontal="center"/>
    </xf>
    <xf numFmtId="1" fontId="77" fillId="27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1" xfId="0" applyFont="1" applyBorder="1" applyAlignment="1">
      <alignment horizontal="center"/>
    </xf>
    <xf numFmtId="1" fontId="14" fillId="2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58" fillId="0" borderId="25" xfId="0" applyFont="1" applyBorder="1" applyAlignment="1">
      <alignment horizontal="center"/>
    </xf>
    <xf numFmtId="1" fontId="14" fillId="27" borderId="10" xfId="0" applyNumberFormat="1" applyFont="1" applyFill="1" applyBorder="1" applyAlignment="1" applyProtection="1">
      <alignment horizontal="center" vertical="center" wrapText="1"/>
      <protection/>
    </xf>
    <xf numFmtId="1" fontId="15" fillId="27" borderId="68" xfId="0" applyNumberFormat="1" applyFont="1" applyFill="1" applyBorder="1" applyAlignment="1" applyProtection="1">
      <alignment horizontal="center"/>
      <protection/>
    </xf>
    <xf numFmtId="1" fontId="14" fillId="0" borderId="23" xfId="0" applyNumberFormat="1" applyFont="1" applyFill="1" applyBorder="1" applyAlignment="1" applyProtection="1">
      <alignment horizontal="center" vertical="center" wrapText="1"/>
      <protection/>
    </xf>
    <xf numFmtId="1" fontId="14" fillId="27" borderId="68" xfId="0" applyNumberFormat="1" applyFont="1" applyFill="1" applyBorder="1" applyAlignment="1" applyProtection="1">
      <alignment horizontal="center"/>
      <protection/>
    </xf>
    <xf numFmtId="1" fontId="14" fillId="0" borderId="68" xfId="0" applyNumberFormat="1" applyFont="1" applyFill="1" applyBorder="1" applyAlignment="1" applyProtection="1">
      <alignment horizontal="center"/>
      <protection/>
    </xf>
    <xf numFmtId="1" fontId="76" fillId="27" borderId="68" xfId="0" applyNumberFormat="1" applyFont="1" applyFill="1" applyBorder="1" applyAlignment="1" applyProtection="1">
      <alignment horizontal="center"/>
      <protection/>
    </xf>
    <xf numFmtId="1" fontId="77" fillId="27" borderId="68" xfId="0" applyNumberFormat="1" applyFont="1" applyFill="1" applyBorder="1" applyAlignment="1" applyProtection="1">
      <alignment horizontal="center"/>
      <protection/>
    </xf>
    <xf numFmtId="0" fontId="38" fillId="27" borderId="0" xfId="0" applyFont="1" applyFill="1" applyAlignment="1">
      <alignment horizontal="center" wrapText="1"/>
    </xf>
    <xf numFmtId="0" fontId="39" fillId="27" borderId="0" xfId="0" applyFont="1" applyFill="1" applyAlignment="1">
      <alignment horizontal="center" wrapText="1"/>
    </xf>
    <xf numFmtId="0" fontId="0" fillId="27" borderId="0" xfId="0" applyFill="1" applyAlignment="1">
      <alignment horizontal="center"/>
    </xf>
    <xf numFmtId="0" fontId="0" fillId="27" borderId="0" xfId="0" applyFill="1" applyAlignment="1">
      <alignment/>
    </xf>
    <xf numFmtId="0" fontId="59" fillId="0" borderId="81" xfId="0" applyFont="1" applyBorder="1" applyAlignment="1">
      <alignment horizontal="center"/>
    </xf>
    <xf numFmtId="0" fontId="59" fillId="0" borderId="80" xfId="0" applyFont="1" applyBorder="1" applyAlignment="1">
      <alignment horizontal="center"/>
    </xf>
    <xf numFmtId="1" fontId="73" fillId="0" borderId="45" xfId="0" applyNumberFormat="1" applyFont="1" applyBorder="1" applyAlignment="1">
      <alignment horizontal="center" wrapText="1"/>
    </xf>
    <xf numFmtId="0" fontId="74" fillId="0" borderId="68" xfId="0" applyFont="1" applyBorder="1" applyAlignment="1">
      <alignment horizontal="center"/>
    </xf>
    <xf numFmtId="0" fontId="74" fillId="0" borderId="31" xfId="0" applyFont="1" applyBorder="1" applyAlignment="1">
      <alignment horizontal="center"/>
    </xf>
    <xf numFmtId="1" fontId="74" fillId="0" borderId="31" xfId="0" applyNumberFormat="1" applyFont="1" applyBorder="1" applyAlignment="1">
      <alignment horizontal="center"/>
    </xf>
    <xf numFmtId="1" fontId="73" fillId="0" borderId="41" xfId="0" applyNumberFormat="1" applyFont="1" applyBorder="1" applyAlignment="1">
      <alignment horizontal="center"/>
    </xf>
    <xf numFmtId="0" fontId="57" fillId="0" borderId="68" xfId="0" applyFont="1" applyBorder="1" applyAlignment="1">
      <alignment/>
    </xf>
    <xf numFmtId="0" fontId="57" fillId="0" borderId="31" xfId="0" applyFont="1" applyBorder="1" applyAlignment="1">
      <alignment horizontal="left"/>
    </xf>
    <xf numFmtId="1" fontId="58" fillId="0" borderId="31" xfId="0" applyNumberFormat="1" applyFont="1" applyBorder="1" applyAlignment="1">
      <alignment horizontal="right"/>
    </xf>
    <xf numFmtId="1" fontId="58" fillId="0" borderId="31" xfId="0" applyNumberFormat="1" applyFont="1" applyBorder="1" applyAlignment="1">
      <alignment/>
    </xf>
    <xf numFmtId="1" fontId="57" fillId="0" borderId="41" xfId="0" applyNumberFormat="1" applyFont="1" applyBorder="1" applyAlignment="1">
      <alignment horizontal="center"/>
    </xf>
    <xf numFmtId="0" fontId="58" fillId="0" borderId="68" xfId="0" applyFont="1" applyBorder="1" applyAlignment="1">
      <alignment/>
    </xf>
    <xf numFmtId="0" fontId="58" fillId="0" borderId="31" xfId="0" applyFont="1" applyBorder="1" applyAlignment="1">
      <alignment horizontal="left"/>
    </xf>
    <xf numFmtId="0" fontId="58" fillId="0" borderId="82" xfId="0" applyFont="1" applyBorder="1" applyAlignment="1">
      <alignment/>
    </xf>
    <xf numFmtId="0" fontId="58" fillId="0" borderId="60" xfId="0" applyFont="1" applyBorder="1" applyAlignment="1">
      <alignment horizontal="left"/>
    </xf>
    <xf numFmtId="1" fontId="58" fillId="0" borderId="60" xfId="0" applyNumberFormat="1" applyFont="1" applyBorder="1" applyAlignment="1">
      <alignment/>
    </xf>
    <xf numFmtId="1" fontId="57" fillId="0" borderId="83" xfId="0" applyNumberFormat="1" applyFont="1" applyBorder="1" applyAlignment="1">
      <alignment horizontal="center"/>
    </xf>
    <xf numFmtId="1" fontId="74" fillId="0" borderId="68" xfId="0" applyNumberFormat="1" applyFont="1" applyBorder="1" applyAlignment="1">
      <alignment horizontal="center"/>
    </xf>
    <xf numFmtId="1" fontId="74" fillId="0" borderId="41" xfId="0" applyNumberFormat="1" applyFont="1" applyBorder="1" applyAlignment="1">
      <alignment horizontal="center"/>
    </xf>
    <xf numFmtId="1" fontId="58" fillId="0" borderId="68" xfId="0" applyNumberFormat="1" applyFont="1" applyBorder="1" applyAlignment="1">
      <alignment horizontal="right"/>
    </xf>
    <xf numFmtId="1" fontId="58" fillId="0" borderId="41" xfId="0" applyNumberFormat="1" applyFont="1" applyBorder="1" applyAlignment="1">
      <alignment horizontal="right"/>
    </xf>
    <xf numFmtId="1" fontId="58" fillId="0" borderId="82" xfId="0" applyNumberFormat="1" applyFont="1" applyBorder="1" applyAlignment="1">
      <alignment horizontal="right"/>
    </xf>
    <xf numFmtId="1" fontId="58" fillId="0" borderId="83" xfId="0" applyNumberFormat="1" applyFont="1" applyBorder="1" applyAlignment="1">
      <alignment horizontal="right"/>
    </xf>
    <xf numFmtId="0" fontId="59" fillId="0" borderId="55" xfId="0" applyFont="1" applyBorder="1" applyAlignment="1">
      <alignment horizontal="center"/>
    </xf>
    <xf numFmtId="0" fontId="74" fillId="0" borderId="63" xfId="0" applyFont="1" applyBorder="1" applyAlignment="1">
      <alignment horizontal="center"/>
    </xf>
    <xf numFmtId="0" fontId="58" fillId="0" borderId="90" xfId="0" applyFont="1" applyBorder="1" applyAlignment="1">
      <alignment horizontal="center"/>
    </xf>
    <xf numFmtId="1" fontId="74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right"/>
    </xf>
    <xf numFmtId="1" fontId="58" fillId="0" borderId="21" xfId="0" applyNumberFormat="1" applyFont="1" applyBorder="1" applyAlignment="1">
      <alignment horizontal="right"/>
    </xf>
    <xf numFmtId="1" fontId="74" fillId="0" borderId="25" xfId="0" applyNumberFormat="1" applyFont="1" applyBorder="1" applyAlignment="1">
      <alignment horizontal="center"/>
    </xf>
    <xf numFmtId="1" fontId="74" fillId="0" borderId="10" xfId="0" applyNumberFormat="1" applyFont="1" applyBorder="1" applyAlignment="1">
      <alignment horizontal="center"/>
    </xf>
    <xf numFmtId="1" fontId="58" fillId="0" borderId="25" xfId="0" applyNumberFormat="1" applyFont="1" applyBorder="1" applyAlignment="1">
      <alignment horizontal="right"/>
    </xf>
    <xf numFmtId="1" fontId="58" fillId="0" borderId="10" xfId="0" applyNumberFormat="1" applyFont="1" applyBorder="1" applyAlignment="1">
      <alignment horizontal="right"/>
    </xf>
    <xf numFmtId="1" fontId="58" fillId="0" borderId="57" xfId="0" applyNumberFormat="1" applyFont="1" applyBorder="1" applyAlignment="1">
      <alignment horizontal="right"/>
    </xf>
    <xf numFmtId="1" fontId="58" fillId="0" borderId="59" xfId="0" applyNumberFormat="1" applyFont="1" applyBorder="1" applyAlignment="1">
      <alignment horizontal="right"/>
    </xf>
    <xf numFmtId="0" fontId="59" fillId="0" borderId="29" xfId="0" applyFont="1" applyBorder="1" applyAlignment="1">
      <alignment/>
    </xf>
    <xf numFmtId="0" fontId="59" fillId="0" borderId="16" xfId="0" applyFont="1" applyBorder="1" applyAlignment="1">
      <alignment horizontal="center"/>
    </xf>
    <xf numFmtId="0" fontId="0" fillId="4" borderId="91" xfId="0" applyFont="1" applyFill="1" applyBorder="1" applyAlignment="1" applyProtection="1">
      <alignment horizontal="center" vertical="center" wrapText="1"/>
      <protection/>
    </xf>
    <xf numFmtId="0" fontId="0" fillId="4" borderId="92" xfId="0" applyFont="1" applyFill="1" applyBorder="1" applyAlignment="1" applyProtection="1">
      <alignment horizontal="center" vertical="center" wrapText="1"/>
      <protection/>
    </xf>
    <xf numFmtId="192" fontId="9" fillId="11" borderId="10" xfId="0" applyNumberFormat="1" applyFont="1" applyFill="1" applyBorder="1" applyAlignment="1" applyProtection="1">
      <alignment horizontal="center"/>
      <protection/>
    </xf>
    <xf numFmtId="192" fontId="9" fillId="11" borderId="59" xfId="0" applyNumberFormat="1" applyFont="1" applyFill="1" applyBorder="1" applyAlignment="1" applyProtection="1">
      <alignment horizontal="center"/>
      <protection/>
    </xf>
    <xf numFmtId="0" fontId="0" fillId="7" borderId="91" xfId="0" applyFont="1" applyFill="1" applyBorder="1" applyAlignment="1" applyProtection="1">
      <alignment horizontal="center" vertical="center" wrapText="1"/>
      <protection/>
    </xf>
    <xf numFmtId="0" fontId="0" fillId="7" borderId="92" xfId="0" applyFont="1" applyFill="1" applyBorder="1" applyAlignment="1" applyProtection="1">
      <alignment horizontal="center" vertical="center" wrapText="1"/>
      <protection/>
    </xf>
    <xf numFmtId="0" fontId="0" fillId="7" borderId="93" xfId="0" applyFill="1" applyBorder="1" applyAlignment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/>
      <protection/>
    </xf>
    <xf numFmtId="0" fontId="10" fillId="4" borderId="31" xfId="0" applyFont="1" applyFill="1" applyBorder="1" applyAlignment="1" applyProtection="1">
      <alignment horizontal="center" vertical="center" wrapText="1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0" fillId="7" borderId="94" xfId="0" applyFont="1" applyFill="1" applyBorder="1" applyAlignment="1" applyProtection="1">
      <alignment horizontal="center" vertical="center" wrapText="1"/>
      <protection/>
    </xf>
    <xf numFmtId="0" fontId="10" fillId="7" borderId="31" xfId="0" applyFont="1" applyFill="1" applyBorder="1" applyAlignment="1" applyProtection="1">
      <alignment horizontal="center" vertical="center" wrapText="1"/>
      <protection/>
    </xf>
    <xf numFmtId="0" fontId="10" fillId="7" borderId="23" xfId="0" applyFont="1" applyFill="1" applyBorder="1" applyAlignment="1" applyProtection="1">
      <alignment horizontal="center" vertical="center" wrapText="1"/>
      <protection/>
    </xf>
    <xf numFmtId="0" fontId="10" fillId="7" borderId="25" xfId="0" applyFont="1" applyFill="1" applyBorder="1" applyAlignment="1" applyProtection="1">
      <alignment horizontal="center" vertical="center" wrapText="1"/>
      <protection/>
    </xf>
    <xf numFmtId="0" fontId="0" fillId="7" borderId="23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10" fillId="8" borderId="94" xfId="0" applyFont="1" applyFill="1" applyBorder="1" applyAlignment="1" applyProtection="1">
      <alignment horizontal="center" vertical="center" wrapText="1"/>
      <protection/>
    </xf>
    <xf numFmtId="0" fontId="10" fillId="8" borderId="31" xfId="0" applyFont="1" applyFill="1" applyBorder="1" applyAlignment="1" applyProtection="1">
      <alignment horizontal="center" vertical="center" wrapText="1"/>
      <protection/>
    </xf>
    <xf numFmtId="0" fontId="10" fillId="8" borderId="95" xfId="0" applyFont="1" applyFill="1" applyBorder="1" applyAlignment="1" applyProtection="1">
      <alignment horizontal="center" vertical="center" wrapText="1"/>
      <protection/>
    </xf>
    <xf numFmtId="0" fontId="10" fillId="8" borderId="88" xfId="0" applyFont="1" applyFill="1" applyBorder="1" applyAlignment="1" applyProtection="1">
      <alignment horizontal="center" vertical="center" wrapText="1"/>
      <protection/>
    </xf>
    <xf numFmtId="0" fontId="10" fillId="8" borderId="96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8" borderId="95" xfId="0" applyFont="1" applyFill="1" applyBorder="1" applyAlignment="1" applyProtection="1">
      <alignment horizontal="left" vertical="center" wrapText="1"/>
      <protection/>
    </xf>
    <xf numFmtId="0" fontId="10" fillId="8" borderId="88" xfId="0" applyFont="1" applyFill="1" applyBorder="1" applyAlignment="1" applyProtection="1">
      <alignment horizontal="left" vertical="center" wrapText="1"/>
      <protection/>
    </xf>
    <xf numFmtId="0" fontId="10" fillId="8" borderId="97" xfId="0" applyFont="1" applyFill="1" applyBorder="1" applyAlignment="1" applyProtection="1">
      <alignment horizontal="left" vertical="center" wrapText="1"/>
      <protection/>
    </xf>
    <xf numFmtId="0" fontId="12" fillId="3" borderId="31" xfId="0" applyFont="1" applyFill="1" applyBorder="1" applyAlignment="1" applyProtection="1">
      <alignment horizontal="center" vertical="center" wrapText="1"/>
      <protection/>
    </xf>
    <xf numFmtId="0" fontId="12" fillId="3" borderId="68" xfId="0" applyFont="1" applyFill="1" applyBorder="1" applyAlignment="1" applyProtection="1">
      <alignment horizontal="center" vertical="center" wrapText="1"/>
      <protection/>
    </xf>
    <xf numFmtId="0" fontId="12" fillId="3" borderId="41" xfId="0" applyFont="1" applyFill="1" applyBorder="1" applyAlignment="1" applyProtection="1">
      <alignment horizontal="center" vertical="center" wrapText="1"/>
      <protection/>
    </xf>
    <xf numFmtId="0" fontId="12" fillId="3" borderId="49" xfId="0" applyFont="1" applyFill="1" applyBorder="1" applyAlignment="1" applyProtection="1">
      <alignment horizontal="center" vertical="center" wrapText="1"/>
      <protection/>
    </xf>
    <xf numFmtId="0" fontId="12" fillId="25" borderId="25" xfId="0" applyFont="1" applyFill="1" applyBorder="1" applyAlignment="1" applyProtection="1">
      <alignment horizontal="center" vertical="center" wrapText="1"/>
      <protection/>
    </xf>
    <xf numFmtId="0" fontId="12" fillId="25" borderId="31" xfId="0" applyFont="1" applyFill="1" applyBorder="1" applyAlignment="1" applyProtection="1">
      <alignment horizontal="center" vertical="center" wrapText="1"/>
      <protection/>
    </xf>
    <xf numFmtId="0" fontId="12" fillId="25" borderId="23" xfId="0" applyFont="1" applyFill="1" applyBorder="1" applyAlignment="1" applyProtection="1">
      <alignment horizontal="center" vertical="center" wrapText="1"/>
      <protection/>
    </xf>
    <xf numFmtId="0" fontId="12" fillId="25" borderId="49" xfId="0" applyFont="1" applyFill="1" applyBorder="1" applyAlignment="1" applyProtection="1">
      <alignment horizontal="center" vertical="center" wrapText="1"/>
      <protection/>
    </xf>
    <xf numFmtId="0" fontId="12" fillId="3" borderId="94" xfId="0" applyFont="1" applyFill="1" applyBorder="1" applyAlignment="1" applyProtection="1">
      <alignment horizontal="center" vertical="center" wrapText="1"/>
      <protection/>
    </xf>
    <xf numFmtId="0" fontId="12" fillId="3" borderId="23" xfId="0" applyFont="1" applyFill="1" applyBorder="1" applyAlignment="1" applyProtection="1">
      <alignment horizontal="center" vertical="center" wrapText="1"/>
      <protection/>
    </xf>
    <xf numFmtId="0" fontId="12" fillId="3" borderId="25" xfId="0" applyFont="1" applyFill="1" applyBorder="1" applyAlignment="1" applyProtection="1">
      <alignment horizontal="center" vertical="center" wrapText="1"/>
      <protection/>
    </xf>
    <xf numFmtId="0" fontId="12" fillId="25" borderId="94" xfId="0" applyFont="1" applyFill="1" applyBorder="1" applyAlignment="1" applyProtection="1">
      <alignment horizontal="center" vertical="center" wrapText="1"/>
      <protection/>
    </xf>
    <xf numFmtId="0" fontId="10" fillId="4" borderId="49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" fillId="24" borderId="38" xfId="0" applyFont="1" applyFill="1" applyBorder="1" applyAlignment="1" applyProtection="1">
      <alignment horizontal="center" vertical="center" wrapText="1"/>
      <protection/>
    </xf>
    <xf numFmtId="0" fontId="6" fillId="24" borderId="68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" fillId="24" borderId="17" xfId="0" applyFont="1" applyFill="1" applyBorder="1" applyAlignment="1" applyProtection="1">
      <alignment horizontal="center" vertical="center" wrapText="1"/>
      <protection/>
    </xf>
    <xf numFmtId="0" fontId="2" fillId="24" borderId="72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98" xfId="0" applyFont="1" applyFill="1" applyBorder="1" applyAlignment="1" applyProtection="1">
      <alignment horizontal="center" vertical="center" wrapText="1"/>
      <protection/>
    </xf>
    <xf numFmtId="0" fontId="32" fillId="24" borderId="29" xfId="0" applyFont="1" applyFill="1" applyBorder="1" applyAlignment="1" applyProtection="1">
      <alignment horizontal="center" vertical="center" wrapText="1"/>
      <protection/>
    </xf>
    <xf numFmtId="0" fontId="32" fillId="24" borderId="84" xfId="0" applyFont="1" applyFill="1" applyBorder="1" applyAlignment="1" applyProtection="1">
      <alignment horizontal="center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4" fillId="24" borderId="98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43" xfId="0" applyFont="1" applyFill="1" applyBorder="1" applyAlignment="1" applyProtection="1">
      <alignment horizontal="center" vertical="center" wrapText="1"/>
      <protection/>
    </xf>
    <xf numFmtId="0" fontId="10" fillId="4" borderId="94" xfId="0" applyFont="1" applyFill="1" applyBorder="1" applyAlignment="1" applyProtection="1">
      <alignment horizontal="center" vertical="center" wrapText="1"/>
      <protection/>
    </xf>
    <xf numFmtId="0" fontId="6" fillId="24" borderId="41" xfId="0" applyFont="1" applyFill="1" applyBorder="1" applyAlignment="1" applyProtection="1">
      <alignment horizontal="center" vertical="center" wrapText="1"/>
      <protection/>
    </xf>
    <xf numFmtId="0" fontId="10" fillId="7" borderId="49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/>
    </xf>
    <xf numFmtId="0" fontId="0" fillId="8" borderId="91" xfId="0" applyFont="1" applyFill="1" applyBorder="1" applyAlignment="1" applyProtection="1">
      <alignment horizontal="center" vertical="center" wrapText="1"/>
      <protection/>
    </xf>
    <xf numFmtId="0" fontId="0" fillId="8" borderId="92" xfId="0" applyFont="1" applyFill="1" applyBorder="1" applyAlignment="1" applyProtection="1">
      <alignment horizontal="center" vertical="center" wrapText="1"/>
      <protection/>
    </xf>
    <xf numFmtId="0" fontId="0" fillId="8" borderId="93" xfId="0" applyFont="1" applyFill="1" applyBorder="1" applyAlignment="1" applyProtection="1">
      <alignment horizontal="center" vertical="center" wrapText="1"/>
      <protection/>
    </xf>
    <xf numFmtId="0" fontId="0" fillId="7" borderId="93" xfId="0" applyFont="1" applyFill="1" applyBorder="1" applyAlignment="1" applyProtection="1">
      <alignment horizontal="center" vertical="center" wrapText="1"/>
      <protection/>
    </xf>
    <xf numFmtId="0" fontId="0" fillId="4" borderId="93" xfId="0" applyFont="1" applyFill="1" applyBorder="1" applyAlignment="1" applyProtection="1">
      <alignment horizontal="center" vertical="center" wrapText="1"/>
      <protection/>
    </xf>
    <xf numFmtId="0" fontId="35" fillId="24" borderId="79" xfId="0" applyFont="1" applyFill="1" applyBorder="1" applyAlignment="1" applyProtection="1">
      <alignment horizontal="center" vertical="center" wrapText="1"/>
      <protection/>
    </xf>
    <xf numFmtId="0" fontId="31" fillId="0" borderId="92" xfId="0" applyFont="1" applyBorder="1" applyAlignment="1">
      <alignment/>
    </xf>
    <xf numFmtId="0" fontId="0" fillId="25" borderId="91" xfId="0" applyFont="1" applyFill="1" applyBorder="1" applyAlignment="1" applyProtection="1">
      <alignment horizontal="center" vertical="center" wrapText="1"/>
      <protection/>
    </xf>
    <xf numFmtId="0" fontId="0" fillId="25" borderId="92" xfId="0" applyFont="1" applyFill="1" applyBorder="1" applyAlignment="1" applyProtection="1">
      <alignment horizontal="center" vertical="center" wrapText="1"/>
      <protection/>
    </xf>
    <xf numFmtId="0" fontId="0" fillId="25" borderId="93" xfId="0" applyFont="1" applyFill="1" applyBorder="1" applyAlignment="1" applyProtection="1">
      <alignment horizontal="center" vertical="center" wrapText="1"/>
      <protection/>
    </xf>
    <xf numFmtId="0" fontId="0" fillId="3" borderId="91" xfId="0" applyFont="1" applyFill="1" applyBorder="1" applyAlignment="1" applyProtection="1">
      <alignment horizontal="center" vertical="center" wrapText="1"/>
      <protection/>
    </xf>
    <xf numFmtId="0" fontId="0" fillId="3" borderId="92" xfId="0" applyFont="1" applyFill="1" applyBorder="1" applyAlignment="1" applyProtection="1">
      <alignment horizontal="center" vertical="center" wrapText="1"/>
      <protection/>
    </xf>
    <xf numFmtId="0" fontId="0" fillId="3" borderId="93" xfId="0" applyFont="1" applyFill="1" applyBorder="1" applyAlignment="1" applyProtection="1">
      <alignment horizontal="center" vertical="center" wrapText="1"/>
      <protection/>
    </xf>
    <xf numFmtId="0" fontId="31" fillId="24" borderId="79" xfId="0" applyFont="1" applyFill="1" applyBorder="1" applyAlignment="1" applyProtection="1">
      <alignment horizontal="center" vertical="center" wrapText="1"/>
      <protection/>
    </xf>
    <xf numFmtId="0" fontId="31" fillId="24" borderId="92" xfId="0" applyFont="1" applyFill="1" applyBorder="1" applyAlignment="1" applyProtection="1">
      <alignment horizontal="center" vertical="center" wrapText="1"/>
      <protection/>
    </xf>
    <xf numFmtId="0" fontId="31" fillId="24" borderId="78" xfId="0" applyFont="1" applyFill="1" applyBorder="1" applyAlignment="1" applyProtection="1">
      <alignment horizontal="center" vertical="center" wrapText="1"/>
      <protection/>
    </xf>
    <xf numFmtId="0" fontId="38" fillId="25" borderId="0" xfId="0" applyFont="1" applyFill="1" applyAlignment="1">
      <alignment horizontal="center" wrapText="1"/>
    </xf>
    <xf numFmtId="0" fontId="39" fillId="2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11" borderId="95" xfId="0" applyFont="1" applyFill="1" applyBorder="1" applyAlignment="1" applyProtection="1">
      <alignment horizontal="center" vertical="center" wrapText="1"/>
      <protection/>
    </xf>
    <xf numFmtId="0" fontId="10" fillId="11" borderId="88" xfId="0" applyFont="1" applyFill="1" applyBorder="1" applyAlignment="1" applyProtection="1">
      <alignment horizontal="center" vertical="center" wrapText="1"/>
      <protection/>
    </xf>
    <xf numFmtId="0" fontId="10" fillId="11" borderId="96" xfId="0" applyFont="1" applyFill="1" applyBorder="1" applyAlignment="1" applyProtection="1">
      <alignment horizontal="center" vertical="center" wrapText="1"/>
      <protection/>
    </xf>
    <xf numFmtId="0" fontId="0" fillId="11" borderId="91" xfId="0" applyFont="1" applyFill="1" applyBorder="1" applyAlignment="1" applyProtection="1">
      <alignment horizontal="center" vertical="center" wrapText="1"/>
      <protection/>
    </xf>
    <xf numFmtId="0" fontId="0" fillId="11" borderId="92" xfId="0" applyFont="1" applyFill="1" applyBorder="1" applyAlignment="1" applyProtection="1">
      <alignment horizontal="center" vertical="center" wrapText="1"/>
      <protection/>
    </xf>
    <xf numFmtId="0" fontId="10" fillId="11" borderId="68" xfId="0" applyFont="1" applyFill="1" applyBorder="1" applyAlignment="1" applyProtection="1">
      <alignment horizontal="center" vertical="center" wrapText="1"/>
      <protection/>
    </xf>
    <xf numFmtId="0" fontId="10" fillId="11" borderId="31" xfId="0" applyFont="1" applyFill="1" applyBorder="1" applyAlignment="1" applyProtection="1">
      <alignment horizontal="center" vertical="center" wrapText="1"/>
      <protection/>
    </xf>
    <xf numFmtId="0" fontId="10" fillId="11" borderId="49" xfId="0" applyFont="1" applyFill="1" applyBorder="1" applyAlignment="1" applyProtection="1">
      <alignment horizontal="center" vertical="center" wrapText="1"/>
      <protection/>
    </xf>
    <xf numFmtId="0" fontId="0" fillId="11" borderId="91" xfId="0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35" fillId="24" borderId="78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38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72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1" fontId="59" fillId="0" borderId="23" xfId="0" applyNumberFormat="1" applyFont="1" applyBorder="1" applyAlignment="1">
      <alignment horizontal="center"/>
    </xf>
    <xf numFmtId="1" fontId="59" fillId="0" borderId="31" xfId="0" applyNumberFormat="1" applyFont="1" applyBorder="1" applyAlignment="1">
      <alignment horizontal="center"/>
    </xf>
    <xf numFmtId="1" fontId="59" fillId="0" borderId="25" xfId="0" applyNumberFormat="1" applyFont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1" fontId="59" fillId="0" borderId="11" xfId="0" applyNumberFormat="1" applyFont="1" applyBorder="1" applyAlignment="1">
      <alignment horizontal="center"/>
    </xf>
    <xf numFmtId="1" fontId="65" fillId="0" borderId="26" xfId="0" applyNumberFormat="1" applyFont="1" applyBorder="1" applyAlignment="1">
      <alignment horizontal="center"/>
    </xf>
    <xf numFmtId="1" fontId="65" fillId="0" borderId="16" xfId="0" applyNumberFormat="1" applyFont="1" applyBorder="1" applyAlignment="1">
      <alignment horizontal="center"/>
    </xf>
    <xf numFmtId="1" fontId="59" fillId="0" borderId="15" xfId="0" applyNumberFormat="1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1" fontId="65" fillId="0" borderId="81" xfId="0" applyNumberFormat="1" applyFont="1" applyBorder="1" applyAlignment="1">
      <alignment horizontal="center" wrapText="1"/>
    </xf>
    <xf numFmtId="0" fontId="72" fillId="0" borderId="45" xfId="0" applyFont="1" applyBorder="1" applyAlignment="1">
      <alignment horizontal="center" wrapText="1"/>
    </xf>
    <xf numFmtId="1" fontId="65" fillId="0" borderId="80" xfId="0" applyNumberFormat="1" applyFont="1" applyBorder="1" applyAlignment="1">
      <alignment horizontal="center" wrapText="1"/>
    </xf>
    <xf numFmtId="0" fontId="72" fillId="0" borderId="8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936"/>
  <sheetViews>
    <sheetView showZeros="0" zoomScalePageLayoutView="0" workbookViewId="0" topLeftCell="A1">
      <pane xSplit="16" ySplit="4" topLeftCell="EA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B18" sqref="B18"/>
    </sheetView>
  </sheetViews>
  <sheetFormatPr defaultColWidth="9.140625" defaultRowHeight="12.75"/>
  <cols>
    <col min="1" max="1" width="4.57421875" style="1" customWidth="1"/>
    <col min="2" max="2" width="30.140625" style="1" customWidth="1"/>
    <col min="3" max="3" width="20.28125" style="1" customWidth="1"/>
    <col min="4" max="4" width="5.7109375" style="1" hidden="1" customWidth="1"/>
    <col min="5" max="5" width="3.28125" style="1" hidden="1" customWidth="1"/>
    <col min="6" max="6" width="7.28125" style="1" hidden="1" customWidth="1"/>
    <col min="7" max="7" width="3.421875" style="1" hidden="1" customWidth="1"/>
    <col min="8" max="8" width="7.28125" style="1" customWidth="1"/>
    <col min="9" max="9" width="5.8515625" style="1" customWidth="1"/>
    <col min="10" max="10" width="2.7109375" style="1" customWidth="1"/>
    <col min="11" max="11" width="5.57421875" style="1" customWidth="1"/>
    <col min="12" max="12" width="3.00390625" style="1" customWidth="1"/>
    <col min="13" max="13" width="5.57421875" style="1" customWidth="1"/>
    <col min="14" max="14" width="3.00390625" style="1" customWidth="1"/>
    <col min="15" max="15" width="6.8515625" style="1" customWidth="1"/>
    <col min="16" max="16" width="3.00390625" style="1" customWidth="1"/>
    <col min="17" max="17" width="5.00390625" style="1" customWidth="1"/>
    <col min="18" max="18" width="3.00390625" style="1" customWidth="1"/>
    <col min="19" max="19" width="1.8515625" style="1" customWidth="1"/>
    <col min="20" max="20" width="5.00390625" style="1" customWidth="1"/>
    <col min="21" max="21" width="3.57421875" style="1" customWidth="1"/>
    <col min="22" max="22" width="4.00390625" style="1" customWidth="1"/>
    <col min="23" max="23" width="5.00390625" style="1" customWidth="1"/>
    <col min="24" max="24" width="3.00390625" style="1" customWidth="1"/>
    <col min="25" max="25" width="4.00390625" style="1" customWidth="1"/>
    <col min="26" max="26" width="5.00390625" style="1" customWidth="1"/>
    <col min="27" max="27" width="3.00390625" style="1" customWidth="1"/>
    <col min="28" max="28" width="4.00390625" style="1" customWidth="1"/>
    <col min="29" max="29" width="5.00390625" style="1" customWidth="1"/>
    <col min="30" max="30" width="3.00390625" style="1" customWidth="1"/>
    <col min="31" max="31" width="4.00390625" style="1" customWidth="1"/>
    <col min="32" max="32" width="5.00390625" style="1" customWidth="1"/>
    <col min="33" max="33" width="3.00390625" style="1" customWidth="1"/>
    <col min="34" max="34" width="4.00390625" style="1" customWidth="1"/>
    <col min="35" max="35" width="5.00390625" style="9" customWidth="1"/>
    <col min="36" max="36" width="3.00390625" style="9" customWidth="1"/>
    <col min="37" max="37" width="1.8515625" style="9" customWidth="1"/>
    <col min="38" max="38" width="5.00390625" style="9" customWidth="1"/>
    <col min="39" max="39" width="3.00390625" style="9" customWidth="1"/>
    <col min="40" max="40" width="4.00390625" style="9" customWidth="1"/>
    <col min="41" max="41" width="4.57421875" style="9" customWidth="1"/>
    <col min="42" max="42" width="3.140625" style="9" customWidth="1"/>
    <col min="43" max="43" width="4.7109375" style="9" customWidth="1"/>
    <col min="44" max="44" width="5.00390625" style="9" customWidth="1"/>
    <col min="45" max="45" width="3.00390625" style="9" customWidth="1"/>
    <col min="46" max="46" width="4.00390625" style="9" customWidth="1"/>
    <col min="47" max="47" width="5.00390625" style="9" customWidth="1"/>
    <col min="48" max="48" width="3.00390625" style="9" customWidth="1"/>
    <col min="49" max="49" width="4.00390625" style="9" customWidth="1"/>
    <col min="50" max="50" width="5.00390625" style="9" customWidth="1"/>
    <col min="51" max="51" width="3.00390625" style="9" customWidth="1"/>
    <col min="52" max="52" width="4.8515625" style="9" customWidth="1"/>
    <col min="53" max="53" width="5.00390625" style="41" customWidth="1"/>
    <col min="54" max="54" width="3.140625" style="41" customWidth="1"/>
    <col min="55" max="55" width="2.00390625" style="41" customWidth="1"/>
    <col min="56" max="56" width="5.140625" style="41" customWidth="1"/>
    <col min="57" max="57" width="2.8515625" style="41" customWidth="1"/>
    <col min="58" max="58" width="4.00390625" style="41" customWidth="1"/>
    <col min="59" max="59" width="5.421875" style="41" customWidth="1"/>
    <col min="60" max="60" width="2.8515625" style="41" customWidth="1"/>
    <col min="61" max="61" width="4.140625" style="41" customWidth="1"/>
    <col min="62" max="62" width="5.00390625" style="41" customWidth="1"/>
    <col min="63" max="63" width="2.8515625" style="41" customWidth="1"/>
    <col min="64" max="64" width="4.00390625" style="41" customWidth="1"/>
    <col min="65" max="65" width="5.00390625" style="41" customWidth="1"/>
    <col min="66" max="66" width="2.8515625" style="41" customWidth="1"/>
    <col min="67" max="67" width="4.00390625" style="41" customWidth="1"/>
    <col min="68" max="68" width="5.00390625" style="41" customWidth="1"/>
    <col min="69" max="69" width="2.8515625" style="41" customWidth="1"/>
    <col min="70" max="70" width="4.00390625" style="41" customWidth="1"/>
    <col min="71" max="71" width="4.8515625" style="41" customWidth="1"/>
    <col min="72" max="72" width="3.140625" style="41" customWidth="1"/>
    <col min="73" max="73" width="2.00390625" style="41" customWidth="1"/>
    <col min="74" max="74" width="4.57421875" style="41" customWidth="1"/>
    <col min="75" max="75" width="2.8515625" style="41" customWidth="1"/>
    <col min="76" max="76" width="4.00390625" style="41" customWidth="1"/>
    <col min="77" max="77" width="4.28125" style="41" customWidth="1"/>
    <col min="78" max="78" width="2.8515625" style="41" customWidth="1"/>
    <col min="79" max="79" width="4.28125" style="41" customWidth="1"/>
    <col min="80" max="80" width="4.7109375" style="41" customWidth="1"/>
    <col min="81" max="81" width="2.8515625" style="41" customWidth="1"/>
    <col min="82" max="82" width="4.00390625" style="41" customWidth="1"/>
    <col min="83" max="83" width="4.8515625" style="41" customWidth="1"/>
    <col min="84" max="84" width="2.8515625" style="41" customWidth="1"/>
    <col min="85" max="85" width="4.00390625" style="41" customWidth="1"/>
    <col min="86" max="86" width="4.421875" style="41" customWidth="1"/>
    <col min="87" max="87" width="2.8515625" style="41" customWidth="1"/>
    <col min="88" max="88" width="4.00390625" style="41" customWidth="1"/>
    <col min="89" max="89" width="5.00390625" style="67" customWidth="1"/>
    <col min="90" max="90" width="2.7109375" style="67" customWidth="1"/>
    <col min="91" max="91" width="1.8515625" style="67" bestFit="1" customWidth="1"/>
    <col min="92" max="92" width="4.57421875" style="67" customWidth="1"/>
    <col min="93" max="93" width="2.7109375" style="67" customWidth="1"/>
    <col min="94" max="94" width="4.00390625" style="67" bestFit="1" customWidth="1"/>
    <col min="95" max="95" width="4.28125" style="67" customWidth="1"/>
    <col min="96" max="96" width="2.7109375" style="67" customWidth="1"/>
    <col min="97" max="97" width="4.00390625" style="67" bestFit="1" customWidth="1"/>
    <col min="98" max="98" width="4.421875" style="67" customWidth="1"/>
    <col min="99" max="99" width="2.7109375" style="67" customWidth="1"/>
    <col min="100" max="100" width="4.00390625" style="67" bestFit="1" customWidth="1"/>
    <col min="101" max="101" width="4.57421875" style="67" customWidth="1"/>
    <col min="102" max="102" width="2.7109375" style="67" customWidth="1"/>
    <col min="103" max="103" width="4.00390625" style="67" bestFit="1" customWidth="1"/>
    <col min="104" max="104" width="4.421875" style="67" customWidth="1"/>
    <col min="105" max="105" width="2.7109375" style="67" customWidth="1"/>
    <col min="106" max="106" width="3.7109375" style="67" customWidth="1"/>
    <col min="107" max="107" width="7.28125" style="282" customWidth="1"/>
    <col min="108" max="108" width="2.7109375" style="282" customWidth="1"/>
    <col min="109" max="109" width="5.00390625" style="282" bestFit="1" customWidth="1"/>
    <col min="110" max="110" width="6.57421875" style="282" customWidth="1"/>
    <col min="111" max="111" width="2.7109375" style="282" customWidth="1"/>
    <col min="112" max="112" width="5.00390625" style="282" bestFit="1" customWidth="1"/>
    <col min="113" max="113" width="5.00390625" style="9" bestFit="1" customWidth="1"/>
    <col min="114" max="114" width="3.00390625" style="9" bestFit="1" customWidth="1"/>
    <col min="115" max="115" width="1.8515625" style="9" bestFit="1" customWidth="1"/>
    <col min="116" max="116" width="5.00390625" style="9" bestFit="1" customWidth="1"/>
    <col min="117" max="117" width="2.8515625" style="9" customWidth="1"/>
    <col min="118" max="118" width="4.00390625" style="9" bestFit="1" customWidth="1"/>
    <col min="119" max="119" width="4.140625" style="9" customWidth="1"/>
    <col min="120" max="120" width="2.8515625" style="9" customWidth="1"/>
    <col min="121" max="121" width="4.140625" style="9" customWidth="1"/>
    <col min="122" max="122" width="5.00390625" style="9" bestFit="1" customWidth="1"/>
    <col min="123" max="123" width="2.7109375" style="9" customWidth="1"/>
    <col min="124" max="124" width="4.00390625" style="9" bestFit="1" customWidth="1"/>
    <col min="125" max="125" width="5.00390625" style="9" bestFit="1" customWidth="1"/>
    <col min="126" max="126" width="2.7109375" style="9" customWidth="1"/>
    <col min="127" max="127" width="4.00390625" style="9" bestFit="1" customWidth="1"/>
    <col min="128" max="128" width="5.00390625" style="9" bestFit="1" customWidth="1"/>
    <col min="129" max="129" width="2.7109375" style="9" customWidth="1"/>
    <col min="130" max="130" width="4.421875" style="9" customWidth="1"/>
    <col min="131" max="131" width="7.28125" style="282" customWidth="1"/>
    <col min="132" max="132" width="2.7109375" style="282" customWidth="1"/>
    <col min="133" max="133" width="6.28125" style="282" bestFit="1" customWidth="1"/>
    <col min="134" max="134" width="6.28125" style="69" bestFit="1" customWidth="1"/>
    <col min="135" max="135" width="3.140625" style="69" bestFit="1" customWidth="1"/>
    <col min="136" max="136" width="1.8515625" style="69" bestFit="1" customWidth="1"/>
    <col min="137" max="137" width="5.57421875" style="69" customWidth="1"/>
    <col min="138" max="138" width="2.7109375" style="69" customWidth="1"/>
    <col min="139" max="139" width="4.8515625" style="69" customWidth="1"/>
    <col min="140" max="140" width="4.28125" style="69" customWidth="1"/>
    <col min="141" max="141" width="2.7109375" style="69" customWidth="1"/>
    <col min="142" max="142" width="4.7109375" style="69" customWidth="1"/>
    <col min="143" max="143" width="5.421875" style="69" customWidth="1"/>
    <col min="144" max="144" width="2.7109375" style="69" customWidth="1"/>
    <col min="145" max="145" width="5.140625" style="69" bestFit="1" customWidth="1"/>
    <col min="146" max="146" width="4.8515625" style="69" customWidth="1"/>
    <col min="147" max="147" width="2.7109375" style="69" customWidth="1"/>
    <col min="148" max="148" width="4.8515625" style="69" customWidth="1"/>
    <col min="149" max="149" width="5.140625" style="69" bestFit="1" customWidth="1"/>
    <col min="150" max="150" width="2.7109375" style="69" customWidth="1"/>
    <col min="151" max="151" width="4.8515625" style="1" customWidth="1"/>
    <col min="152" max="16384" width="9.140625" style="1" customWidth="1"/>
  </cols>
  <sheetData>
    <row r="1" spans="1:17" ht="16.5" thickBot="1">
      <c r="A1" s="796" t="s">
        <v>154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8"/>
      <c r="O1" s="798"/>
      <c r="P1" s="798"/>
      <c r="Q1" s="92"/>
    </row>
    <row r="2" spans="1:151" s="2" customFormat="1" ht="27" customHeight="1" thickTop="1">
      <c r="A2" s="360"/>
      <c r="B2" s="793" t="s">
        <v>2</v>
      </c>
      <c r="C2" s="795"/>
      <c r="D2" s="785">
        <v>2006</v>
      </c>
      <c r="E2" s="809"/>
      <c r="F2" s="785">
        <v>2008</v>
      </c>
      <c r="G2" s="786"/>
      <c r="H2" s="361"/>
      <c r="I2" s="793" t="s">
        <v>132</v>
      </c>
      <c r="J2" s="794"/>
      <c r="K2" s="794"/>
      <c r="L2" s="794"/>
      <c r="M2" s="794"/>
      <c r="N2" s="794"/>
      <c r="O2" s="794"/>
      <c r="P2" s="795"/>
      <c r="Q2" s="726" t="s">
        <v>79</v>
      </c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83"/>
      <c r="AI2" s="722" t="s">
        <v>80</v>
      </c>
      <c r="AJ2" s="723"/>
      <c r="AK2" s="723"/>
      <c r="AL2" s="723"/>
      <c r="AM2" s="723"/>
      <c r="AN2" s="723"/>
      <c r="AO2" s="723"/>
      <c r="AP2" s="723"/>
      <c r="AQ2" s="723"/>
      <c r="AR2" s="723"/>
      <c r="AS2" s="723"/>
      <c r="AT2" s="723"/>
      <c r="AU2" s="723"/>
      <c r="AV2" s="723"/>
      <c r="AW2" s="723"/>
      <c r="AX2" s="723"/>
      <c r="AY2" s="723"/>
      <c r="AZ2" s="784"/>
      <c r="BA2" s="787" t="s">
        <v>101</v>
      </c>
      <c r="BB2" s="788"/>
      <c r="BC2" s="788"/>
      <c r="BD2" s="788"/>
      <c r="BE2" s="788"/>
      <c r="BF2" s="788"/>
      <c r="BG2" s="788"/>
      <c r="BH2" s="788"/>
      <c r="BI2" s="788"/>
      <c r="BJ2" s="788"/>
      <c r="BK2" s="788"/>
      <c r="BL2" s="788"/>
      <c r="BM2" s="788"/>
      <c r="BN2" s="788"/>
      <c r="BO2" s="788"/>
      <c r="BP2" s="788"/>
      <c r="BQ2" s="788"/>
      <c r="BR2" s="789"/>
      <c r="BS2" s="790" t="s">
        <v>105</v>
      </c>
      <c r="BT2" s="791"/>
      <c r="BU2" s="791"/>
      <c r="BV2" s="791"/>
      <c r="BW2" s="791"/>
      <c r="BX2" s="791"/>
      <c r="BY2" s="791"/>
      <c r="BZ2" s="791"/>
      <c r="CA2" s="791"/>
      <c r="CB2" s="791"/>
      <c r="CC2" s="791"/>
      <c r="CD2" s="791"/>
      <c r="CE2" s="791"/>
      <c r="CF2" s="791"/>
      <c r="CG2" s="791"/>
      <c r="CH2" s="791"/>
      <c r="CI2" s="791"/>
      <c r="CJ2" s="792"/>
      <c r="CK2" s="780" t="s">
        <v>112</v>
      </c>
      <c r="CL2" s="781"/>
      <c r="CM2" s="781"/>
      <c r="CN2" s="781"/>
      <c r="CO2" s="781"/>
      <c r="CP2" s="781"/>
      <c r="CQ2" s="781"/>
      <c r="CR2" s="781"/>
      <c r="CS2" s="781"/>
      <c r="CT2" s="781"/>
      <c r="CU2" s="781"/>
      <c r="CV2" s="781"/>
      <c r="CW2" s="781"/>
      <c r="CX2" s="781"/>
      <c r="CY2" s="781"/>
      <c r="CZ2" s="781"/>
      <c r="DA2" s="781"/>
      <c r="DB2" s="782"/>
      <c r="DC2" s="807" t="s">
        <v>151</v>
      </c>
      <c r="DD2" s="808"/>
      <c r="DE2" s="808"/>
      <c r="DF2" s="808"/>
      <c r="DG2" s="808"/>
      <c r="DH2" s="732"/>
      <c r="DI2" s="722" t="s">
        <v>129</v>
      </c>
      <c r="DJ2" s="723"/>
      <c r="DK2" s="723"/>
      <c r="DL2" s="723"/>
      <c r="DM2" s="723"/>
      <c r="DN2" s="723"/>
      <c r="DO2" s="723"/>
      <c r="DP2" s="723"/>
      <c r="DQ2" s="723"/>
      <c r="DR2" s="723"/>
      <c r="DS2" s="723"/>
      <c r="DT2" s="723"/>
      <c r="DU2" s="723"/>
      <c r="DV2" s="723"/>
      <c r="DW2" s="723"/>
      <c r="DX2" s="723"/>
      <c r="DY2" s="723"/>
      <c r="DZ2" s="732"/>
      <c r="EA2" s="802" t="s">
        <v>143</v>
      </c>
      <c r="EB2" s="803"/>
      <c r="EC2" s="803"/>
      <c r="ED2" s="726" t="s">
        <v>142</v>
      </c>
      <c r="EE2" s="727"/>
      <c r="EF2" s="727"/>
      <c r="EG2" s="727"/>
      <c r="EH2" s="727"/>
      <c r="EI2" s="727"/>
      <c r="EJ2" s="727"/>
      <c r="EK2" s="727"/>
      <c r="EL2" s="727"/>
      <c r="EM2" s="727"/>
      <c r="EN2" s="727"/>
      <c r="EO2" s="727"/>
      <c r="EP2" s="727"/>
      <c r="EQ2" s="727"/>
      <c r="ER2" s="727"/>
      <c r="ES2" s="727"/>
      <c r="ET2" s="727"/>
      <c r="EU2" s="728"/>
    </row>
    <row r="3" spans="1:151" s="3" customFormat="1" ht="19.5" customHeight="1">
      <c r="A3" s="774" t="s">
        <v>0</v>
      </c>
      <c r="B3" s="810" t="s">
        <v>16</v>
      </c>
      <c r="C3" s="812" t="s">
        <v>1</v>
      </c>
      <c r="D3" s="762" t="s">
        <v>19</v>
      </c>
      <c r="E3" s="766" t="s">
        <v>0</v>
      </c>
      <c r="F3" s="768" t="s">
        <v>20</v>
      </c>
      <c r="G3" s="770" t="s">
        <v>0</v>
      </c>
      <c r="H3" s="772" t="s">
        <v>155</v>
      </c>
      <c r="I3" s="764" t="s">
        <v>3</v>
      </c>
      <c r="J3" s="765"/>
      <c r="K3" s="764" t="s">
        <v>4</v>
      </c>
      <c r="L3" s="777"/>
      <c r="M3" s="765" t="s">
        <v>5</v>
      </c>
      <c r="N3" s="765"/>
      <c r="O3" s="764" t="s">
        <v>6</v>
      </c>
      <c r="P3" s="779"/>
      <c r="Q3" s="734" t="s">
        <v>11</v>
      </c>
      <c r="R3" s="735"/>
      <c r="S3" s="736"/>
      <c r="T3" s="737" t="s">
        <v>12</v>
      </c>
      <c r="U3" s="735"/>
      <c r="V3" s="736"/>
      <c r="W3" s="737" t="s">
        <v>73</v>
      </c>
      <c r="X3" s="735"/>
      <c r="Y3" s="736"/>
      <c r="Z3" s="737" t="s">
        <v>5</v>
      </c>
      <c r="AA3" s="735"/>
      <c r="AB3" s="736"/>
      <c r="AC3" s="737" t="s">
        <v>14</v>
      </c>
      <c r="AD3" s="735"/>
      <c r="AE3" s="736"/>
      <c r="AF3" s="737" t="s">
        <v>50</v>
      </c>
      <c r="AG3" s="735"/>
      <c r="AH3" s="778"/>
      <c r="AI3" s="776" t="s">
        <v>11</v>
      </c>
      <c r="AJ3" s="730"/>
      <c r="AK3" s="731"/>
      <c r="AL3" s="729" t="s">
        <v>12</v>
      </c>
      <c r="AM3" s="730"/>
      <c r="AN3" s="731"/>
      <c r="AO3" s="729" t="s">
        <v>64</v>
      </c>
      <c r="AP3" s="730"/>
      <c r="AQ3" s="731"/>
      <c r="AR3" s="729" t="s">
        <v>5</v>
      </c>
      <c r="AS3" s="730"/>
      <c r="AT3" s="731"/>
      <c r="AU3" s="729" t="s">
        <v>14</v>
      </c>
      <c r="AV3" s="730"/>
      <c r="AW3" s="731"/>
      <c r="AX3" s="729" t="s">
        <v>15</v>
      </c>
      <c r="AY3" s="730"/>
      <c r="AZ3" s="761"/>
      <c r="BA3" s="760" t="s">
        <v>11</v>
      </c>
      <c r="BB3" s="754"/>
      <c r="BC3" s="755"/>
      <c r="BD3" s="753" t="s">
        <v>12</v>
      </c>
      <c r="BE3" s="754"/>
      <c r="BF3" s="755"/>
      <c r="BG3" s="753" t="s">
        <v>23</v>
      </c>
      <c r="BH3" s="754"/>
      <c r="BI3" s="755"/>
      <c r="BJ3" s="753" t="s">
        <v>5</v>
      </c>
      <c r="BK3" s="754"/>
      <c r="BL3" s="755"/>
      <c r="BM3" s="753" t="s">
        <v>14</v>
      </c>
      <c r="BN3" s="754"/>
      <c r="BO3" s="755"/>
      <c r="BP3" s="753" t="s">
        <v>50</v>
      </c>
      <c r="BQ3" s="754"/>
      <c r="BR3" s="756"/>
      <c r="BS3" s="757" t="s">
        <v>11</v>
      </c>
      <c r="BT3" s="749"/>
      <c r="BU3" s="758"/>
      <c r="BV3" s="759" t="s">
        <v>12</v>
      </c>
      <c r="BW3" s="749"/>
      <c r="BX3" s="749"/>
      <c r="BY3" s="750" t="s">
        <v>106</v>
      </c>
      <c r="BZ3" s="749"/>
      <c r="CA3" s="751"/>
      <c r="CB3" s="749" t="s">
        <v>5</v>
      </c>
      <c r="CC3" s="749"/>
      <c r="CD3" s="749"/>
      <c r="CE3" s="750" t="s">
        <v>66</v>
      </c>
      <c r="CF3" s="749"/>
      <c r="CG3" s="751"/>
      <c r="CH3" s="749" t="s">
        <v>65</v>
      </c>
      <c r="CI3" s="749"/>
      <c r="CJ3" s="752"/>
      <c r="CK3" s="740" t="s">
        <v>11</v>
      </c>
      <c r="CL3" s="741"/>
      <c r="CM3" s="741"/>
      <c r="CN3" s="742" t="s">
        <v>12</v>
      </c>
      <c r="CO3" s="743"/>
      <c r="CP3" s="744"/>
      <c r="CQ3" s="743" t="s">
        <v>23</v>
      </c>
      <c r="CR3" s="743"/>
      <c r="CS3" s="743"/>
      <c r="CT3" s="742" t="s">
        <v>5</v>
      </c>
      <c r="CU3" s="743"/>
      <c r="CV3" s="744"/>
      <c r="CW3" s="743" t="s">
        <v>14</v>
      </c>
      <c r="CX3" s="743"/>
      <c r="CY3" s="743"/>
      <c r="CZ3" s="746" t="s">
        <v>22</v>
      </c>
      <c r="DA3" s="747"/>
      <c r="DB3" s="748"/>
      <c r="DC3" s="799" t="s">
        <v>117</v>
      </c>
      <c r="DD3" s="800"/>
      <c r="DE3" s="801"/>
      <c r="DF3" s="804" t="s">
        <v>118</v>
      </c>
      <c r="DG3" s="805"/>
      <c r="DH3" s="806"/>
      <c r="DI3" s="730" t="s">
        <v>11</v>
      </c>
      <c r="DJ3" s="730"/>
      <c r="DK3" s="731"/>
      <c r="DL3" s="729" t="s">
        <v>12</v>
      </c>
      <c r="DM3" s="730"/>
      <c r="DN3" s="731"/>
      <c r="DO3" s="729" t="s">
        <v>76</v>
      </c>
      <c r="DP3" s="730"/>
      <c r="DQ3" s="745"/>
      <c r="DR3" s="729" t="s">
        <v>5</v>
      </c>
      <c r="DS3" s="730"/>
      <c r="DT3" s="745"/>
      <c r="DU3" s="729" t="s">
        <v>14</v>
      </c>
      <c r="DV3" s="730"/>
      <c r="DW3" s="745"/>
      <c r="DX3" s="729" t="s">
        <v>15</v>
      </c>
      <c r="DY3" s="730"/>
      <c r="DZ3" s="733"/>
      <c r="EA3" s="799" t="s">
        <v>141</v>
      </c>
      <c r="EB3" s="800"/>
      <c r="EC3" s="801"/>
      <c r="ED3" s="734" t="s">
        <v>11</v>
      </c>
      <c r="EE3" s="735"/>
      <c r="EF3" s="736"/>
      <c r="EG3" s="737" t="s">
        <v>12</v>
      </c>
      <c r="EH3" s="735"/>
      <c r="EI3" s="736"/>
      <c r="EJ3" s="737" t="s">
        <v>23</v>
      </c>
      <c r="EK3" s="735"/>
      <c r="EL3" s="738"/>
      <c r="EM3" s="737" t="s">
        <v>5</v>
      </c>
      <c r="EN3" s="735"/>
      <c r="EO3" s="738"/>
      <c r="EP3" s="737" t="s">
        <v>14</v>
      </c>
      <c r="EQ3" s="735"/>
      <c r="ER3" s="738"/>
      <c r="ES3" s="737" t="s">
        <v>24</v>
      </c>
      <c r="ET3" s="735"/>
      <c r="EU3" s="739"/>
    </row>
    <row r="4" spans="1:151" s="3" customFormat="1" ht="9.75" customHeight="1" thickBot="1">
      <c r="A4" s="775"/>
      <c r="B4" s="811"/>
      <c r="C4" s="813"/>
      <c r="D4" s="763"/>
      <c r="E4" s="767"/>
      <c r="F4" s="769"/>
      <c r="G4" s="771"/>
      <c r="H4" s="773"/>
      <c r="I4" s="59" t="s">
        <v>21</v>
      </c>
      <c r="J4" s="103" t="s">
        <v>0</v>
      </c>
      <c r="K4" s="59" t="s">
        <v>21</v>
      </c>
      <c r="L4" s="79" t="s">
        <v>0</v>
      </c>
      <c r="M4" s="80" t="s">
        <v>21</v>
      </c>
      <c r="N4" s="58" t="s">
        <v>0</v>
      </c>
      <c r="O4" s="59" t="s">
        <v>21</v>
      </c>
      <c r="P4" s="79" t="s">
        <v>0</v>
      </c>
      <c r="Q4" s="36" t="s">
        <v>21</v>
      </c>
      <c r="R4" s="22" t="s">
        <v>0</v>
      </c>
      <c r="S4" s="22" t="s">
        <v>10</v>
      </c>
      <c r="T4" s="22" t="s">
        <v>13</v>
      </c>
      <c r="U4" s="22" t="s">
        <v>0</v>
      </c>
      <c r="V4" s="22" t="s">
        <v>21</v>
      </c>
      <c r="W4" s="22" t="s">
        <v>13</v>
      </c>
      <c r="X4" s="22" t="s">
        <v>0</v>
      </c>
      <c r="Y4" s="22" t="s">
        <v>21</v>
      </c>
      <c r="Z4" s="22" t="s">
        <v>13</v>
      </c>
      <c r="AA4" s="22" t="s">
        <v>0</v>
      </c>
      <c r="AB4" s="22" t="s">
        <v>21</v>
      </c>
      <c r="AC4" s="22" t="s">
        <v>13</v>
      </c>
      <c r="AD4" s="22" t="s">
        <v>0</v>
      </c>
      <c r="AE4" s="22" t="s">
        <v>21</v>
      </c>
      <c r="AF4" s="22" t="s">
        <v>13</v>
      </c>
      <c r="AG4" s="22" t="s">
        <v>0</v>
      </c>
      <c r="AH4" s="23" t="s">
        <v>21</v>
      </c>
      <c r="AI4" s="18" t="s">
        <v>21</v>
      </c>
      <c r="AJ4" s="10" t="s">
        <v>0</v>
      </c>
      <c r="AK4" s="10" t="s">
        <v>10</v>
      </c>
      <c r="AL4" s="10" t="s">
        <v>13</v>
      </c>
      <c r="AM4" s="10" t="s">
        <v>0</v>
      </c>
      <c r="AN4" s="10" t="s">
        <v>21</v>
      </c>
      <c r="AO4" s="10" t="s">
        <v>0</v>
      </c>
      <c r="AP4" s="10"/>
      <c r="AQ4" s="10" t="s">
        <v>21</v>
      </c>
      <c r="AR4" s="10" t="s">
        <v>13</v>
      </c>
      <c r="AS4" s="10" t="s">
        <v>0</v>
      </c>
      <c r="AT4" s="10" t="s">
        <v>21</v>
      </c>
      <c r="AU4" s="10" t="s">
        <v>13</v>
      </c>
      <c r="AV4" s="10" t="s">
        <v>0</v>
      </c>
      <c r="AW4" s="10" t="s">
        <v>21</v>
      </c>
      <c r="AX4" s="10" t="s">
        <v>13</v>
      </c>
      <c r="AY4" s="10" t="s">
        <v>0</v>
      </c>
      <c r="AZ4" s="19" t="s">
        <v>21</v>
      </c>
      <c r="BA4" s="39" t="s">
        <v>21</v>
      </c>
      <c r="BB4" s="40" t="s">
        <v>0</v>
      </c>
      <c r="BC4" s="149" t="s">
        <v>10</v>
      </c>
      <c r="BD4" s="153" t="s">
        <v>13</v>
      </c>
      <c r="BE4" s="153" t="s">
        <v>0</v>
      </c>
      <c r="BF4" s="153" t="s">
        <v>21</v>
      </c>
      <c r="BG4" s="154" t="s">
        <v>13</v>
      </c>
      <c r="BH4" s="153" t="s">
        <v>0</v>
      </c>
      <c r="BI4" s="153" t="s">
        <v>21</v>
      </c>
      <c r="BJ4" s="153" t="s">
        <v>13</v>
      </c>
      <c r="BK4" s="153" t="s">
        <v>0</v>
      </c>
      <c r="BL4" s="153" t="s">
        <v>21</v>
      </c>
      <c r="BM4" s="153" t="s">
        <v>13</v>
      </c>
      <c r="BN4" s="153" t="s">
        <v>0</v>
      </c>
      <c r="BO4" s="153" t="s">
        <v>21</v>
      </c>
      <c r="BP4" s="153" t="s">
        <v>13</v>
      </c>
      <c r="BQ4" s="153" t="s">
        <v>0</v>
      </c>
      <c r="BR4" s="155" t="s">
        <v>21</v>
      </c>
      <c r="BS4" s="49" t="s">
        <v>21</v>
      </c>
      <c r="BT4" s="50" t="s">
        <v>0</v>
      </c>
      <c r="BU4" s="50" t="s">
        <v>10</v>
      </c>
      <c r="BV4" s="50" t="s">
        <v>13</v>
      </c>
      <c r="BW4" s="50" t="s">
        <v>0</v>
      </c>
      <c r="BX4" s="191" t="s">
        <v>21</v>
      </c>
      <c r="BY4" s="206" t="s">
        <v>13</v>
      </c>
      <c r="BZ4" s="50" t="s">
        <v>0</v>
      </c>
      <c r="CA4" s="207" t="s">
        <v>21</v>
      </c>
      <c r="CB4" s="49" t="s">
        <v>13</v>
      </c>
      <c r="CC4" s="50" t="s">
        <v>0</v>
      </c>
      <c r="CD4" s="191" t="s">
        <v>21</v>
      </c>
      <c r="CE4" s="206" t="s">
        <v>13</v>
      </c>
      <c r="CF4" s="50" t="s">
        <v>0</v>
      </c>
      <c r="CG4" s="207" t="s">
        <v>21</v>
      </c>
      <c r="CH4" s="49" t="s">
        <v>13</v>
      </c>
      <c r="CI4" s="50" t="s">
        <v>0</v>
      </c>
      <c r="CJ4" s="51" t="s">
        <v>21</v>
      </c>
      <c r="CK4" s="60" t="s">
        <v>21</v>
      </c>
      <c r="CL4" s="61" t="s">
        <v>0</v>
      </c>
      <c r="CM4" s="225" t="s">
        <v>10</v>
      </c>
      <c r="CN4" s="232" t="s">
        <v>13</v>
      </c>
      <c r="CO4" s="235" t="s">
        <v>0</v>
      </c>
      <c r="CP4" s="233" t="s">
        <v>21</v>
      </c>
      <c r="CQ4" s="234" t="s">
        <v>13</v>
      </c>
      <c r="CR4" s="235" t="s">
        <v>0</v>
      </c>
      <c r="CS4" s="225" t="s">
        <v>21</v>
      </c>
      <c r="CT4" s="232" t="s">
        <v>13</v>
      </c>
      <c r="CU4" s="235" t="s">
        <v>0</v>
      </c>
      <c r="CV4" s="233" t="s">
        <v>21</v>
      </c>
      <c r="CW4" s="234" t="s">
        <v>13</v>
      </c>
      <c r="CX4" s="235" t="s">
        <v>0</v>
      </c>
      <c r="CY4" s="225" t="s">
        <v>21</v>
      </c>
      <c r="CZ4" s="232" t="s">
        <v>13</v>
      </c>
      <c r="DA4" s="235" t="s">
        <v>0</v>
      </c>
      <c r="DB4" s="62" t="s">
        <v>21</v>
      </c>
      <c r="DC4" s="265" t="s">
        <v>119</v>
      </c>
      <c r="DD4" s="266" t="s">
        <v>0</v>
      </c>
      <c r="DE4" s="267" t="s">
        <v>120</v>
      </c>
      <c r="DF4" s="265" t="s">
        <v>119</v>
      </c>
      <c r="DG4" s="266" t="s">
        <v>0</v>
      </c>
      <c r="DH4" s="268" t="s">
        <v>120</v>
      </c>
      <c r="DI4" s="18" t="s">
        <v>21</v>
      </c>
      <c r="DJ4" s="10" t="s">
        <v>0</v>
      </c>
      <c r="DK4" s="10" t="s">
        <v>10</v>
      </c>
      <c r="DL4" s="10" t="s">
        <v>13</v>
      </c>
      <c r="DM4" s="10" t="s">
        <v>0</v>
      </c>
      <c r="DN4" s="10" t="s">
        <v>21</v>
      </c>
      <c r="DO4" s="10" t="s">
        <v>13</v>
      </c>
      <c r="DP4" s="10" t="s">
        <v>0</v>
      </c>
      <c r="DQ4" s="10" t="s">
        <v>21</v>
      </c>
      <c r="DR4" s="10" t="s">
        <v>13</v>
      </c>
      <c r="DS4" s="10" t="s">
        <v>0</v>
      </c>
      <c r="DT4" s="10" t="s">
        <v>21</v>
      </c>
      <c r="DU4" s="10" t="s">
        <v>13</v>
      </c>
      <c r="DV4" s="10" t="s">
        <v>0</v>
      </c>
      <c r="DW4" s="10" t="s">
        <v>21</v>
      </c>
      <c r="DX4" s="10" t="s">
        <v>13</v>
      </c>
      <c r="DY4" s="10" t="s">
        <v>0</v>
      </c>
      <c r="DZ4" s="19" t="s">
        <v>21</v>
      </c>
      <c r="EA4" s="265" t="s">
        <v>119</v>
      </c>
      <c r="EB4" s="266" t="s">
        <v>0</v>
      </c>
      <c r="EC4" s="267" t="s">
        <v>120</v>
      </c>
      <c r="ED4" s="36" t="s">
        <v>21</v>
      </c>
      <c r="EE4" s="22" t="s">
        <v>0</v>
      </c>
      <c r="EF4" s="22" t="s">
        <v>10</v>
      </c>
      <c r="EG4" s="22" t="s">
        <v>13</v>
      </c>
      <c r="EH4" s="22" t="s">
        <v>0</v>
      </c>
      <c r="EI4" s="22" t="s">
        <v>21</v>
      </c>
      <c r="EJ4" s="22" t="s">
        <v>13</v>
      </c>
      <c r="EK4" s="22" t="s">
        <v>0</v>
      </c>
      <c r="EL4" s="22" t="s">
        <v>21</v>
      </c>
      <c r="EM4" s="22" t="s">
        <v>13</v>
      </c>
      <c r="EN4" s="22" t="s">
        <v>0</v>
      </c>
      <c r="EO4" s="22" t="s">
        <v>21</v>
      </c>
      <c r="EP4" s="22" t="s">
        <v>13</v>
      </c>
      <c r="EQ4" s="22" t="s">
        <v>0</v>
      </c>
      <c r="ER4" s="22" t="s">
        <v>21</v>
      </c>
      <c r="ES4" s="22" t="s">
        <v>13</v>
      </c>
      <c r="ET4" s="22" t="s">
        <v>0</v>
      </c>
      <c r="EU4" s="23" t="s">
        <v>21</v>
      </c>
    </row>
    <row r="5" spans="1:151" s="4" customFormat="1" ht="15" customHeight="1">
      <c r="A5" s="364">
        <f aca="true" t="shared" si="0" ref="A5:A36">RANK(H5,H$5:H$75)</f>
        <v>1</v>
      </c>
      <c r="B5" s="365" t="s">
        <v>25</v>
      </c>
      <c r="C5" s="366" t="s">
        <v>144</v>
      </c>
      <c r="D5" s="367">
        <v>15783</v>
      </c>
      <c r="E5" s="368">
        <v>2</v>
      </c>
      <c r="F5" s="369">
        <v>15497</v>
      </c>
      <c r="G5" s="370">
        <v>1</v>
      </c>
      <c r="H5" s="382">
        <f>SUM(Q5+AI5+BS5+CK5+DE5+DH5+EC5+ED5)</f>
        <v>16576</v>
      </c>
      <c r="I5" s="387">
        <f>SUM(V5+AE5+AH5+AN5+AW5+AZ5+BX5+CG5+CJ5+CP5+CY5+DB5+EI5+ER5+EU5)</f>
        <v>9593</v>
      </c>
      <c r="J5" s="335">
        <f aca="true" t="shared" si="1" ref="J5:J36">RANK(I5,I$5:I$75)</f>
        <v>1</v>
      </c>
      <c r="K5" s="344">
        <f>SUM(Y5+AQ5+CA5+CS5+EL5)</f>
        <v>2555</v>
      </c>
      <c r="L5" s="338">
        <f aca="true" t="shared" si="2" ref="L5:L36">RANK(K5,K$5:K$75)</f>
        <v>3</v>
      </c>
      <c r="M5" s="174">
        <f>SUM(AB5+AT5+CD5+CV5+EO5)</f>
        <v>2261</v>
      </c>
      <c r="N5" s="338">
        <f aca="true" t="shared" si="3" ref="N5:N36">RANK(M5,M$5:M$75)</f>
        <v>3</v>
      </c>
      <c r="O5" s="336">
        <f aca="true" t="shared" si="4" ref="O5:O16">SUM(DE5+DH5+EC5)</f>
        <v>2167</v>
      </c>
      <c r="P5" s="337">
        <f aca="true" t="shared" si="5" ref="P5:P36">RANK(O5,O$5:O$75)</f>
        <v>2</v>
      </c>
      <c r="Q5" s="251">
        <f aca="true" t="shared" si="6" ref="Q5:Q19">SUM(V5+Y5+AB5+AE5+AH5)</f>
        <v>2848</v>
      </c>
      <c r="R5" s="178">
        <v>1</v>
      </c>
      <c r="S5" s="24"/>
      <c r="T5" s="133">
        <v>1105</v>
      </c>
      <c r="U5" s="163">
        <v>2</v>
      </c>
      <c r="V5" s="162">
        <v>576</v>
      </c>
      <c r="W5" s="25">
        <v>471</v>
      </c>
      <c r="X5" s="134">
        <v>4</v>
      </c>
      <c r="Y5" s="135">
        <v>483</v>
      </c>
      <c r="Z5" s="133">
        <v>1262</v>
      </c>
      <c r="AA5" s="163">
        <v>3</v>
      </c>
      <c r="AB5" s="162">
        <v>521</v>
      </c>
      <c r="AC5" s="25">
        <v>1349</v>
      </c>
      <c r="AD5" s="179">
        <v>1</v>
      </c>
      <c r="AE5" s="165">
        <v>696</v>
      </c>
      <c r="AF5" s="133">
        <v>1475</v>
      </c>
      <c r="AG5" s="163">
        <v>2</v>
      </c>
      <c r="AH5" s="162">
        <v>572</v>
      </c>
      <c r="AI5" s="252">
        <f aca="true" t="shared" si="7" ref="AI5:AI39">SUM(AN5+AQ5+AT5+AW5+AZ5)</f>
        <v>3113</v>
      </c>
      <c r="AJ5" s="166">
        <v>1</v>
      </c>
      <c r="AK5" s="14"/>
      <c r="AL5" s="142">
        <v>1447</v>
      </c>
      <c r="AM5" s="170">
        <v>1</v>
      </c>
      <c r="AN5" s="168">
        <v>723</v>
      </c>
      <c r="AO5" s="12">
        <v>1451</v>
      </c>
      <c r="AP5" s="167">
        <v>2</v>
      </c>
      <c r="AQ5" s="169">
        <v>604</v>
      </c>
      <c r="AR5" s="142">
        <v>1263</v>
      </c>
      <c r="AS5" s="142">
        <v>6</v>
      </c>
      <c r="AT5" s="143">
        <v>459</v>
      </c>
      <c r="AU5" s="12">
        <v>1179</v>
      </c>
      <c r="AV5" s="170">
        <v>1</v>
      </c>
      <c r="AW5" s="169">
        <v>723</v>
      </c>
      <c r="AX5" s="142">
        <v>1335</v>
      </c>
      <c r="AY5" s="167">
        <v>2</v>
      </c>
      <c r="AZ5" s="167">
        <v>604</v>
      </c>
      <c r="BA5" s="180">
        <f aca="true" t="shared" si="8" ref="BA5:BA39">SUM(BF5+BI5+BL5+BO5+BR5)</f>
        <v>2327</v>
      </c>
      <c r="BB5" s="181">
        <v>4</v>
      </c>
      <c r="BC5" s="42"/>
      <c r="BD5" s="151">
        <v>1155</v>
      </c>
      <c r="BE5" s="182">
        <v>1</v>
      </c>
      <c r="BF5" s="171">
        <v>682</v>
      </c>
      <c r="BG5" s="152">
        <v>597</v>
      </c>
      <c r="BH5" s="152">
        <v>6</v>
      </c>
      <c r="BI5" s="156">
        <v>398</v>
      </c>
      <c r="BJ5" s="158">
        <v>1136</v>
      </c>
      <c r="BK5" s="183">
        <v>8</v>
      </c>
      <c r="BL5" s="184">
        <v>348</v>
      </c>
      <c r="BM5" s="152">
        <v>1157</v>
      </c>
      <c r="BN5" s="152">
        <v>6</v>
      </c>
      <c r="BO5" s="156">
        <v>398</v>
      </c>
      <c r="BP5" s="158">
        <v>1407</v>
      </c>
      <c r="BQ5" s="185">
        <v>3</v>
      </c>
      <c r="BR5" s="175">
        <v>501</v>
      </c>
      <c r="BS5" s="253">
        <f aca="true" t="shared" si="9" ref="BS5:BS39">SUM(BX5+CA5+CD5+CG5+CJ5)</f>
        <v>2515</v>
      </c>
      <c r="BT5" s="193">
        <v>1</v>
      </c>
      <c r="BU5" s="188"/>
      <c r="BV5" s="189">
        <v>953</v>
      </c>
      <c r="BW5" s="190">
        <v>4</v>
      </c>
      <c r="BX5" s="202">
        <v>461</v>
      </c>
      <c r="BY5" s="189">
        <v>599</v>
      </c>
      <c r="BZ5" s="190">
        <v>17</v>
      </c>
      <c r="CA5" s="210">
        <v>189</v>
      </c>
      <c r="CB5" s="190">
        <v>1372</v>
      </c>
      <c r="CC5" s="199">
        <v>3</v>
      </c>
      <c r="CD5" s="211">
        <v>501</v>
      </c>
      <c r="CE5" s="189">
        <v>1206</v>
      </c>
      <c r="CF5" s="201">
        <v>1</v>
      </c>
      <c r="CG5" s="208">
        <v>682</v>
      </c>
      <c r="CH5" s="190">
        <v>1504</v>
      </c>
      <c r="CI5" s="201">
        <v>1</v>
      </c>
      <c r="CJ5" s="226">
        <v>682</v>
      </c>
      <c r="CK5" s="254">
        <f aca="true" t="shared" si="10" ref="CK5:CK39">SUM(CP5+CS5+CV5+CY5+DB5)</f>
        <v>2511</v>
      </c>
      <c r="CL5" s="237">
        <v>1</v>
      </c>
      <c r="CM5" s="223"/>
      <c r="CN5" s="228">
        <v>1120</v>
      </c>
      <c r="CO5" s="238">
        <v>2</v>
      </c>
      <c r="CP5" s="239">
        <v>542</v>
      </c>
      <c r="CQ5" s="230">
        <v>795</v>
      </c>
      <c r="CR5" s="238">
        <v>2</v>
      </c>
      <c r="CS5" s="249">
        <v>542</v>
      </c>
      <c r="CT5" s="228">
        <v>1047</v>
      </c>
      <c r="CU5" s="236">
        <v>5</v>
      </c>
      <c r="CV5" s="229">
        <v>407</v>
      </c>
      <c r="CW5" s="230">
        <v>1309</v>
      </c>
      <c r="CX5" s="240">
        <v>1</v>
      </c>
      <c r="CY5" s="250">
        <v>670</v>
      </c>
      <c r="CZ5" s="228">
        <v>1275</v>
      </c>
      <c r="DA5" s="236">
        <v>7</v>
      </c>
      <c r="DB5" s="231">
        <v>350</v>
      </c>
      <c r="DC5" s="269">
        <v>9.461</v>
      </c>
      <c r="DD5" s="270">
        <v>6</v>
      </c>
      <c r="DE5" s="271">
        <v>566</v>
      </c>
      <c r="DF5" s="269">
        <v>11.309</v>
      </c>
      <c r="DG5" s="272">
        <v>1</v>
      </c>
      <c r="DH5" s="290">
        <v>1019</v>
      </c>
      <c r="DI5" s="170">
        <f aca="true" t="shared" si="11" ref="DI5:DI39">SUM(DN5+DQ5+DT5+DW5+DZ5)</f>
        <v>2033</v>
      </c>
      <c r="DJ5" s="341">
        <v>3</v>
      </c>
      <c r="DK5" s="11"/>
      <c r="DL5" s="15">
        <v>999</v>
      </c>
      <c r="DM5" s="293">
        <v>9</v>
      </c>
      <c r="DN5" s="14">
        <v>258</v>
      </c>
      <c r="DO5" s="13"/>
      <c r="DP5" s="293">
        <v>5</v>
      </c>
      <c r="DQ5" s="14">
        <v>370</v>
      </c>
      <c r="DR5" s="12">
        <v>1077</v>
      </c>
      <c r="DS5" s="168">
        <v>3</v>
      </c>
      <c r="DT5" s="295">
        <v>445</v>
      </c>
      <c r="DU5" s="12">
        <v>1270</v>
      </c>
      <c r="DV5" s="168">
        <v>3</v>
      </c>
      <c r="DW5" s="295">
        <v>451</v>
      </c>
      <c r="DX5" s="12">
        <v>1445</v>
      </c>
      <c r="DY5" s="168">
        <v>2</v>
      </c>
      <c r="DZ5" s="299">
        <v>509</v>
      </c>
      <c r="EA5" s="724">
        <v>9.136000000000001</v>
      </c>
      <c r="EB5" s="274">
        <v>6</v>
      </c>
      <c r="EC5" s="275">
        <v>582</v>
      </c>
      <c r="ED5" s="340">
        <f aca="true" t="shared" si="12" ref="ED5:ED16">SUM(EI5+EL5+EO5+ER5+EU5)</f>
        <v>3422</v>
      </c>
      <c r="EE5" s="178">
        <v>1</v>
      </c>
      <c r="EF5" s="74"/>
      <c r="EG5" s="28">
        <v>1194</v>
      </c>
      <c r="EH5" s="347">
        <v>3</v>
      </c>
      <c r="EI5" s="348">
        <v>667</v>
      </c>
      <c r="EJ5" s="29">
        <v>838</v>
      </c>
      <c r="EK5" s="347">
        <v>2</v>
      </c>
      <c r="EL5" s="351">
        <v>737</v>
      </c>
      <c r="EM5" s="29">
        <v>1038</v>
      </c>
      <c r="EN5" s="78">
        <v>11</v>
      </c>
      <c r="EO5" s="27">
        <v>373</v>
      </c>
      <c r="EP5" s="29">
        <v>1410</v>
      </c>
      <c r="EQ5" s="354">
        <v>1</v>
      </c>
      <c r="ER5" s="356">
        <v>908</v>
      </c>
      <c r="ES5" s="29">
        <v>1460</v>
      </c>
      <c r="ET5" s="162">
        <v>2</v>
      </c>
      <c r="EU5" s="388">
        <v>737</v>
      </c>
    </row>
    <row r="6" spans="1:151" s="4" customFormat="1" ht="14.25">
      <c r="A6" s="166">
        <f t="shared" si="0"/>
        <v>2</v>
      </c>
      <c r="B6" s="371" t="s">
        <v>26</v>
      </c>
      <c r="C6" s="372" t="s">
        <v>144</v>
      </c>
      <c r="D6" s="373">
        <v>16552</v>
      </c>
      <c r="E6" s="374">
        <v>1</v>
      </c>
      <c r="F6" s="375">
        <v>14870</v>
      </c>
      <c r="G6" s="14">
        <v>2</v>
      </c>
      <c r="H6" s="383">
        <f>SUM(AI6+BA6+BS6+CK6+DE6+DH6+DI6+EC6+ED6)</f>
        <v>14346</v>
      </c>
      <c r="I6" s="359">
        <f>SUM(AN6+AW6+AZ6+BF6+BO6+BR6+BS60+BX6+CG6+CJ6+CP6+CY6+DB6+DN6+DW6+DZ6+EI6+ER6+EU6)</f>
        <v>8171</v>
      </c>
      <c r="J6" s="337">
        <f t="shared" si="1"/>
        <v>2</v>
      </c>
      <c r="K6" s="127">
        <f>SUM(AQ6+BI6+CA6+CS6+DQ6+EL6)</f>
        <v>1591</v>
      </c>
      <c r="L6" s="451">
        <f t="shared" si="2"/>
        <v>12</v>
      </c>
      <c r="M6" s="343">
        <f>SUM(AT6+BL6+CD6+CV6+DT6+EO6)</f>
        <v>2754</v>
      </c>
      <c r="N6" s="342">
        <f t="shared" si="3"/>
        <v>1</v>
      </c>
      <c r="O6" s="292">
        <f t="shared" si="4"/>
        <v>1830</v>
      </c>
      <c r="P6" s="455">
        <f t="shared" si="5"/>
        <v>5</v>
      </c>
      <c r="Q6" s="72">
        <f t="shared" si="6"/>
        <v>2098</v>
      </c>
      <c r="R6" s="26">
        <v>4</v>
      </c>
      <c r="S6" s="27"/>
      <c r="T6" s="133">
        <v>1057</v>
      </c>
      <c r="U6" s="133">
        <v>7</v>
      </c>
      <c r="V6" s="78">
        <v>401</v>
      </c>
      <c r="W6" s="29">
        <v>0</v>
      </c>
      <c r="X6" s="133">
        <v>39</v>
      </c>
      <c r="Y6" s="136">
        <v>7</v>
      </c>
      <c r="Z6" s="133">
        <v>1320</v>
      </c>
      <c r="AA6" s="161">
        <v>1</v>
      </c>
      <c r="AB6" s="162">
        <v>696</v>
      </c>
      <c r="AC6" s="29">
        <v>1323</v>
      </c>
      <c r="AD6" s="163">
        <v>2</v>
      </c>
      <c r="AE6" s="164">
        <v>572</v>
      </c>
      <c r="AF6" s="133">
        <v>1352</v>
      </c>
      <c r="AG6" s="133">
        <v>6</v>
      </c>
      <c r="AH6" s="78">
        <v>422</v>
      </c>
      <c r="AI6" s="255">
        <f t="shared" si="7"/>
        <v>2575</v>
      </c>
      <c r="AJ6" s="166">
        <v>2</v>
      </c>
      <c r="AK6" s="14"/>
      <c r="AL6" s="142">
        <v>1363</v>
      </c>
      <c r="AM6" s="167">
        <v>3</v>
      </c>
      <c r="AN6" s="168">
        <v>555</v>
      </c>
      <c r="AO6" s="12">
        <v>1418</v>
      </c>
      <c r="AP6" s="142">
        <v>10</v>
      </c>
      <c r="AQ6" s="144">
        <v>372</v>
      </c>
      <c r="AR6" s="142">
        <v>1140</v>
      </c>
      <c r="AS6" s="142">
        <v>13</v>
      </c>
      <c r="AT6" s="143">
        <v>321</v>
      </c>
      <c r="AU6" s="12">
        <v>1122</v>
      </c>
      <c r="AV6" s="167">
        <v>2</v>
      </c>
      <c r="AW6" s="169">
        <v>604</v>
      </c>
      <c r="AX6" s="142">
        <v>1356</v>
      </c>
      <c r="AY6" s="170">
        <v>1</v>
      </c>
      <c r="AZ6" s="167">
        <v>723</v>
      </c>
      <c r="BA6" s="256">
        <f t="shared" si="8"/>
        <v>2692</v>
      </c>
      <c r="BB6" s="177">
        <v>1</v>
      </c>
      <c r="BC6" s="45"/>
      <c r="BD6" s="35">
        <v>1088</v>
      </c>
      <c r="BE6" s="172">
        <v>3</v>
      </c>
      <c r="BF6" s="173">
        <v>501</v>
      </c>
      <c r="BG6" s="33">
        <v>606</v>
      </c>
      <c r="BH6" s="172">
        <v>3</v>
      </c>
      <c r="BI6" s="160">
        <v>501</v>
      </c>
      <c r="BJ6" s="35">
        <v>1273</v>
      </c>
      <c r="BK6" s="174">
        <v>1</v>
      </c>
      <c r="BL6" s="173">
        <v>682</v>
      </c>
      <c r="BM6" s="33">
        <v>1104</v>
      </c>
      <c r="BN6" s="33">
        <v>9</v>
      </c>
      <c r="BO6" s="157">
        <v>326</v>
      </c>
      <c r="BP6" s="35">
        <v>1445</v>
      </c>
      <c r="BQ6" s="174">
        <v>1</v>
      </c>
      <c r="BR6" s="176">
        <v>682</v>
      </c>
      <c r="BS6" s="257">
        <f t="shared" si="9"/>
        <v>2341</v>
      </c>
      <c r="BT6" s="194">
        <v>2</v>
      </c>
      <c r="BU6" s="53"/>
      <c r="BV6" s="54">
        <v>966</v>
      </c>
      <c r="BW6" s="200">
        <v>2</v>
      </c>
      <c r="BX6" s="204">
        <v>554</v>
      </c>
      <c r="BY6" s="55">
        <v>597.1</v>
      </c>
      <c r="BZ6" s="54">
        <v>18</v>
      </c>
      <c r="CA6" s="56">
        <v>176</v>
      </c>
      <c r="CB6" s="205">
        <v>1488</v>
      </c>
      <c r="CC6" s="192">
        <v>1</v>
      </c>
      <c r="CD6" s="203">
        <v>682</v>
      </c>
      <c r="CE6" s="55">
        <v>1177</v>
      </c>
      <c r="CF6" s="54">
        <v>5</v>
      </c>
      <c r="CG6" s="56">
        <v>428</v>
      </c>
      <c r="CH6" s="205">
        <v>1438</v>
      </c>
      <c r="CI6" s="200">
        <v>3</v>
      </c>
      <c r="CJ6" s="204">
        <v>501</v>
      </c>
      <c r="CK6" s="258">
        <f t="shared" si="10"/>
        <v>2225</v>
      </c>
      <c r="CL6" s="220">
        <v>2</v>
      </c>
      <c r="CM6" s="222"/>
      <c r="CN6" s="65">
        <v>1027</v>
      </c>
      <c r="CO6" s="219">
        <v>14</v>
      </c>
      <c r="CP6" s="64">
        <v>214</v>
      </c>
      <c r="CQ6" s="221">
        <v>766</v>
      </c>
      <c r="CR6" s="219">
        <v>4</v>
      </c>
      <c r="CS6" s="222">
        <v>447</v>
      </c>
      <c r="CT6" s="65">
        <v>1189</v>
      </c>
      <c r="CU6" s="245">
        <v>1</v>
      </c>
      <c r="CV6" s="246">
        <v>670</v>
      </c>
      <c r="CW6" s="221">
        <v>1106</v>
      </c>
      <c r="CX6" s="219">
        <v>13</v>
      </c>
      <c r="CY6" s="222">
        <v>224</v>
      </c>
      <c r="CZ6" s="65">
        <v>1382</v>
      </c>
      <c r="DA6" s="245">
        <v>1</v>
      </c>
      <c r="DB6" s="248">
        <v>670</v>
      </c>
      <c r="DC6" s="273">
        <v>8.161</v>
      </c>
      <c r="DD6" s="274">
        <v>13</v>
      </c>
      <c r="DE6" s="275">
        <v>336</v>
      </c>
      <c r="DF6" s="273">
        <v>9.023</v>
      </c>
      <c r="DG6" s="274">
        <v>9</v>
      </c>
      <c r="DH6" s="281">
        <v>480</v>
      </c>
      <c r="DI6" s="224">
        <f t="shared" si="11"/>
        <v>0</v>
      </c>
      <c r="DJ6" s="71"/>
      <c r="DK6" s="14"/>
      <c r="DL6" s="15"/>
      <c r="DM6" s="293"/>
      <c r="DN6" s="14"/>
      <c r="DO6" s="13"/>
      <c r="DP6" s="293"/>
      <c r="DQ6" s="14"/>
      <c r="DR6" s="12"/>
      <c r="DS6" s="143"/>
      <c r="DT6" s="14"/>
      <c r="DU6" s="12"/>
      <c r="DV6" s="143"/>
      <c r="DW6" s="14"/>
      <c r="DX6" s="12"/>
      <c r="DY6" s="143"/>
      <c r="DZ6" s="186"/>
      <c r="EA6" s="724">
        <v>12.517999999999999</v>
      </c>
      <c r="EB6" s="276">
        <v>1</v>
      </c>
      <c r="EC6" s="277">
        <v>1014</v>
      </c>
      <c r="ED6" s="301">
        <f t="shared" si="12"/>
        <v>2683</v>
      </c>
      <c r="EE6" s="26">
        <v>4</v>
      </c>
      <c r="EF6" s="75"/>
      <c r="EG6" s="28">
        <v>1225</v>
      </c>
      <c r="EH6" s="349">
        <v>1</v>
      </c>
      <c r="EI6" s="350">
        <v>908</v>
      </c>
      <c r="EJ6" s="29">
        <v>162</v>
      </c>
      <c r="EK6" s="304">
        <v>27</v>
      </c>
      <c r="EL6" s="27">
        <v>95</v>
      </c>
      <c r="EM6" s="29">
        <v>1040</v>
      </c>
      <c r="EN6" s="78">
        <v>10</v>
      </c>
      <c r="EO6" s="27">
        <v>399</v>
      </c>
      <c r="EP6" s="29">
        <v>1373</v>
      </c>
      <c r="EQ6" s="162">
        <v>3</v>
      </c>
      <c r="ER6" s="355">
        <v>667</v>
      </c>
      <c r="ES6" s="29">
        <v>1416</v>
      </c>
      <c r="ET6" s="78">
        <v>4</v>
      </c>
      <c r="EU6" s="27">
        <v>614</v>
      </c>
    </row>
    <row r="7" spans="1:151" s="4" customFormat="1" ht="14.25">
      <c r="A7" s="376">
        <f t="shared" si="0"/>
        <v>3</v>
      </c>
      <c r="B7" s="377" t="s">
        <v>29</v>
      </c>
      <c r="C7" s="378" t="s">
        <v>68</v>
      </c>
      <c r="D7" s="379">
        <v>14226</v>
      </c>
      <c r="E7" s="380">
        <v>3</v>
      </c>
      <c r="F7" s="381">
        <v>11985</v>
      </c>
      <c r="G7" s="195">
        <v>4</v>
      </c>
      <c r="H7" s="384">
        <f>SUM(AI7+BA7+CK7+DE7+DH7+DI7+EC7+ED7)</f>
        <v>13737</v>
      </c>
      <c r="I7" s="292">
        <f>SUM(AN7+AW7+AZ7+BF7+BO7+BR7+BS54+CP7+CY7+DB7+DN7+DW7+DZ7+EI7+ER7+EU7)</f>
        <v>7071</v>
      </c>
      <c r="J7" s="448">
        <f t="shared" si="1"/>
        <v>5</v>
      </c>
      <c r="K7" s="127">
        <f>SUM(AQ7+BI7+CS7+DQ7+EL7)</f>
        <v>2543</v>
      </c>
      <c r="L7" s="453">
        <f t="shared" si="2"/>
        <v>4</v>
      </c>
      <c r="M7" s="357">
        <f>SUM(AT7+BL7+CV7+DT7+EO7)</f>
        <v>2241</v>
      </c>
      <c r="N7" s="450">
        <f t="shared" si="3"/>
        <v>4</v>
      </c>
      <c r="O7" s="292">
        <f t="shared" si="4"/>
        <v>1882</v>
      </c>
      <c r="P7" s="455">
        <f t="shared" si="5"/>
        <v>4</v>
      </c>
      <c r="Q7" s="72">
        <f t="shared" si="6"/>
        <v>2036</v>
      </c>
      <c r="R7" s="26">
        <v>5</v>
      </c>
      <c r="S7" s="27"/>
      <c r="T7" s="133">
        <v>1085</v>
      </c>
      <c r="U7" s="163">
        <v>3</v>
      </c>
      <c r="V7" s="162">
        <v>525</v>
      </c>
      <c r="W7" s="29">
        <v>342</v>
      </c>
      <c r="X7" s="133">
        <v>19</v>
      </c>
      <c r="Y7" s="136">
        <v>193</v>
      </c>
      <c r="Z7" s="133">
        <v>1203</v>
      </c>
      <c r="AA7" s="133">
        <v>4</v>
      </c>
      <c r="AB7" s="78">
        <v>483</v>
      </c>
      <c r="AC7" s="29">
        <v>1114</v>
      </c>
      <c r="AD7" s="133">
        <v>9</v>
      </c>
      <c r="AE7" s="136">
        <v>352</v>
      </c>
      <c r="AF7" s="133">
        <v>1398</v>
      </c>
      <c r="AG7" s="133">
        <v>4</v>
      </c>
      <c r="AH7" s="78">
        <v>483</v>
      </c>
      <c r="AI7" s="255">
        <f t="shared" si="7"/>
        <v>2567</v>
      </c>
      <c r="AJ7" s="166">
        <v>3</v>
      </c>
      <c r="AK7" s="14"/>
      <c r="AL7" s="142">
        <v>1343</v>
      </c>
      <c r="AM7" s="142">
        <v>6</v>
      </c>
      <c r="AN7" s="143">
        <v>459</v>
      </c>
      <c r="AO7" s="12">
        <v>1467</v>
      </c>
      <c r="AP7" s="170">
        <v>1</v>
      </c>
      <c r="AQ7" s="169">
        <v>723</v>
      </c>
      <c r="AR7" s="142">
        <v>1281</v>
      </c>
      <c r="AS7" s="142">
        <v>4</v>
      </c>
      <c r="AT7" s="143">
        <v>517</v>
      </c>
      <c r="AU7" s="12">
        <v>1068</v>
      </c>
      <c r="AV7" s="142">
        <v>7</v>
      </c>
      <c r="AW7" s="144">
        <v>434</v>
      </c>
      <c r="AX7" s="142">
        <v>1155</v>
      </c>
      <c r="AY7" s="142">
        <v>7</v>
      </c>
      <c r="AZ7" s="142">
        <v>434</v>
      </c>
      <c r="BA7" s="261">
        <f t="shared" si="8"/>
        <v>2060</v>
      </c>
      <c r="BB7" s="44">
        <v>5</v>
      </c>
      <c r="BC7" s="45"/>
      <c r="BD7" s="35">
        <v>1096</v>
      </c>
      <c r="BE7" s="172">
        <v>2</v>
      </c>
      <c r="BF7" s="173">
        <v>554</v>
      </c>
      <c r="BG7" s="33">
        <v>597.1</v>
      </c>
      <c r="BH7" s="33">
        <v>5</v>
      </c>
      <c r="BI7" s="157">
        <v>428</v>
      </c>
      <c r="BJ7" s="35">
        <v>965</v>
      </c>
      <c r="BK7" s="33">
        <v>17</v>
      </c>
      <c r="BL7" s="150">
        <v>189</v>
      </c>
      <c r="BM7" s="33">
        <v>1169</v>
      </c>
      <c r="BN7" s="33">
        <v>4</v>
      </c>
      <c r="BO7" s="157">
        <v>461</v>
      </c>
      <c r="BP7" s="35">
        <v>1383</v>
      </c>
      <c r="BQ7" s="33">
        <v>5</v>
      </c>
      <c r="BR7" s="159">
        <v>428</v>
      </c>
      <c r="BS7" s="187">
        <f t="shared" si="9"/>
        <v>1823</v>
      </c>
      <c r="BT7" s="52">
        <v>6</v>
      </c>
      <c r="BU7" s="57"/>
      <c r="BV7" s="54">
        <v>939</v>
      </c>
      <c r="BW7" s="54">
        <v>8</v>
      </c>
      <c r="BX7" s="88">
        <v>348</v>
      </c>
      <c r="BY7" s="55">
        <v>615.1</v>
      </c>
      <c r="BZ7" s="54">
        <v>4</v>
      </c>
      <c r="CA7" s="56">
        <v>461</v>
      </c>
      <c r="CB7" s="205">
        <v>1332</v>
      </c>
      <c r="CC7" s="54">
        <v>4</v>
      </c>
      <c r="CD7" s="88">
        <v>461</v>
      </c>
      <c r="CE7" s="55">
        <v>1024</v>
      </c>
      <c r="CF7" s="54">
        <v>22</v>
      </c>
      <c r="CG7" s="56">
        <v>125</v>
      </c>
      <c r="CH7" s="205">
        <v>1421</v>
      </c>
      <c r="CI7" s="54">
        <v>5</v>
      </c>
      <c r="CJ7" s="88">
        <v>428</v>
      </c>
      <c r="CK7" s="262">
        <f t="shared" si="10"/>
        <v>2154</v>
      </c>
      <c r="CL7" s="63">
        <v>4</v>
      </c>
      <c r="CM7" s="222"/>
      <c r="CN7" s="65">
        <v>1065</v>
      </c>
      <c r="CO7" s="236">
        <v>5</v>
      </c>
      <c r="CP7" s="64">
        <v>412</v>
      </c>
      <c r="CQ7" s="221">
        <v>813</v>
      </c>
      <c r="CR7" s="240">
        <v>1</v>
      </c>
      <c r="CS7" s="244">
        <v>673</v>
      </c>
      <c r="CT7" s="65">
        <v>936</v>
      </c>
      <c r="CU7" s="236">
        <v>8</v>
      </c>
      <c r="CV7" s="64">
        <v>325</v>
      </c>
      <c r="CW7" s="221">
        <v>1145</v>
      </c>
      <c r="CX7" s="236">
        <v>11</v>
      </c>
      <c r="CY7" s="222">
        <v>261</v>
      </c>
      <c r="CZ7" s="65">
        <v>1325</v>
      </c>
      <c r="DA7" s="238">
        <v>3</v>
      </c>
      <c r="DB7" s="247">
        <v>483</v>
      </c>
      <c r="DC7" s="273">
        <v>10.22</v>
      </c>
      <c r="DD7" s="352">
        <v>3</v>
      </c>
      <c r="DE7" s="280">
        <v>725</v>
      </c>
      <c r="DF7" s="273">
        <v>10.366</v>
      </c>
      <c r="DG7" s="352">
        <v>2</v>
      </c>
      <c r="DH7" s="278">
        <v>825</v>
      </c>
      <c r="DI7" s="251">
        <f t="shared" si="11"/>
        <v>2664</v>
      </c>
      <c r="DJ7" s="166">
        <v>1</v>
      </c>
      <c r="DK7" s="14"/>
      <c r="DL7" s="15">
        <v>1019</v>
      </c>
      <c r="DM7" s="294">
        <v>2</v>
      </c>
      <c r="DN7" s="295">
        <v>509</v>
      </c>
      <c r="DO7" s="13"/>
      <c r="DP7" s="293">
        <v>4</v>
      </c>
      <c r="DQ7" s="14">
        <v>407</v>
      </c>
      <c r="DR7" s="12">
        <v>1199</v>
      </c>
      <c r="DS7" s="298">
        <v>1</v>
      </c>
      <c r="DT7" s="297">
        <v>647</v>
      </c>
      <c r="DU7" s="12">
        <v>1330</v>
      </c>
      <c r="DV7" s="298">
        <v>1</v>
      </c>
      <c r="DW7" s="297">
        <v>650</v>
      </c>
      <c r="DX7" s="12">
        <v>1387</v>
      </c>
      <c r="DY7" s="168">
        <v>3</v>
      </c>
      <c r="DZ7" s="299">
        <v>451</v>
      </c>
      <c r="EA7" s="724">
        <v>8.274000000000001</v>
      </c>
      <c r="EB7" s="274">
        <v>14</v>
      </c>
      <c r="EC7" s="275">
        <v>332</v>
      </c>
      <c r="ED7" s="301">
        <f t="shared" si="12"/>
        <v>2410</v>
      </c>
      <c r="EE7" s="26">
        <v>7</v>
      </c>
      <c r="EF7" s="75"/>
      <c r="EG7" s="28">
        <v>1194</v>
      </c>
      <c r="EH7" s="459">
        <v>3</v>
      </c>
      <c r="EI7" s="460">
        <v>667</v>
      </c>
      <c r="EJ7" s="29">
        <v>745</v>
      </c>
      <c r="EK7" s="304">
        <v>14</v>
      </c>
      <c r="EL7" s="27">
        <v>312</v>
      </c>
      <c r="EM7" s="29">
        <v>1142</v>
      </c>
      <c r="EN7" s="78">
        <v>5</v>
      </c>
      <c r="EO7" s="27">
        <v>563</v>
      </c>
      <c r="EP7" s="29">
        <v>1308</v>
      </c>
      <c r="EQ7" s="78">
        <v>9</v>
      </c>
      <c r="ER7" s="75">
        <v>434</v>
      </c>
      <c r="ES7" s="29">
        <v>1325</v>
      </c>
      <c r="ET7" s="78">
        <v>9</v>
      </c>
      <c r="EU7" s="27">
        <v>434</v>
      </c>
    </row>
    <row r="8" spans="1:151" s="4" customFormat="1" ht="28.5">
      <c r="A8" s="145">
        <f t="shared" si="0"/>
        <v>4</v>
      </c>
      <c r="B8" s="118" t="s">
        <v>27</v>
      </c>
      <c r="C8" s="91" t="s">
        <v>145</v>
      </c>
      <c r="D8" s="5">
        <v>13091</v>
      </c>
      <c r="E8" s="6">
        <v>4</v>
      </c>
      <c r="F8" s="131">
        <v>3953</v>
      </c>
      <c r="G8" s="110">
        <v>24</v>
      </c>
      <c r="H8" s="385">
        <f>SUM(Q8+AI8+BA8+BS8+CK8+DI8+EC8+ED8)</f>
        <v>12687</v>
      </c>
      <c r="I8" s="344">
        <f>SUM(V8+AE8+AH8+AN8+AW8+AZ8+BF8+BO8+BR8+BS67+BX8+CG8+CJ8+CP8+CY8+DB8+DN8+DW8+DZ8+EI8+ER8+EU8)</f>
        <v>7537</v>
      </c>
      <c r="J8" s="338">
        <f t="shared" si="1"/>
        <v>3</v>
      </c>
      <c r="K8" s="336">
        <f>SUM(Y8+AQ8+BI8+CA8+CS8+DQ8+EL8)</f>
        <v>2622</v>
      </c>
      <c r="L8" s="337">
        <f t="shared" si="2"/>
        <v>2</v>
      </c>
      <c r="M8" s="126">
        <f>SUM(AB8+AT8+BL8+CD8+CV8+DT8+EO8)</f>
        <v>1709</v>
      </c>
      <c r="N8" s="451">
        <f t="shared" si="3"/>
        <v>9</v>
      </c>
      <c r="O8" s="358">
        <f t="shared" si="4"/>
        <v>819</v>
      </c>
      <c r="P8" s="457">
        <f t="shared" si="5"/>
        <v>16</v>
      </c>
      <c r="Q8" s="161">
        <f t="shared" si="6"/>
        <v>2264</v>
      </c>
      <c r="R8" s="264">
        <v>2</v>
      </c>
      <c r="S8" s="27"/>
      <c r="T8" s="133">
        <v>1010</v>
      </c>
      <c r="U8" s="133">
        <v>11</v>
      </c>
      <c r="V8" s="78">
        <v>318</v>
      </c>
      <c r="W8" s="29">
        <v>493</v>
      </c>
      <c r="X8" s="161">
        <v>1</v>
      </c>
      <c r="Y8" s="164">
        <v>696</v>
      </c>
      <c r="Z8" s="133">
        <v>1010</v>
      </c>
      <c r="AA8" s="133">
        <v>13</v>
      </c>
      <c r="AB8" s="78">
        <v>279</v>
      </c>
      <c r="AC8" s="29">
        <v>1183</v>
      </c>
      <c r="AD8" s="163">
        <v>3</v>
      </c>
      <c r="AE8" s="164">
        <v>521</v>
      </c>
      <c r="AF8" s="133">
        <v>1382</v>
      </c>
      <c r="AG8" s="133">
        <v>5</v>
      </c>
      <c r="AH8" s="78">
        <v>450</v>
      </c>
      <c r="AI8" s="73">
        <f t="shared" si="7"/>
        <v>2478</v>
      </c>
      <c r="AJ8" s="13">
        <v>4</v>
      </c>
      <c r="AK8" s="14"/>
      <c r="AL8" s="142">
        <v>1353</v>
      </c>
      <c r="AM8" s="142">
        <v>5</v>
      </c>
      <c r="AN8" s="143">
        <v>486</v>
      </c>
      <c r="AO8" s="12">
        <v>1432</v>
      </c>
      <c r="AP8" s="142">
        <v>4</v>
      </c>
      <c r="AQ8" s="144">
        <v>517</v>
      </c>
      <c r="AR8" s="142">
        <v>1303</v>
      </c>
      <c r="AS8" s="167">
        <v>2</v>
      </c>
      <c r="AT8" s="168">
        <v>604</v>
      </c>
      <c r="AU8" s="12">
        <v>1069</v>
      </c>
      <c r="AV8" s="142">
        <v>6</v>
      </c>
      <c r="AW8" s="144">
        <v>459</v>
      </c>
      <c r="AX8" s="142">
        <v>1147</v>
      </c>
      <c r="AY8" s="142">
        <v>8</v>
      </c>
      <c r="AZ8" s="142">
        <v>412</v>
      </c>
      <c r="BA8" s="81">
        <f t="shared" si="8"/>
        <v>0</v>
      </c>
      <c r="BB8" s="44"/>
      <c r="BC8" s="45"/>
      <c r="BD8" s="35"/>
      <c r="BE8" s="33"/>
      <c r="BF8" s="150"/>
      <c r="BG8" s="33"/>
      <c r="BH8" s="33"/>
      <c r="BI8" s="157"/>
      <c r="BJ8" s="35"/>
      <c r="BK8" s="33"/>
      <c r="BL8" s="150"/>
      <c r="BM8" s="33"/>
      <c r="BN8" s="33"/>
      <c r="BO8" s="157"/>
      <c r="BP8" s="35"/>
      <c r="BQ8" s="33"/>
      <c r="BR8" s="159"/>
      <c r="BS8" s="187">
        <f t="shared" si="9"/>
        <v>2122</v>
      </c>
      <c r="BT8" s="52">
        <v>4</v>
      </c>
      <c r="BU8" s="57"/>
      <c r="BV8" s="54">
        <v>972</v>
      </c>
      <c r="BW8" s="192">
        <v>1</v>
      </c>
      <c r="BX8" s="203">
        <v>682</v>
      </c>
      <c r="BY8" s="55">
        <v>607</v>
      </c>
      <c r="BZ8" s="54">
        <v>9</v>
      </c>
      <c r="CA8" s="56">
        <v>326</v>
      </c>
      <c r="CB8" s="205">
        <v>1259</v>
      </c>
      <c r="CC8" s="54">
        <v>8</v>
      </c>
      <c r="CD8" s="88">
        <v>348</v>
      </c>
      <c r="CE8" s="55">
        <v>1183</v>
      </c>
      <c r="CF8" s="54">
        <v>4</v>
      </c>
      <c r="CG8" s="56">
        <v>461</v>
      </c>
      <c r="CH8" s="205">
        <v>1346</v>
      </c>
      <c r="CI8" s="54">
        <v>10</v>
      </c>
      <c r="CJ8" s="88">
        <v>305</v>
      </c>
      <c r="CK8" s="227">
        <f t="shared" si="10"/>
        <v>0</v>
      </c>
      <c r="CL8" s="63"/>
      <c r="CM8" s="222"/>
      <c r="CN8" s="65"/>
      <c r="CO8" s="219"/>
      <c r="CP8" s="64"/>
      <c r="CQ8" s="221"/>
      <c r="CR8" s="219"/>
      <c r="CS8" s="222"/>
      <c r="CT8" s="65"/>
      <c r="CU8" s="219"/>
      <c r="CV8" s="64"/>
      <c r="CW8" s="221"/>
      <c r="CX8" s="219"/>
      <c r="CY8" s="222"/>
      <c r="CZ8" s="65"/>
      <c r="DA8" s="219"/>
      <c r="DB8" s="66"/>
      <c r="DC8" s="273"/>
      <c r="DD8" s="274"/>
      <c r="DE8" s="275"/>
      <c r="DF8" s="273"/>
      <c r="DG8" s="274"/>
      <c r="DH8" s="281"/>
      <c r="DI8" s="170">
        <f t="shared" si="11"/>
        <v>2036</v>
      </c>
      <c r="DJ8" s="166">
        <v>2</v>
      </c>
      <c r="DK8" s="14"/>
      <c r="DL8" s="15">
        <v>1029</v>
      </c>
      <c r="DM8" s="296">
        <v>1</v>
      </c>
      <c r="DN8" s="297">
        <v>650</v>
      </c>
      <c r="DO8" s="13"/>
      <c r="DP8" s="293">
        <v>13</v>
      </c>
      <c r="DQ8" s="14">
        <v>175</v>
      </c>
      <c r="DR8" s="12">
        <v>754</v>
      </c>
      <c r="DS8" s="143">
        <v>20</v>
      </c>
      <c r="DT8" s="14">
        <v>52</v>
      </c>
      <c r="DU8" s="12">
        <v>1282</v>
      </c>
      <c r="DV8" s="168">
        <v>2</v>
      </c>
      <c r="DW8" s="295">
        <v>509</v>
      </c>
      <c r="DX8" s="12">
        <v>1502</v>
      </c>
      <c r="DY8" s="298">
        <v>1</v>
      </c>
      <c r="DZ8" s="300">
        <v>650</v>
      </c>
      <c r="EA8" s="724">
        <v>10.433</v>
      </c>
      <c r="EB8" s="279">
        <v>2</v>
      </c>
      <c r="EC8" s="280">
        <v>819</v>
      </c>
      <c r="ED8" s="339">
        <f t="shared" si="12"/>
        <v>2968</v>
      </c>
      <c r="EE8" s="264">
        <v>2</v>
      </c>
      <c r="EF8" s="75"/>
      <c r="EG8" s="28">
        <v>1151</v>
      </c>
      <c r="EH8" s="304">
        <v>9</v>
      </c>
      <c r="EI8" s="77">
        <v>434</v>
      </c>
      <c r="EJ8" s="29">
        <v>843</v>
      </c>
      <c r="EK8" s="349">
        <v>1</v>
      </c>
      <c r="EL8" s="353">
        <v>908</v>
      </c>
      <c r="EM8" s="29">
        <v>1057</v>
      </c>
      <c r="EN8" s="78">
        <v>9</v>
      </c>
      <c r="EO8" s="27">
        <v>426</v>
      </c>
      <c r="EP8" s="29">
        <v>1200</v>
      </c>
      <c r="EQ8" s="78">
        <v>15</v>
      </c>
      <c r="ER8" s="75">
        <v>292</v>
      </c>
      <c r="ES8" s="29">
        <v>1511</v>
      </c>
      <c r="ET8" s="354">
        <v>1</v>
      </c>
      <c r="EU8" s="353">
        <v>908</v>
      </c>
    </row>
    <row r="9" spans="1:151" s="4" customFormat="1" ht="14.25">
      <c r="A9" s="145">
        <f t="shared" si="0"/>
        <v>5</v>
      </c>
      <c r="B9" s="118" t="s">
        <v>116</v>
      </c>
      <c r="C9" s="91" t="s">
        <v>68</v>
      </c>
      <c r="D9" s="5"/>
      <c r="E9" s="6"/>
      <c r="F9" s="131"/>
      <c r="G9" s="110"/>
      <c r="H9" s="385">
        <f>SUM(AI9+BA9+BS9+CK9+DE9+DH9+DI9+EC9+ED9)</f>
        <v>12017</v>
      </c>
      <c r="I9" s="292">
        <f>SUM(AN9+AW9+AZ9+BF9+BO9+BR9+BS63+BX9+CG9+CJ9+CP9+CY9+DB9+DN9+DW9+DZ9+EI9+ER9+EU9)</f>
        <v>6035</v>
      </c>
      <c r="J9" s="448">
        <f t="shared" si="1"/>
        <v>6</v>
      </c>
      <c r="K9" s="127">
        <f>SUM(AQ9+BI9+CA9+CS9+DQ9+EL9)</f>
        <v>2073</v>
      </c>
      <c r="L9" s="453">
        <f t="shared" si="2"/>
        <v>6</v>
      </c>
      <c r="M9" s="126">
        <f>SUM(AT9+BL9+CD9+CV9+DT9+EO9)</f>
        <v>1679</v>
      </c>
      <c r="N9" s="450">
        <f t="shared" si="3"/>
        <v>10</v>
      </c>
      <c r="O9" s="343">
        <f t="shared" si="4"/>
        <v>2230</v>
      </c>
      <c r="P9" s="345">
        <f t="shared" si="5"/>
        <v>1</v>
      </c>
      <c r="Q9" s="72">
        <f t="shared" si="6"/>
        <v>1257</v>
      </c>
      <c r="R9" s="26">
        <v>15</v>
      </c>
      <c r="S9" s="27"/>
      <c r="T9" s="147">
        <v>1011</v>
      </c>
      <c r="U9" s="133">
        <v>10</v>
      </c>
      <c r="V9" s="78">
        <v>337</v>
      </c>
      <c r="W9" s="29">
        <v>165</v>
      </c>
      <c r="X9" s="133">
        <v>33</v>
      </c>
      <c r="Y9" s="136">
        <v>52</v>
      </c>
      <c r="Z9" s="133">
        <v>1174</v>
      </c>
      <c r="AA9" s="133">
        <v>5</v>
      </c>
      <c r="AB9" s="78">
        <v>450</v>
      </c>
      <c r="AC9" s="29">
        <v>1104</v>
      </c>
      <c r="AD9" s="133">
        <v>10</v>
      </c>
      <c r="AE9" s="136">
        <v>332</v>
      </c>
      <c r="AF9" s="133">
        <v>1091</v>
      </c>
      <c r="AG9" s="133">
        <v>29</v>
      </c>
      <c r="AH9" s="78">
        <v>86</v>
      </c>
      <c r="AI9" s="259">
        <f t="shared" si="7"/>
        <v>2454</v>
      </c>
      <c r="AJ9" s="13">
        <v>5</v>
      </c>
      <c r="AK9" s="14"/>
      <c r="AL9" s="142">
        <v>1357</v>
      </c>
      <c r="AM9" s="142">
        <v>4</v>
      </c>
      <c r="AN9" s="143">
        <v>517</v>
      </c>
      <c r="AO9" s="12">
        <v>1236</v>
      </c>
      <c r="AP9" s="142">
        <v>25</v>
      </c>
      <c r="AQ9" s="144">
        <v>173</v>
      </c>
      <c r="AR9" s="142">
        <v>1319</v>
      </c>
      <c r="AS9" s="170">
        <v>1</v>
      </c>
      <c r="AT9" s="168">
        <v>723</v>
      </c>
      <c r="AU9" s="12">
        <v>1070</v>
      </c>
      <c r="AV9" s="142">
        <v>5</v>
      </c>
      <c r="AW9" s="144">
        <v>486</v>
      </c>
      <c r="AX9" s="142">
        <v>1240</v>
      </c>
      <c r="AY9" s="167">
        <v>3</v>
      </c>
      <c r="AZ9" s="167">
        <v>555</v>
      </c>
      <c r="BA9" s="261">
        <f t="shared" si="8"/>
        <v>1880</v>
      </c>
      <c r="BB9" s="44">
        <v>7</v>
      </c>
      <c r="BC9" s="45"/>
      <c r="BD9" s="35">
        <v>1026</v>
      </c>
      <c r="BE9" s="33">
        <v>9</v>
      </c>
      <c r="BF9" s="150">
        <v>326</v>
      </c>
      <c r="BG9" s="33">
        <v>665</v>
      </c>
      <c r="BH9" s="174">
        <v>1</v>
      </c>
      <c r="BI9" s="160">
        <v>682</v>
      </c>
      <c r="BJ9" s="35">
        <v>799</v>
      </c>
      <c r="BK9" s="33">
        <v>22</v>
      </c>
      <c r="BL9" s="150">
        <v>125</v>
      </c>
      <c r="BM9" s="33">
        <v>1065</v>
      </c>
      <c r="BN9" s="33">
        <v>11</v>
      </c>
      <c r="BO9" s="157">
        <v>286</v>
      </c>
      <c r="BP9" s="35">
        <v>1390</v>
      </c>
      <c r="BQ9" s="33">
        <v>4</v>
      </c>
      <c r="BR9" s="159">
        <v>461</v>
      </c>
      <c r="BS9" s="260">
        <f t="shared" si="9"/>
        <v>1877</v>
      </c>
      <c r="BT9" s="52">
        <v>5</v>
      </c>
      <c r="BU9" s="57"/>
      <c r="BV9" s="54">
        <v>953</v>
      </c>
      <c r="BW9" s="54">
        <v>4</v>
      </c>
      <c r="BX9" s="88">
        <v>461</v>
      </c>
      <c r="BY9" s="55">
        <v>617</v>
      </c>
      <c r="BZ9" s="200">
        <v>3</v>
      </c>
      <c r="CA9" s="209">
        <v>501</v>
      </c>
      <c r="CB9" s="205">
        <v>1058</v>
      </c>
      <c r="CC9" s="54">
        <v>26</v>
      </c>
      <c r="CD9" s="88">
        <v>82</v>
      </c>
      <c r="CE9" s="55">
        <v>1148</v>
      </c>
      <c r="CF9" s="54">
        <v>7</v>
      </c>
      <c r="CG9" s="56">
        <v>372</v>
      </c>
      <c r="CH9" s="205">
        <v>1431</v>
      </c>
      <c r="CI9" s="54">
        <v>4</v>
      </c>
      <c r="CJ9" s="88">
        <v>461</v>
      </c>
      <c r="CK9" s="227">
        <f t="shared" si="10"/>
        <v>0</v>
      </c>
      <c r="CL9" s="63"/>
      <c r="CM9" s="222"/>
      <c r="CN9" s="65"/>
      <c r="CO9" s="236"/>
      <c r="CP9" s="64"/>
      <c r="CQ9" s="221"/>
      <c r="CR9" s="236"/>
      <c r="CS9" s="222"/>
      <c r="CT9" s="65"/>
      <c r="CU9" s="236"/>
      <c r="CV9" s="64"/>
      <c r="CW9" s="221"/>
      <c r="CX9" s="236"/>
      <c r="CY9" s="222"/>
      <c r="CZ9" s="65"/>
      <c r="DA9" s="236"/>
      <c r="DB9" s="66"/>
      <c r="DC9" s="273">
        <v>10.32</v>
      </c>
      <c r="DD9" s="352">
        <v>2</v>
      </c>
      <c r="DE9" s="280">
        <v>806</v>
      </c>
      <c r="DF9" s="273">
        <v>10.289</v>
      </c>
      <c r="DG9" s="352">
        <v>3</v>
      </c>
      <c r="DH9" s="278">
        <v>746</v>
      </c>
      <c r="DI9" s="263">
        <f t="shared" si="11"/>
        <v>1510</v>
      </c>
      <c r="DJ9" s="13">
        <v>6</v>
      </c>
      <c r="DK9" s="14"/>
      <c r="DL9" s="15">
        <v>1006</v>
      </c>
      <c r="DM9" s="293">
        <v>8</v>
      </c>
      <c r="DN9" s="14">
        <v>283</v>
      </c>
      <c r="DO9" s="13"/>
      <c r="DP9" s="293">
        <v>8</v>
      </c>
      <c r="DQ9" s="14">
        <v>283</v>
      </c>
      <c r="DR9" s="12">
        <v>1058</v>
      </c>
      <c r="DS9" s="143">
        <v>4</v>
      </c>
      <c r="DT9" s="14">
        <v>400</v>
      </c>
      <c r="DU9" s="12">
        <v>1111</v>
      </c>
      <c r="DV9" s="143">
        <v>10</v>
      </c>
      <c r="DW9" s="14">
        <v>235</v>
      </c>
      <c r="DX9" s="12">
        <v>1328</v>
      </c>
      <c r="DY9" s="143">
        <v>7</v>
      </c>
      <c r="DZ9" s="20">
        <v>309</v>
      </c>
      <c r="EA9" s="724">
        <v>9.234</v>
      </c>
      <c r="EB9" s="274">
        <v>4</v>
      </c>
      <c r="EC9" s="275">
        <v>678</v>
      </c>
      <c r="ED9" s="301">
        <f t="shared" si="12"/>
        <v>2066</v>
      </c>
      <c r="EE9" s="26">
        <v>10</v>
      </c>
      <c r="EF9" s="75"/>
      <c r="EG9" s="28">
        <v>1015</v>
      </c>
      <c r="EH9" s="304">
        <v>18</v>
      </c>
      <c r="EI9" s="77">
        <v>235</v>
      </c>
      <c r="EJ9" s="29">
        <v>781</v>
      </c>
      <c r="EK9" s="304">
        <v>9</v>
      </c>
      <c r="EL9" s="27">
        <v>434</v>
      </c>
      <c r="EM9" s="29">
        <v>1035</v>
      </c>
      <c r="EN9" s="78">
        <v>12</v>
      </c>
      <c r="EO9" s="27">
        <v>349</v>
      </c>
      <c r="EP9" s="29">
        <v>1285</v>
      </c>
      <c r="EQ9" s="78">
        <v>11</v>
      </c>
      <c r="ER9" s="75">
        <v>381</v>
      </c>
      <c r="ES9" s="29">
        <v>1434</v>
      </c>
      <c r="ET9" s="162">
        <v>3</v>
      </c>
      <c r="EU9" s="351">
        <v>667</v>
      </c>
    </row>
    <row r="10" spans="1:151" s="4" customFormat="1" ht="14.25">
      <c r="A10" s="145">
        <f t="shared" si="0"/>
        <v>6</v>
      </c>
      <c r="B10" s="118" t="s">
        <v>30</v>
      </c>
      <c r="C10" s="90" t="s">
        <v>144</v>
      </c>
      <c r="D10" s="5">
        <v>6100</v>
      </c>
      <c r="E10" s="6">
        <v>24</v>
      </c>
      <c r="F10" s="131">
        <v>4916</v>
      </c>
      <c r="G10" s="110">
        <v>20</v>
      </c>
      <c r="H10" s="385">
        <f>SUM(Q10+AI10+BS10+DE10+DH10+DI10+EC10+ED10)</f>
        <v>11850</v>
      </c>
      <c r="I10" s="126">
        <f>SUM(V10+AE10+AH10+AN10+AW10+AZ10+BS77+BX10+CG10+CJ10+CP10+CY10+DB10+DN10+DW10+DZ10+EI10+ER10+EU10)</f>
        <v>5871</v>
      </c>
      <c r="J10" s="448">
        <f t="shared" si="1"/>
        <v>8</v>
      </c>
      <c r="K10" s="127">
        <f>SUM(Y10+AQ10+CA10+CS10+DQ10+EL10)</f>
        <v>1852</v>
      </c>
      <c r="L10" s="451">
        <f t="shared" si="2"/>
        <v>9</v>
      </c>
      <c r="M10" s="126">
        <f>SUM(AB10+AT10+CD10+CV10+DT10+EO10)</f>
        <v>2018</v>
      </c>
      <c r="N10" s="451">
        <f t="shared" si="3"/>
        <v>7</v>
      </c>
      <c r="O10" s="344">
        <f t="shared" si="4"/>
        <v>2109</v>
      </c>
      <c r="P10" s="346">
        <f t="shared" si="5"/>
        <v>3</v>
      </c>
      <c r="Q10" s="251">
        <f t="shared" si="6"/>
        <v>2196</v>
      </c>
      <c r="R10" s="264">
        <v>3</v>
      </c>
      <c r="S10" s="27"/>
      <c r="T10" s="133">
        <v>1123</v>
      </c>
      <c r="U10" s="161">
        <v>1</v>
      </c>
      <c r="V10" s="162">
        <v>699</v>
      </c>
      <c r="W10" s="29">
        <v>380</v>
      </c>
      <c r="X10" s="133">
        <v>13</v>
      </c>
      <c r="Y10" s="136">
        <v>279</v>
      </c>
      <c r="Z10" s="133">
        <v>1098</v>
      </c>
      <c r="AA10" s="133">
        <v>6</v>
      </c>
      <c r="AB10" s="78">
        <v>422</v>
      </c>
      <c r="AC10" s="29">
        <v>1182</v>
      </c>
      <c r="AD10" s="133">
        <v>4</v>
      </c>
      <c r="AE10" s="136">
        <v>483</v>
      </c>
      <c r="AF10" s="133">
        <v>1274</v>
      </c>
      <c r="AG10" s="133">
        <v>11</v>
      </c>
      <c r="AH10" s="78">
        <v>313</v>
      </c>
      <c r="AI10" s="259">
        <f t="shared" si="7"/>
        <v>2072</v>
      </c>
      <c r="AJ10" s="13">
        <v>6</v>
      </c>
      <c r="AK10" s="14"/>
      <c r="AL10" s="142">
        <v>1297</v>
      </c>
      <c r="AM10" s="142">
        <v>9</v>
      </c>
      <c r="AN10" s="143">
        <v>391</v>
      </c>
      <c r="AO10" s="12">
        <v>1431</v>
      </c>
      <c r="AP10" s="142">
        <v>5</v>
      </c>
      <c r="AQ10" s="144">
        <v>486</v>
      </c>
      <c r="AR10" s="142">
        <v>1170</v>
      </c>
      <c r="AS10" s="142">
        <v>10</v>
      </c>
      <c r="AT10" s="143">
        <v>372</v>
      </c>
      <c r="AU10" s="12">
        <v>977</v>
      </c>
      <c r="AV10" s="142">
        <v>14</v>
      </c>
      <c r="AW10" s="144">
        <v>306</v>
      </c>
      <c r="AX10" s="142">
        <v>1213</v>
      </c>
      <c r="AY10" s="142">
        <v>4</v>
      </c>
      <c r="AZ10" s="142">
        <v>517</v>
      </c>
      <c r="BA10" s="81">
        <f t="shared" si="8"/>
        <v>1389</v>
      </c>
      <c r="BB10" s="44">
        <v>10</v>
      </c>
      <c r="BC10" s="45"/>
      <c r="BD10" s="35">
        <v>982</v>
      </c>
      <c r="BE10" s="33">
        <v>14</v>
      </c>
      <c r="BF10" s="150">
        <v>234</v>
      </c>
      <c r="BG10" s="33">
        <v>592</v>
      </c>
      <c r="BH10" s="33">
        <v>9</v>
      </c>
      <c r="BI10" s="157">
        <v>326</v>
      </c>
      <c r="BJ10" s="35">
        <v>1036</v>
      </c>
      <c r="BK10" s="33">
        <v>10</v>
      </c>
      <c r="BL10" s="150">
        <v>305</v>
      </c>
      <c r="BM10" s="33">
        <v>1059</v>
      </c>
      <c r="BN10" s="33">
        <v>15</v>
      </c>
      <c r="BO10" s="157">
        <v>219</v>
      </c>
      <c r="BP10" s="35">
        <v>1344</v>
      </c>
      <c r="BQ10" s="33">
        <v>10</v>
      </c>
      <c r="BR10" s="159">
        <v>305</v>
      </c>
      <c r="BS10" s="260">
        <f t="shared" si="9"/>
        <v>1491</v>
      </c>
      <c r="BT10" s="52">
        <v>10</v>
      </c>
      <c r="BU10" s="57"/>
      <c r="BV10" s="54">
        <v>906</v>
      </c>
      <c r="BW10" s="54">
        <v>10</v>
      </c>
      <c r="BX10" s="88">
        <v>305</v>
      </c>
      <c r="BY10" s="55">
        <v>609</v>
      </c>
      <c r="BZ10" s="54">
        <v>7</v>
      </c>
      <c r="CA10" s="56">
        <v>372</v>
      </c>
      <c r="CB10" s="205">
        <v>1123</v>
      </c>
      <c r="CC10" s="54">
        <v>19</v>
      </c>
      <c r="CD10" s="88">
        <v>162</v>
      </c>
      <c r="CE10" s="55">
        <v>1114</v>
      </c>
      <c r="CF10" s="54">
        <v>9</v>
      </c>
      <c r="CG10" s="56">
        <v>326</v>
      </c>
      <c r="CH10" s="205">
        <v>1353</v>
      </c>
      <c r="CI10" s="54">
        <v>9</v>
      </c>
      <c r="CJ10" s="88">
        <v>326</v>
      </c>
      <c r="CK10" s="227">
        <f t="shared" si="10"/>
        <v>0</v>
      </c>
      <c r="CL10" s="63"/>
      <c r="CM10" s="222"/>
      <c r="CN10" s="65"/>
      <c r="CO10" s="219"/>
      <c r="CP10" s="64"/>
      <c r="CQ10" s="221"/>
      <c r="CR10" s="219"/>
      <c r="CS10" s="222"/>
      <c r="CT10" s="65"/>
      <c r="CU10" s="219"/>
      <c r="CV10" s="64"/>
      <c r="CW10" s="221"/>
      <c r="CX10" s="219"/>
      <c r="CY10" s="222"/>
      <c r="CZ10" s="65"/>
      <c r="DA10" s="219"/>
      <c r="DB10" s="66"/>
      <c r="DC10" s="273">
        <v>10.387</v>
      </c>
      <c r="DD10" s="276">
        <v>1</v>
      </c>
      <c r="DE10" s="277">
        <v>1005</v>
      </c>
      <c r="DF10" s="273">
        <v>8.085</v>
      </c>
      <c r="DG10" s="274">
        <v>13</v>
      </c>
      <c r="DH10" s="281">
        <v>366</v>
      </c>
      <c r="DI10" s="263">
        <f t="shared" si="11"/>
        <v>1512</v>
      </c>
      <c r="DJ10" s="13">
        <v>5</v>
      </c>
      <c r="DK10" s="14"/>
      <c r="DL10" s="15">
        <v>1007</v>
      </c>
      <c r="DM10" s="293">
        <v>7</v>
      </c>
      <c r="DN10" s="14">
        <v>309</v>
      </c>
      <c r="DO10" s="13"/>
      <c r="DP10" s="293">
        <v>7</v>
      </c>
      <c r="DQ10" s="14">
        <v>309</v>
      </c>
      <c r="DR10" s="12">
        <v>1012</v>
      </c>
      <c r="DS10" s="143">
        <v>6</v>
      </c>
      <c r="DT10" s="14">
        <v>330</v>
      </c>
      <c r="DU10" s="12">
        <v>1244</v>
      </c>
      <c r="DV10" s="143">
        <v>5</v>
      </c>
      <c r="DW10" s="14">
        <v>370</v>
      </c>
      <c r="DX10" s="12">
        <v>1202</v>
      </c>
      <c r="DY10" s="143">
        <v>12</v>
      </c>
      <c r="DZ10" s="20">
        <v>194</v>
      </c>
      <c r="EA10" s="724">
        <v>10.097999999999999</v>
      </c>
      <c r="EB10" s="279">
        <v>3</v>
      </c>
      <c r="EC10" s="280">
        <v>738</v>
      </c>
      <c r="ED10" s="301">
        <f t="shared" si="12"/>
        <v>2470</v>
      </c>
      <c r="EE10" s="26">
        <v>5</v>
      </c>
      <c r="EF10" s="75"/>
      <c r="EG10" s="28">
        <v>1156</v>
      </c>
      <c r="EH10" s="304">
        <v>8</v>
      </c>
      <c r="EI10" s="77">
        <v>463</v>
      </c>
      <c r="EJ10" s="29">
        <v>779</v>
      </c>
      <c r="EK10" s="304">
        <v>10</v>
      </c>
      <c r="EL10" s="27">
        <v>406</v>
      </c>
      <c r="EM10" s="29">
        <v>1203</v>
      </c>
      <c r="EN10" s="162">
        <v>2</v>
      </c>
      <c r="EO10" s="351">
        <v>732</v>
      </c>
      <c r="EP10" s="29">
        <v>1301</v>
      </c>
      <c r="EQ10" s="78">
        <v>10</v>
      </c>
      <c r="ER10" s="75">
        <v>406</v>
      </c>
      <c r="ES10" s="29">
        <v>1332</v>
      </c>
      <c r="ET10" s="78">
        <v>8</v>
      </c>
      <c r="EU10" s="27">
        <v>463</v>
      </c>
    </row>
    <row r="11" spans="1:151" s="4" customFormat="1" ht="14.25">
      <c r="A11" s="145">
        <f t="shared" si="0"/>
        <v>7</v>
      </c>
      <c r="B11" s="118" t="s">
        <v>8</v>
      </c>
      <c r="C11" s="91" t="s">
        <v>145</v>
      </c>
      <c r="D11" s="5">
        <v>12950</v>
      </c>
      <c r="E11" s="6">
        <v>5</v>
      </c>
      <c r="F11" s="131">
        <v>7694</v>
      </c>
      <c r="G11" s="110">
        <v>9</v>
      </c>
      <c r="H11" s="385">
        <f>SUM(AI11+BA11+CK11+DE11+DH11+DI11+EC11+ED11)</f>
        <v>11549</v>
      </c>
      <c r="I11" s="292">
        <f>SUM(AN11+AW11+AZ11+BF11+BO11+BR11+BS65+CP11+CY11+DB11+DN11+DW11+DZ11+EI11+ER11+EU11)</f>
        <v>7181</v>
      </c>
      <c r="J11" s="448">
        <f t="shared" si="1"/>
        <v>4</v>
      </c>
      <c r="K11" s="127">
        <f>SUM(AQ11+BI11+CS11+DQ11+EL11)</f>
        <v>1976</v>
      </c>
      <c r="L11" s="453">
        <f t="shared" si="2"/>
        <v>7</v>
      </c>
      <c r="M11" s="126">
        <f>SUM(AT11+BL11+CV11+DT11+EO11)</f>
        <v>1609</v>
      </c>
      <c r="N11" s="450">
        <f t="shared" si="3"/>
        <v>11</v>
      </c>
      <c r="O11" s="292">
        <f t="shared" si="4"/>
        <v>783</v>
      </c>
      <c r="P11" s="451">
        <f t="shared" si="5"/>
        <v>18</v>
      </c>
      <c r="Q11" s="72">
        <f t="shared" si="6"/>
        <v>1750</v>
      </c>
      <c r="R11" s="26">
        <v>7</v>
      </c>
      <c r="S11" s="27"/>
      <c r="T11" s="133">
        <v>1073</v>
      </c>
      <c r="U11" s="133">
        <v>4</v>
      </c>
      <c r="V11" s="78">
        <v>487</v>
      </c>
      <c r="W11" s="29">
        <v>435</v>
      </c>
      <c r="X11" s="133">
        <v>6</v>
      </c>
      <c r="Y11" s="136">
        <v>422</v>
      </c>
      <c r="Z11" s="133">
        <v>4</v>
      </c>
      <c r="AA11" s="133">
        <v>39</v>
      </c>
      <c r="AB11" s="78">
        <v>7</v>
      </c>
      <c r="AC11" s="29">
        <v>1083</v>
      </c>
      <c r="AD11" s="133">
        <v>11</v>
      </c>
      <c r="AE11" s="136">
        <v>313</v>
      </c>
      <c r="AF11" s="133">
        <v>1441</v>
      </c>
      <c r="AG11" s="163">
        <v>3</v>
      </c>
      <c r="AH11" s="162">
        <v>521</v>
      </c>
      <c r="AI11" s="259">
        <f t="shared" si="7"/>
        <v>2071</v>
      </c>
      <c r="AJ11" s="13">
        <v>7</v>
      </c>
      <c r="AK11" s="14"/>
      <c r="AL11" s="142">
        <v>1382</v>
      </c>
      <c r="AM11" s="167">
        <v>2</v>
      </c>
      <c r="AN11" s="168">
        <v>604</v>
      </c>
      <c r="AO11" s="12">
        <v>1410.1</v>
      </c>
      <c r="AP11" s="142">
        <v>14</v>
      </c>
      <c r="AQ11" s="144">
        <v>306</v>
      </c>
      <c r="AR11" s="142">
        <v>1222</v>
      </c>
      <c r="AS11" s="142">
        <v>8</v>
      </c>
      <c r="AT11" s="143">
        <v>412</v>
      </c>
      <c r="AU11" s="12">
        <v>1049</v>
      </c>
      <c r="AV11" s="142">
        <v>8</v>
      </c>
      <c r="AW11" s="144">
        <v>412</v>
      </c>
      <c r="AX11" s="142">
        <v>1118</v>
      </c>
      <c r="AY11" s="142">
        <v>12</v>
      </c>
      <c r="AZ11" s="142">
        <v>337</v>
      </c>
      <c r="BA11" s="256">
        <f t="shared" si="8"/>
        <v>2405</v>
      </c>
      <c r="BB11" s="177">
        <v>2</v>
      </c>
      <c r="BC11" s="45"/>
      <c r="BD11" s="35">
        <v>1077</v>
      </c>
      <c r="BE11" s="33">
        <v>4</v>
      </c>
      <c r="BF11" s="150">
        <v>461</v>
      </c>
      <c r="BG11" s="33">
        <v>603</v>
      </c>
      <c r="BH11" s="33">
        <v>4</v>
      </c>
      <c r="BI11" s="157">
        <v>461</v>
      </c>
      <c r="BJ11" s="35">
        <v>1182</v>
      </c>
      <c r="BK11" s="33">
        <v>5</v>
      </c>
      <c r="BL11" s="150">
        <v>428</v>
      </c>
      <c r="BM11" s="33">
        <v>1170</v>
      </c>
      <c r="BN11" s="172">
        <v>3</v>
      </c>
      <c r="BO11" s="160">
        <v>501</v>
      </c>
      <c r="BP11" s="35">
        <v>1410</v>
      </c>
      <c r="BQ11" s="172">
        <v>2</v>
      </c>
      <c r="BR11" s="176">
        <v>554</v>
      </c>
      <c r="BS11" s="187">
        <f t="shared" si="9"/>
        <v>1643</v>
      </c>
      <c r="BT11" s="52">
        <v>8</v>
      </c>
      <c r="BU11" s="53"/>
      <c r="BV11" s="54">
        <v>877</v>
      </c>
      <c r="BW11" s="54">
        <v>16</v>
      </c>
      <c r="BX11" s="88">
        <v>204</v>
      </c>
      <c r="BY11" s="55">
        <v>607.1</v>
      </c>
      <c r="BZ11" s="54">
        <v>8</v>
      </c>
      <c r="CA11" s="56">
        <v>348</v>
      </c>
      <c r="CB11" s="205">
        <v>1233</v>
      </c>
      <c r="CC11" s="54">
        <v>11</v>
      </c>
      <c r="CD11" s="88">
        <v>286</v>
      </c>
      <c r="CE11" s="55">
        <v>1196</v>
      </c>
      <c r="CF11" s="200">
        <v>2</v>
      </c>
      <c r="CG11" s="209">
        <v>554</v>
      </c>
      <c r="CH11" s="205">
        <v>1273</v>
      </c>
      <c r="CI11" s="54">
        <v>13</v>
      </c>
      <c r="CJ11" s="88">
        <v>251</v>
      </c>
      <c r="CK11" s="262">
        <f t="shared" si="10"/>
        <v>2040</v>
      </c>
      <c r="CL11" s="63">
        <v>5</v>
      </c>
      <c r="CM11" s="222"/>
      <c r="CN11" s="65">
        <v>1062</v>
      </c>
      <c r="CO11" s="236">
        <v>6</v>
      </c>
      <c r="CP11" s="64">
        <v>383</v>
      </c>
      <c r="CQ11" s="221">
        <v>695</v>
      </c>
      <c r="CR11" s="236">
        <v>10</v>
      </c>
      <c r="CS11" s="222">
        <v>287</v>
      </c>
      <c r="CT11" s="65">
        <v>1092</v>
      </c>
      <c r="CU11" s="238">
        <v>2</v>
      </c>
      <c r="CV11" s="242">
        <v>537</v>
      </c>
      <c r="CW11" s="221">
        <v>1228</v>
      </c>
      <c r="CX11" s="238">
        <v>3</v>
      </c>
      <c r="CY11" s="243">
        <v>483</v>
      </c>
      <c r="CZ11" s="65">
        <v>1275</v>
      </c>
      <c r="DA11" s="236">
        <v>7</v>
      </c>
      <c r="DB11" s="66">
        <v>350</v>
      </c>
      <c r="DC11" s="273">
        <v>9.01</v>
      </c>
      <c r="DD11" s="274">
        <v>10</v>
      </c>
      <c r="DE11" s="275">
        <v>422</v>
      </c>
      <c r="DF11" s="273">
        <v>5.983</v>
      </c>
      <c r="DG11" s="270">
        <v>30</v>
      </c>
      <c r="DH11" s="281">
        <v>53</v>
      </c>
      <c r="DI11" s="263">
        <f t="shared" si="11"/>
        <v>1940</v>
      </c>
      <c r="DJ11" s="13">
        <v>4</v>
      </c>
      <c r="DK11" s="14"/>
      <c r="DL11" s="15">
        <v>1017</v>
      </c>
      <c r="DM11" s="294">
        <v>3</v>
      </c>
      <c r="DN11" s="295">
        <v>451</v>
      </c>
      <c r="DO11" s="13"/>
      <c r="DP11" s="296">
        <v>1</v>
      </c>
      <c r="DQ11" s="297">
        <v>650</v>
      </c>
      <c r="DR11" s="12">
        <v>507</v>
      </c>
      <c r="DS11" s="143">
        <v>22</v>
      </c>
      <c r="DT11" s="14">
        <v>25</v>
      </c>
      <c r="DU11" s="12">
        <v>1263</v>
      </c>
      <c r="DV11" s="143">
        <v>4</v>
      </c>
      <c r="DW11" s="14">
        <v>407</v>
      </c>
      <c r="DX11" s="12">
        <v>1376</v>
      </c>
      <c r="DY11" s="143">
        <v>4</v>
      </c>
      <c r="DZ11" s="20">
        <v>407</v>
      </c>
      <c r="EA11" s="724">
        <v>8.081999999999999</v>
      </c>
      <c r="EB11" s="274">
        <v>15</v>
      </c>
      <c r="EC11" s="275">
        <v>308</v>
      </c>
      <c r="ED11" s="301">
        <f t="shared" si="12"/>
        <v>2310</v>
      </c>
      <c r="EE11" s="26">
        <v>8</v>
      </c>
      <c r="EF11" s="75"/>
      <c r="EG11" s="28">
        <v>1203</v>
      </c>
      <c r="EH11" s="347">
        <v>2</v>
      </c>
      <c r="EI11" s="348">
        <v>737</v>
      </c>
      <c r="EJ11" s="29">
        <v>680</v>
      </c>
      <c r="EK11" s="304">
        <v>16</v>
      </c>
      <c r="EL11" s="27">
        <v>272</v>
      </c>
      <c r="EM11" s="29">
        <v>919</v>
      </c>
      <c r="EN11" s="78">
        <v>19</v>
      </c>
      <c r="EO11" s="27">
        <v>207</v>
      </c>
      <c r="EP11" s="29">
        <v>1382</v>
      </c>
      <c r="EQ11" s="162">
        <v>2</v>
      </c>
      <c r="ER11" s="355">
        <v>737</v>
      </c>
      <c r="ES11" s="29">
        <v>1306</v>
      </c>
      <c r="ET11" s="78">
        <v>12</v>
      </c>
      <c r="EU11" s="27">
        <v>357</v>
      </c>
    </row>
    <row r="12" spans="1:151" s="4" customFormat="1" ht="15" thickBot="1">
      <c r="A12" s="145">
        <f t="shared" si="0"/>
        <v>8</v>
      </c>
      <c r="B12" s="118" t="s">
        <v>28</v>
      </c>
      <c r="C12" s="91" t="s">
        <v>68</v>
      </c>
      <c r="D12" s="5">
        <v>9578</v>
      </c>
      <c r="E12" s="6">
        <v>8</v>
      </c>
      <c r="F12" s="131">
        <v>9063</v>
      </c>
      <c r="G12" s="110">
        <v>6</v>
      </c>
      <c r="H12" s="385">
        <f>SUM(BA12+BS12+CK12+DE12+DH12+DI12+EC12+ED12)</f>
        <v>11011</v>
      </c>
      <c r="I12" s="292">
        <f>SUM(BF12+BO12+BR12+BX12+CG12+CJ12+CP12+CY12+DB12+DN12+DW12+DZ12+EI12+ER12+EU12)</f>
        <v>6023</v>
      </c>
      <c r="J12" s="448">
        <f t="shared" si="1"/>
        <v>7</v>
      </c>
      <c r="K12" s="127">
        <f>SUM(BI12+CA12+CS12+DQ12+EL12)</f>
        <v>1756</v>
      </c>
      <c r="L12" s="451">
        <f t="shared" si="2"/>
        <v>10</v>
      </c>
      <c r="M12" s="126">
        <f>SUM(BL12+CD12+CV12+DT12+EO12)</f>
        <v>2041</v>
      </c>
      <c r="N12" s="451">
        <f t="shared" si="3"/>
        <v>6</v>
      </c>
      <c r="O12" s="292">
        <f t="shared" si="4"/>
        <v>1191</v>
      </c>
      <c r="P12" s="455">
        <f t="shared" si="5"/>
        <v>9</v>
      </c>
      <c r="Q12" s="72">
        <f t="shared" si="6"/>
        <v>1326</v>
      </c>
      <c r="R12" s="26">
        <v>14</v>
      </c>
      <c r="S12" s="27"/>
      <c r="T12" s="133">
        <v>1045</v>
      </c>
      <c r="U12" s="133">
        <v>8</v>
      </c>
      <c r="V12" s="78">
        <v>378</v>
      </c>
      <c r="W12" s="29">
        <v>380.1</v>
      </c>
      <c r="X12" s="133">
        <v>12</v>
      </c>
      <c r="Y12" s="136">
        <v>296</v>
      </c>
      <c r="Z12" s="133">
        <v>758</v>
      </c>
      <c r="AA12" s="133">
        <v>35</v>
      </c>
      <c r="AB12" s="78">
        <v>36</v>
      </c>
      <c r="AC12" s="29">
        <v>1125</v>
      </c>
      <c r="AD12" s="133">
        <v>7</v>
      </c>
      <c r="AE12" s="136">
        <v>396</v>
      </c>
      <c r="AF12" s="133">
        <v>1205</v>
      </c>
      <c r="AG12" s="133">
        <v>17</v>
      </c>
      <c r="AH12" s="78">
        <v>220</v>
      </c>
      <c r="AI12" s="73">
        <f t="shared" si="7"/>
        <v>1504</v>
      </c>
      <c r="AJ12" s="13">
        <v>10</v>
      </c>
      <c r="AK12" s="14"/>
      <c r="AL12" s="142">
        <v>1280</v>
      </c>
      <c r="AM12" s="142">
        <v>10</v>
      </c>
      <c r="AN12" s="143">
        <v>372</v>
      </c>
      <c r="AO12" s="12">
        <v>1248</v>
      </c>
      <c r="AP12" s="142">
        <v>24</v>
      </c>
      <c r="AQ12" s="144">
        <v>183</v>
      </c>
      <c r="AR12" s="142">
        <v>1004</v>
      </c>
      <c r="AS12" s="142">
        <v>29</v>
      </c>
      <c r="AT12" s="143">
        <v>136</v>
      </c>
      <c r="AU12" s="12">
        <v>1013</v>
      </c>
      <c r="AV12" s="142">
        <v>11</v>
      </c>
      <c r="AW12" s="144">
        <v>354</v>
      </c>
      <c r="AX12" s="142">
        <v>1159</v>
      </c>
      <c r="AY12" s="142">
        <v>6</v>
      </c>
      <c r="AZ12" s="142">
        <v>459</v>
      </c>
      <c r="BA12" s="256">
        <f t="shared" si="8"/>
        <v>2379</v>
      </c>
      <c r="BB12" s="177">
        <v>3</v>
      </c>
      <c r="BC12" s="45"/>
      <c r="BD12" s="35">
        <v>1048</v>
      </c>
      <c r="BE12" s="33">
        <v>7</v>
      </c>
      <c r="BF12" s="150">
        <v>372</v>
      </c>
      <c r="BG12" s="33">
        <v>609</v>
      </c>
      <c r="BH12" s="172">
        <v>2</v>
      </c>
      <c r="BI12" s="160">
        <v>554</v>
      </c>
      <c r="BJ12" s="35">
        <v>1236</v>
      </c>
      <c r="BK12" s="172">
        <v>3</v>
      </c>
      <c r="BL12" s="173">
        <v>501</v>
      </c>
      <c r="BM12" s="33">
        <v>1175</v>
      </c>
      <c r="BN12" s="172">
        <v>2</v>
      </c>
      <c r="BO12" s="160">
        <v>554</v>
      </c>
      <c r="BP12" s="35">
        <v>1381</v>
      </c>
      <c r="BQ12" s="33">
        <v>6</v>
      </c>
      <c r="BR12" s="159">
        <v>398</v>
      </c>
      <c r="BS12" s="260">
        <f t="shared" si="9"/>
        <v>1333</v>
      </c>
      <c r="BT12" s="54">
        <v>13</v>
      </c>
      <c r="BU12" s="56"/>
      <c r="BV12" s="54">
        <v>894</v>
      </c>
      <c r="BW12" s="54">
        <v>14</v>
      </c>
      <c r="BX12" s="88">
        <v>234</v>
      </c>
      <c r="BY12" s="55">
        <v>603</v>
      </c>
      <c r="BZ12" s="54">
        <v>13</v>
      </c>
      <c r="CA12" s="56">
        <v>251</v>
      </c>
      <c r="CB12" s="205">
        <v>1253</v>
      </c>
      <c r="CC12" s="54">
        <v>9</v>
      </c>
      <c r="CD12" s="88">
        <v>326</v>
      </c>
      <c r="CE12" s="55">
        <v>1032</v>
      </c>
      <c r="CF12" s="54">
        <v>20</v>
      </c>
      <c r="CG12" s="56">
        <v>150</v>
      </c>
      <c r="CH12" s="205">
        <v>1365</v>
      </c>
      <c r="CI12" s="54">
        <v>7</v>
      </c>
      <c r="CJ12" s="88">
        <v>372</v>
      </c>
      <c r="CK12" s="258">
        <f t="shared" si="10"/>
        <v>2190</v>
      </c>
      <c r="CL12" s="220">
        <v>3</v>
      </c>
      <c r="CM12" s="222"/>
      <c r="CN12" s="65">
        <v>1138</v>
      </c>
      <c r="CO12" s="245">
        <v>1</v>
      </c>
      <c r="CP12" s="246">
        <v>673</v>
      </c>
      <c r="CQ12" s="221">
        <v>715</v>
      </c>
      <c r="CR12" s="219">
        <v>8</v>
      </c>
      <c r="CS12" s="222">
        <v>331</v>
      </c>
      <c r="CT12" s="65">
        <v>1065</v>
      </c>
      <c r="CU12" s="219">
        <v>4</v>
      </c>
      <c r="CV12" s="64">
        <v>442</v>
      </c>
      <c r="CW12" s="221">
        <v>1099</v>
      </c>
      <c r="CX12" s="219">
        <v>14</v>
      </c>
      <c r="CY12" s="222">
        <v>207</v>
      </c>
      <c r="CZ12" s="65">
        <v>1329</v>
      </c>
      <c r="DA12" s="241">
        <v>2</v>
      </c>
      <c r="DB12" s="247">
        <v>537</v>
      </c>
      <c r="DC12" s="273">
        <v>9.128</v>
      </c>
      <c r="DD12" s="274">
        <v>8</v>
      </c>
      <c r="DE12" s="275">
        <v>488</v>
      </c>
      <c r="DF12" s="273">
        <v>7.04</v>
      </c>
      <c r="DG12" s="274">
        <v>23</v>
      </c>
      <c r="DH12" s="281">
        <v>161</v>
      </c>
      <c r="DI12" s="263">
        <f t="shared" si="11"/>
        <v>1466</v>
      </c>
      <c r="DJ12" s="13">
        <v>7</v>
      </c>
      <c r="DK12" s="14"/>
      <c r="DL12" s="15">
        <v>1015</v>
      </c>
      <c r="DM12" s="293">
        <v>4</v>
      </c>
      <c r="DN12" s="14">
        <v>407</v>
      </c>
      <c r="DO12" s="13"/>
      <c r="DP12" s="293">
        <v>14</v>
      </c>
      <c r="DQ12" s="14">
        <v>157</v>
      </c>
      <c r="DR12" s="12">
        <v>965</v>
      </c>
      <c r="DS12" s="143">
        <v>9</v>
      </c>
      <c r="DT12" s="14">
        <v>249</v>
      </c>
      <c r="DU12" s="12">
        <v>1201</v>
      </c>
      <c r="DV12" s="143">
        <v>8</v>
      </c>
      <c r="DW12" s="14">
        <v>283</v>
      </c>
      <c r="DX12" s="12">
        <v>1352</v>
      </c>
      <c r="DY12" s="143">
        <v>5</v>
      </c>
      <c r="DZ12" s="20">
        <v>370</v>
      </c>
      <c r="EA12" s="724">
        <v>9.1</v>
      </c>
      <c r="EB12" s="274">
        <v>7</v>
      </c>
      <c r="EC12" s="275">
        <v>542</v>
      </c>
      <c r="ED12" s="301">
        <f t="shared" si="12"/>
        <v>2452</v>
      </c>
      <c r="EE12" s="26">
        <v>6</v>
      </c>
      <c r="EF12" s="75"/>
      <c r="EG12" s="28">
        <v>1143</v>
      </c>
      <c r="EH12" s="304">
        <v>10</v>
      </c>
      <c r="EI12" s="77">
        <v>406</v>
      </c>
      <c r="EJ12" s="29">
        <v>793</v>
      </c>
      <c r="EK12" s="304">
        <v>8</v>
      </c>
      <c r="EL12" s="27">
        <v>463</v>
      </c>
      <c r="EM12" s="29">
        <v>1114</v>
      </c>
      <c r="EN12" s="78">
        <v>6</v>
      </c>
      <c r="EO12" s="27">
        <v>523</v>
      </c>
      <c r="EP12" s="29">
        <v>1328</v>
      </c>
      <c r="EQ12" s="78">
        <v>6</v>
      </c>
      <c r="ER12" s="75">
        <v>530</v>
      </c>
      <c r="ES12" s="29">
        <v>1379</v>
      </c>
      <c r="ET12" s="78">
        <v>6</v>
      </c>
      <c r="EU12" s="27">
        <v>530</v>
      </c>
    </row>
    <row r="13" spans="1:151" s="4" customFormat="1" ht="14.25">
      <c r="A13" s="145">
        <f t="shared" si="0"/>
        <v>9</v>
      </c>
      <c r="B13" s="118" t="s">
        <v>33</v>
      </c>
      <c r="C13" s="90" t="s">
        <v>144</v>
      </c>
      <c r="D13" s="5">
        <v>6192</v>
      </c>
      <c r="E13" s="6">
        <v>23</v>
      </c>
      <c r="F13" s="131">
        <v>8374</v>
      </c>
      <c r="G13" s="110">
        <v>7</v>
      </c>
      <c r="H13" s="385">
        <f>SUM(Q13+BS13+CK13+DE13+DH13+DI13+EC13+ED13)</f>
        <v>10773</v>
      </c>
      <c r="I13" s="126">
        <f>SUM(V13+AE13+AH13+BX13+CG13+CJ13+CP13+CY13+DB13+DN13+DW13+DZ13+EI13+ER13+EU13)</f>
        <v>4618</v>
      </c>
      <c r="J13" s="448">
        <f t="shared" si="1"/>
        <v>11</v>
      </c>
      <c r="K13" s="334">
        <f>SUM(Y13+CA13+CS13+DQ13+EL13)</f>
        <v>2625</v>
      </c>
      <c r="L13" s="335">
        <f t="shared" si="2"/>
        <v>1</v>
      </c>
      <c r="M13" s="126">
        <f>SUM(AB13+CD13+CV13+DT13+EO13)</f>
        <v>2112</v>
      </c>
      <c r="N13" s="450">
        <f t="shared" si="3"/>
        <v>5</v>
      </c>
      <c r="O13" s="292">
        <f t="shared" si="4"/>
        <v>1418</v>
      </c>
      <c r="P13" s="455">
        <f t="shared" si="5"/>
        <v>7</v>
      </c>
      <c r="Q13" s="263">
        <f t="shared" si="6"/>
        <v>1499</v>
      </c>
      <c r="R13" s="26">
        <v>11</v>
      </c>
      <c r="S13" s="27"/>
      <c r="T13" s="133">
        <v>977</v>
      </c>
      <c r="U13" s="133">
        <v>14</v>
      </c>
      <c r="V13" s="78">
        <v>268</v>
      </c>
      <c r="W13" s="29">
        <v>489</v>
      </c>
      <c r="X13" s="163">
        <v>3</v>
      </c>
      <c r="Y13" s="164">
        <v>521</v>
      </c>
      <c r="Z13" s="133">
        <v>1019</v>
      </c>
      <c r="AA13" s="133">
        <v>12</v>
      </c>
      <c r="AB13" s="78">
        <v>296</v>
      </c>
      <c r="AC13" s="29">
        <v>1020</v>
      </c>
      <c r="AD13" s="133">
        <v>16</v>
      </c>
      <c r="AE13" s="136">
        <v>233</v>
      </c>
      <c r="AF13" s="133">
        <v>1191</v>
      </c>
      <c r="AG13" s="133">
        <v>20</v>
      </c>
      <c r="AH13" s="78">
        <v>181</v>
      </c>
      <c r="AI13" s="73">
        <f t="shared" si="7"/>
        <v>1352</v>
      </c>
      <c r="AJ13" s="13">
        <v>15</v>
      </c>
      <c r="AK13" s="14"/>
      <c r="AL13" s="142">
        <v>1092</v>
      </c>
      <c r="AM13" s="142">
        <v>23</v>
      </c>
      <c r="AN13" s="143">
        <v>193</v>
      </c>
      <c r="AO13" s="12">
        <v>1415</v>
      </c>
      <c r="AP13" s="142">
        <v>12</v>
      </c>
      <c r="AQ13" s="144">
        <v>337</v>
      </c>
      <c r="AR13" s="142">
        <v>1056</v>
      </c>
      <c r="AS13" s="142">
        <v>22</v>
      </c>
      <c r="AT13" s="143">
        <v>204</v>
      </c>
      <c r="AU13" s="12">
        <v>926</v>
      </c>
      <c r="AV13" s="142">
        <v>20</v>
      </c>
      <c r="AW13" s="144">
        <v>227</v>
      </c>
      <c r="AX13" s="142">
        <v>1141</v>
      </c>
      <c r="AY13" s="142">
        <v>9</v>
      </c>
      <c r="AZ13" s="142">
        <v>391</v>
      </c>
      <c r="BA13" s="81">
        <f t="shared" si="8"/>
        <v>1709</v>
      </c>
      <c r="BB13" s="44">
        <v>8</v>
      </c>
      <c r="BC13" s="45"/>
      <c r="BD13" s="35">
        <v>1011</v>
      </c>
      <c r="BE13" s="33">
        <v>11</v>
      </c>
      <c r="BF13" s="150">
        <v>286</v>
      </c>
      <c r="BG13" s="33">
        <v>585</v>
      </c>
      <c r="BH13" s="33">
        <v>10</v>
      </c>
      <c r="BI13" s="157">
        <v>305</v>
      </c>
      <c r="BJ13" s="35">
        <v>1169</v>
      </c>
      <c r="BK13" s="33">
        <v>6</v>
      </c>
      <c r="BL13" s="150">
        <v>398</v>
      </c>
      <c r="BM13" s="33">
        <v>1144</v>
      </c>
      <c r="BN13" s="33">
        <v>7</v>
      </c>
      <c r="BO13" s="157">
        <v>372</v>
      </c>
      <c r="BP13" s="35">
        <v>1356</v>
      </c>
      <c r="BQ13" s="33">
        <v>8</v>
      </c>
      <c r="BR13" s="159">
        <v>348</v>
      </c>
      <c r="BS13" s="260">
        <f t="shared" si="9"/>
        <v>1710</v>
      </c>
      <c r="BT13" s="52">
        <v>7</v>
      </c>
      <c r="BU13" s="57"/>
      <c r="BV13" s="54">
        <v>908</v>
      </c>
      <c r="BW13" s="54">
        <v>9</v>
      </c>
      <c r="BX13" s="88">
        <v>326</v>
      </c>
      <c r="BY13" s="55">
        <v>621.1</v>
      </c>
      <c r="BZ13" s="192">
        <v>1</v>
      </c>
      <c r="CA13" s="212">
        <v>682</v>
      </c>
      <c r="CB13" s="205">
        <v>1186</v>
      </c>
      <c r="CC13" s="54">
        <v>14</v>
      </c>
      <c r="CD13" s="88">
        <v>234</v>
      </c>
      <c r="CE13" s="55">
        <v>1082</v>
      </c>
      <c r="CF13" s="54">
        <v>14</v>
      </c>
      <c r="CG13" s="56">
        <v>234</v>
      </c>
      <c r="CH13" s="205">
        <v>1242</v>
      </c>
      <c r="CI13" s="54">
        <v>14</v>
      </c>
      <c r="CJ13" s="88">
        <v>234</v>
      </c>
      <c r="CK13" s="262">
        <f t="shared" si="10"/>
        <v>1764</v>
      </c>
      <c r="CL13" s="63">
        <v>6</v>
      </c>
      <c r="CM13" s="222"/>
      <c r="CN13" s="65">
        <v>1106</v>
      </c>
      <c r="CO13" s="238">
        <v>3</v>
      </c>
      <c r="CP13" s="242">
        <v>488</v>
      </c>
      <c r="CQ13" s="221">
        <v>748</v>
      </c>
      <c r="CR13" s="236">
        <v>6</v>
      </c>
      <c r="CS13" s="222">
        <v>383</v>
      </c>
      <c r="CT13" s="65">
        <v>968</v>
      </c>
      <c r="CU13" s="236">
        <v>6</v>
      </c>
      <c r="CV13" s="64">
        <v>377</v>
      </c>
      <c r="CW13" s="221">
        <v>1188</v>
      </c>
      <c r="CX13" s="236">
        <v>8</v>
      </c>
      <c r="CY13" s="222">
        <v>325</v>
      </c>
      <c r="CZ13" s="65">
        <v>1195</v>
      </c>
      <c r="DA13" s="236">
        <v>15</v>
      </c>
      <c r="DB13" s="66">
        <v>191</v>
      </c>
      <c r="DC13" s="273">
        <v>10.169</v>
      </c>
      <c r="DD13" s="270">
        <v>5</v>
      </c>
      <c r="DE13" s="275">
        <v>611</v>
      </c>
      <c r="DF13" s="273">
        <v>8.985</v>
      </c>
      <c r="DG13" s="270">
        <v>10</v>
      </c>
      <c r="DH13" s="281">
        <v>450</v>
      </c>
      <c r="DI13" s="263">
        <f t="shared" si="11"/>
        <v>1420</v>
      </c>
      <c r="DJ13" s="13">
        <v>8</v>
      </c>
      <c r="DK13" s="14"/>
      <c r="DL13" s="15">
        <v>958</v>
      </c>
      <c r="DM13" s="293">
        <v>12</v>
      </c>
      <c r="DN13" s="14">
        <v>194</v>
      </c>
      <c r="DO13" s="13"/>
      <c r="DP13" s="294">
        <v>2</v>
      </c>
      <c r="DQ13" s="295">
        <v>509</v>
      </c>
      <c r="DR13" s="12">
        <v>986</v>
      </c>
      <c r="DS13" s="143">
        <v>7</v>
      </c>
      <c r="DT13" s="14">
        <v>301</v>
      </c>
      <c r="DU13" s="12">
        <v>1226</v>
      </c>
      <c r="DV13" s="143">
        <v>6</v>
      </c>
      <c r="DW13" s="14">
        <v>338</v>
      </c>
      <c r="DX13" s="12">
        <v>1062</v>
      </c>
      <c r="DY13" s="143">
        <v>19</v>
      </c>
      <c r="DZ13" s="20">
        <v>78</v>
      </c>
      <c r="EA13" s="724">
        <v>8.995</v>
      </c>
      <c r="EB13" s="274">
        <v>13</v>
      </c>
      <c r="EC13" s="275">
        <v>357</v>
      </c>
      <c r="ED13" s="339">
        <f t="shared" si="12"/>
        <v>2962</v>
      </c>
      <c r="EE13" s="264">
        <v>3</v>
      </c>
      <c r="EF13" s="75"/>
      <c r="EG13" s="28">
        <v>1161</v>
      </c>
      <c r="EH13" s="304">
        <v>7</v>
      </c>
      <c r="EI13" s="77">
        <v>495</v>
      </c>
      <c r="EJ13" s="29">
        <v>801</v>
      </c>
      <c r="EK13" s="304">
        <v>6</v>
      </c>
      <c r="EL13" s="27">
        <v>530</v>
      </c>
      <c r="EM13" s="29">
        <v>1283</v>
      </c>
      <c r="EN13" s="354">
        <v>1</v>
      </c>
      <c r="EO13" s="353">
        <v>904</v>
      </c>
      <c r="EP13" s="29">
        <v>1315</v>
      </c>
      <c r="EQ13" s="78">
        <v>8</v>
      </c>
      <c r="ER13" s="75">
        <v>463</v>
      </c>
      <c r="ES13" s="29">
        <v>1412</v>
      </c>
      <c r="ET13" s="78">
        <v>5</v>
      </c>
      <c r="EU13" s="27">
        <v>570</v>
      </c>
    </row>
    <row r="14" spans="1:151" s="4" customFormat="1" ht="14.25">
      <c r="A14" s="145">
        <f t="shared" si="0"/>
        <v>10</v>
      </c>
      <c r="B14" s="118" t="s">
        <v>40</v>
      </c>
      <c r="C14" s="91" t="s">
        <v>145</v>
      </c>
      <c r="D14" s="5">
        <v>9115</v>
      </c>
      <c r="E14" s="6">
        <v>10</v>
      </c>
      <c r="F14" s="131">
        <v>7904</v>
      </c>
      <c r="G14" s="110">
        <v>8</v>
      </c>
      <c r="H14" s="385">
        <f>SUM(Q14+AI14+BA14+DE14+DH14+DI14+EC14+ED14)</f>
        <v>9232</v>
      </c>
      <c r="I14" s="126">
        <f>SUM(V14+AE14+AH14+AN14+AW14+AZ14+BF14+BO14+BR14+DN14+DW14+DZ14+EI14+ER14+EU14)</f>
        <v>4431</v>
      </c>
      <c r="J14" s="448">
        <f t="shared" si="1"/>
        <v>12</v>
      </c>
      <c r="K14" s="126">
        <f>SUM(Y14+AQ14+BI14+DQ14+EL14)</f>
        <v>1141</v>
      </c>
      <c r="L14" s="451">
        <f t="shared" si="2"/>
        <v>16</v>
      </c>
      <c r="M14" s="336">
        <f>SUM(AB14+AT14+BL14+DT14+EO14)</f>
        <v>2271</v>
      </c>
      <c r="N14" s="337">
        <f t="shared" si="3"/>
        <v>2</v>
      </c>
      <c r="O14" s="292">
        <f t="shared" si="4"/>
        <v>1389</v>
      </c>
      <c r="P14" s="455">
        <f t="shared" si="5"/>
        <v>8</v>
      </c>
      <c r="Q14" s="263">
        <f t="shared" si="6"/>
        <v>1352</v>
      </c>
      <c r="R14" s="26">
        <v>13</v>
      </c>
      <c r="S14" s="27"/>
      <c r="T14" s="133">
        <v>941</v>
      </c>
      <c r="U14" s="133">
        <v>19</v>
      </c>
      <c r="V14" s="78">
        <v>199</v>
      </c>
      <c r="W14" s="29">
        <v>319</v>
      </c>
      <c r="X14" s="133">
        <v>25</v>
      </c>
      <c r="Y14" s="136">
        <v>125</v>
      </c>
      <c r="Z14" s="133">
        <v>1269</v>
      </c>
      <c r="AA14" s="163">
        <v>2</v>
      </c>
      <c r="AB14" s="162">
        <v>572</v>
      </c>
      <c r="AC14" s="29">
        <v>1051</v>
      </c>
      <c r="AD14" s="133">
        <v>14</v>
      </c>
      <c r="AE14" s="136">
        <v>263</v>
      </c>
      <c r="AF14" s="133">
        <v>1202</v>
      </c>
      <c r="AG14" s="133">
        <v>19</v>
      </c>
      <c r="AH14" s="78">
        <v>193</v>
      </c>
      <c r="AI14" s="259">
        <f t="shared" si="7"/>
        <v>1713</v>
      </c>
      <c r="AJ14" s="13">
        <v>8</v>
      </c>
      <c r="AK14" s="14"/>
      <c r="AL14" s="142">
        <v>1224</v>
      </c>
      <c r="AM14" s="142">
        <v>12</v>
      </c>
      <c r="AN14" s="143">
        <v>337</v>
      </c>
      <c r="AO14" s="12">
        <v>1417</v>
      </c>
      <c r="AP14" s="142">
        <v>11</v>
      </c>
      <c r="AQ14" s="144">
        <v>354</v>
      </c>
      <c r="AR14" s="142">
        <v>1110</v>
      </c>
      <c r="AS14" s="142">
        <v>16</v>
      </c>
      <c r="AT14" s="143">
        <v>277</v>
      </c>
      <c r="AU14" s="12">
        <v>1046</v>
      </c>
      <c r="AV14" s="142">
        <v>9</v>
      </c>
      <c r="AW14" s="144">
        <v>391</v>
      </c>
      <c r="AX14" s="142">
        <v>1124</v>
      </c>
      <c r="AY14" s="142">
        <v>11</v>
      </c>
      <c r="AZ14" s="142">
        <v>354</v>
      </c>
      <c r="BA14" s="261">
        <f t="shared" si="8"/>
        <v>1301</v>
      </c>
      <c r="BB14" s="44">
        <v>12</v>
      </c>
      <c r="BC14" s="45"/>
      <c r="BD14" s="35">
        <v>953</v>
      </c>
      <c r="BE14" s="33">
        <v>19</v>
      </c>
      <c r="BF14" s="150">
        <v>162</v>
      </c>
      <c r="BG14" s="33">
        <v>439</v>
      </c>
      <c r="BH14" s="33">
        <v>18</v>
      </c>
      <c r="BI14" s="157">
        <v>176</v>
      </c>
      <c r="BJ14" s="35">
        <v>1214</v>
      </c>
      <c r="BK14" s="33">
        <v>4</v>
      </c>
      <c r="BL14" s="150">
        <v>461</v>
      </c>
      <c r="BM14" s="33">
        <v>1061</v>
      </c>
      <c r="BN14" s="33">
        <v>14</v>
      </c>
      <c r="BO14" s="157">
        <v>234</v>
      </c>
      <c r="BP14" s="35">
        <v>1317</v>
      </c>
      <c r="BQ14" s="33">
        <v>12</v>
      </c>
      <c r="BR14" s="159">
        <v>268</v>
      </c>
      <c r="BS14" s="187">
        <f t="shared" si="9"/>
        <v>1590</v>
      </c>
      <c r="BT14" s="52">
        <v>9</v>
      </c>
      <c r="BU14" s="57"/>
      <c r="BV14" s="54">
        <v>884</v>
      </c>
      <c r="BW14" s="54">
        <v>15</v>
      </c>
      <c r="BX14" s="88">
        <v>219</v>
      </c>
      <c r="BY14" s="55">
        <v>621</v>
      </c>
      <c r="BZ14" s="200">
        <v>2</v>
      </c>
      <c r="CA14" s="209">
        <v>554</v>
      </c>
      <c r="CB14" s="205">
        <v>963</v>
      </c>
      <c r="CC14" s="54">
        <v>27</v>
      </c>
      <c r="CD14" s="88">
        <v>71</v>
      </c>
      <c r="CE14" s="55">
        <v>1123</v>
      </c>
      <c r="CF14" s="54">
        <v>8</v>
      </c>
      <c r="CG14" s="56">
        <v>348</v>
      </c>
      <c r="CH14" s="205">
        <v>1392</v>
      </c>
      <c r="CI14" s="54">
        <v>6</v>
      </c>
      <c r="CJ14" s="88">
        <v>398</v>
      </c>
      <c r="CK14" s="227">
        <f t="shared" si="10"/>
        <v>1474</v>
      </c>
      <c r="CL14" s="63">
        <v>9</v>
      </c>
      <c r="CM14" s="222"/>
      <c r="CN14" s="65">
        <v>1052</v>
      </c>
      <c r="CO14" s="219">
        <v>10</v>
      </c>
      <c r="CP14" s="64">
        <v>287</v>
      </c>
      <c r="CQ14" s="221">
        <v>682</v>
      </c>
      <c r="CR14" s="219">
        <v>11</v>
      </c>
      <c r="CS14" s="222">
        <v>268</v>
      </c>
      <c r="CT14" s="65">
        <v>915</v>
      </c>
      <c r="CU14" s="219">
        <v>11</v>
      </c>
      <c r="CV14" s="64">
        <v>261</v>
      </c>
      <c r="CW14" s="221">
        <v>1209</v>
      </c>
      <c r="CX14" s="219">
        <v>6</v>
      </c>
      <c r="CY14" s="222">
        <v>377</v>
      </c>
      <c r="CZ14" s="65">
        <v>1256</v>
      </c>
      <c r="DA14" s="219">
        <v>10</v>
      </c>
      <c r="DB14" s="66">
        <v>281</v>
      </c>
      <c r="DC14" s="273">
        <v>10.213</v>
      </c>
      <c r="DD14" s="274">
        <v>4</v>
      </c>
      <c r="DE14" s="275">
        <v>663</v>
      </c>
      <c r="DF14" s="273">
        <v>8.044</v>
      </c>
      <c r="DG14" s="274">
        <v>14</v>
      </c>
      <c r="DH14" s="281">
        <v>342</v>
      </c>
      <c r="DI14" s="263">
        <f t="shared" si="11"/>
        <v>1316</v>
      </c>
      <c r="DJ14" s="13">
        <v>10</v>
      </c>
      <c r="DK14" s="14"/>
      <c r="DL14" s="15">
        <v>912</v>
      </c>
      <c r="DM14" s="293">
        <v>15</v>
      </c>
      <c r="DN14" s="14">
        <v>140</v>
      </c>
      <c r="DO14" s="13"/>
      <c r="DP14" s="293">
        <v>12</v>
      </c>
      <c r="DQ14" s="14">
        <v>194</v>
      </c>
      <c r="DR14" s="12">
        <v>1146</v>
      </c>
      <c r="DS14" s="168">
        <v>2</v>
      </c>
      <c r="DT14" s="295">
        <v>504</v>
      </c>
      <c r="DU14" s="12">
        <v>1074</v>
      </c>
      <c r="DV14" s="143">
        <v>15</v>
      </c>
      <c r="DW14" s="14">
        <v>140</v>
      </c>
      <c r="DX14" s="12">
        <v>1337</v>
      </c>
      <c r="DY14" s="143">
        <v>6</v>
      </c>
      <c r="DZ14" s="20">
        <v>338</v>
      </c>
      <c r="EA14" s="724">
        <v>9.013000000000002</v>
      </c>
      <c r="EB14" s="274">
        <v>12</v>
      </c>
      <c r="EC14" s="275">
        <v>384</v>
      </c>
      <c r="ED14" s="301">
        <f t="shared" si="12"/>
        <v>2161</v>
      </c>
      <c r="EE14" s="26"/>
      <c r="EF14" s="75"/>
      <c r="EG14" s="28">
        <v>1177</v>
      </c>
      <c r="EH14" s="304">
        <v>5</v>
      </c>
      <c r="EI14" s="77">
        <v>570</v>
      </c>
      <c r="EJ14" s="29">
        <v>702</v>
      </c>
      <c r="EK14" s="304">
        <v>15</v>
      </c>
      <c r="EL14" s="27">
        <v>292</v>
      </c>
      <c r="EM14" s="29">
        <v>1066</v>
      </c>
      <c r="EN14" s="78">
        <v>8</v>
      </c>
      <c r="EO14" s="27">
        <v>457</v>
      </c>
      <c r="EP14" s="29">
        <v>1354</v>
      </c>
      <c r="EQ14" s="78">
        <v>5</v>
      </c>
      <c r="ER14" s="75">
        <v>570</v>
      </c>
      <c r="ES14" s="29">
        <v>1276</v>
      </c>
      <c r="ET14" s="78">
        <v>16</v>
      </c>
      <c r="EU14" s="27">
        <v>272</v>
      </c>
    </row>
    <row r="15" spans="1:151" s="4" customFormat="1" ht="14.25">
      <c r="A15" s="145">
        <f t="shared" si="0"/>
        <v>11</v>
      </c>
      <c r="B15" s="118" t="s">
        <v>37</v>
      </c>
      <c r="C15" s="91" t="s">
        <v>146</v>
      </c>
      <c r="D15" s="5">
        <v>6000</v>
      </c>
      <c r="E15" s="6">
        <v>25</v>
      </c>
      <c r="F15" s="131">
        <v>7513</v>
      </c>
      <c r="G15" s="110">
        <v>10</v>
      </c>
      <c r="H15" s="385">
        <f>SUM(Q15+AI15+CK15+DE15+DH15+DI15+EC15+ED15)</f>
        <v>8611</v>
      </c>
      <c r="I15" s="126">
        <f>SUM(V15+AE15+AH15+AN15+AW15+AZ15+BS81+CP15+CY15+DB15+DN15+DW15+DZ15+EI15+ER15+EU15)</f>
        <v>4860</v>
      </c>
      <c r="J15" s="448">
        <f t="shared" si="1"/>
        <v>10</v>
      </c>
      <c r="K15" s="126">
        <f>SUM(Y15+AQ15+CS15+DQ15+EL15)</f>
        <v>1907</v>
      </c>
      <c r="L15" s="453">
        <f t="shared" si="2"/>
        <v>8</v>
      </c>
      <c r="M15" s="126">
        <f>SUM(AB15+AT15+CV15+DT15+EO15)</f>
        <v>986</v>
      </c>
      <c r="N15" s="450">
        <f t="shared" si="3"/>
        <v>19</v>
      </c>
      <c r="O15" s="292">
        <f t="shared" si="4"/>
        <v>858</v>
      </c>
      <c r="P15" s="455">
        <f t="shared" si="5"/>
        <v>15</v>
      </c>
      <c r="Q15" s="263">
        <f t="shared" si="6"/>
        <v>1679</v>
      </c>
      <c r="R15" s="26">
        <v>8</v>
      </c>
      <c r="S15" s="27"/>
      <c r="T15" s="133">
        <v>999</v>
      </c>
      <c r="U15" s="133">
        <v>12</v>
      </c>
      <c r="V15" s="78">
        <v>301</v>
      </c>
      <c r="W15" s="29">
        <v>330</v>
      </c>
      <c r="X15" s="133">
        <v>24</v>
      </c>
      <c r="Y15" s="136">
        <v>136</v>
      </c>
      <c r="Z15" s="133">
        <v>1049</v>
      </c>
      <c r="AA15" s="133">
        <v>7</v>
      </c>
      <c r="AB15" s="78">
        <v>396</v>
      </c>
      <c r="AC15" s="29">
        <v>1130</v>
      </c>
      <c r="AD15" s="133">
        <v>5</v>
      </c>
      <c r="AE15" s="136">
        <v>450</v>
      </c>
      <c r="AF15" s="133">
        <v>1329</v>
      </c>
      <c r="AG15" s="133">
        <v>7</v>
      </c>
      <c r="AH15" s="78">
        <v>396</v>
      </c>
      <c r="AI15" s="259">
        <f t="shared" si="7"/>
        <v>1381</v>
      </c>
      <c r="AJ15" s="13">
        <v>14</v>
      </c>
      <c r="AK15" s="14"/>
      <c r="AL15" s="142">
        <v>1170</v>
      </c>
      <c r="AM15" s="142">
        <v>16</v>
      </c>
      <c r="AN15" s="143">
        <v>277</v>
      </c>
      <c r="AO15" s="12">
        <v>1425.1</v>
      </c>
      <c r="AP15" s="142">
        <v>7</v>
      </c>
      <c r="AQ15" s="144">
        <v>434</v>
      </c>
      <c r="AR15" s="142">
        <v>977</v>
      </c>
      <c r="AS15" s="142">
        <v>33</v>
      </c>
      <c r="AT15" s="143">
        <v>102</v>
      </c>
      <c r="AU15" s="12">
        <v>966</v>
      </c>
      <c r="AV15" s="142">
        <v>15</v>
      </c>
      <c r="AW15" s="144">
        <v>291</v>
      </c>
      <c r="AX15" s="142">
        <v>1079</v>
      </c>
      <c r="AY15" s="142">
        <v>16</v>
      </c>
      <c r="AZ15" s="142">
        <v>277</v>
      </c>
      <c r="BA15" s="81">
        <f t="shared" si="8"/>
        <v>697</v>
      </c>
      <c r="BB15" s="44">
        <v>23</v>
      </c>
      <c r="BC15" s="45"/>
      <c r="BD15" s="35">
        <v>946</v>
      </c>
      <c r="BE15" s="33">
        <v>20</v>
      </c>
      <c r="BF15" s="150">
        <v>150</v>
      </c>
      <c r="BG15" s="33">
        <v>556</v>
      </c>
      <c r="BH15" s="33">
        <v>12</v>
      </c>
      <c r="BI15" s="157">
        <v>268</v>
      </c>
      <c r="BJ15" s="35">
        <v>817</v>
      </c>
      <c r="BK15" s="33">
        <v>21</v>
      </c>
      <c r="BL15" s="150">
        <v>137</v>
      </c>
      <c r="BM15" s="33">
        <v>935</v>
      </c>
      <c r="BN15" s="33">
        <v>27</v>
      </c>
      <c r="BO15" s="157">
        <v>71</v>
      </c>
      <c r="BP15" s="35">
        <v>1151</v>
      </c>
      <c r="BQ15" s="33">
        <v>27</v>
      </c>
      <c r="BR15" s="159">
        <v>71</v>
      </c>
      <c r="BS15" s="187">
        <f t="shared" si="9"/>
        <v>1265</v>
      </c>
      <c r="BT15" s="52">
        <v>14</v>
      </c>
      <c r="BU15" s="57"/>
      <c r="BV15" s="54">
        <v>785</v>
      </c>
      <c r="BW15" s="54">
        <v>25</v>
      </c>
      <c r="BX15" s="88">
        <v>92</v>
      </c>
      <c r="BY15" s="55">
        <v>565</v>
      </c>
      <c r="BZ15" s="54">
        <v>25</v>
      </c>
      <c r="CA15" s="56">
        <v>92</v>
      </c>
      <c r="CB15" s="205">
        <v>1326</v>
      </c>
      <c r="CC15" s="54">
        <v>5</v>
      </c>
      <c r="CD15" s="88">
        <v>428</v>
      </c>
      <c r="CE15" s="55">
        <v>1112</v>
      </c>
      <c r="CF15" s="54">
        <v>10</v>
      </c>
      <c r="CG15" s="56">
        <v>305</v>
      </c>
      <c r="CH15" s="205">
        <v>1362</v>
      </c>
      <c r="CI15" s="54">
        <v>0</v>
      </c>
      <c r="CJ15" s="88">
        <v>348</v>
      </c>
      <c r="CK15" s="262">
        <f t="shared" si="10"/>
        <v>1513</v>
      </c>
      <c r="CL15" s="63">
        <v>8</v>
      </c>
      <c r="CM15" s="222"/>
      <c r="CN15" s="65">
        <v>1086</v>
      </c>
      <c r="CO15" s="236">
        <v>4</v>
      </c>
      <c r="CP15" s="64">
        <v>447</v>
      </c>
      <c r="CQ15" s="221">
        <v>756</v>
      </c>
      <c r="CR15" s="236">
        <v>5</v>
      </c>
      <c r="CS15" s="222">
        <v>412</v>
      </c>
      <c r="CT15" s="65">
        <v>840</v>
      </c>
      <c r="CU15" s="236">
        <v>15</v>
      </c>
      <c r="CV15" s="64">
        <v>191</v>
      </c>
      <c r="CW15" s="221">
        <v>1183</v>
      </c>
      <c r="CX15" s="236">
        <v>9</v>
      </c>
      <c r="CY15" s="222">
        <v>302</v>
      </c>
      <c r="CZ15" s="65">
        <v>1164</v>
      </c>
      <c r="DA15" s="236">
        <v>17</v>
      </c>
      <c r="DB15" s="66">
        <v>161</v>
      </c>
      <c r="DC15" s="273">
        <v>7.937</v>
      </c>
      <c r="DD15" s="270">
        <v>17</v>
      </c>
      <c r="DE15" s="275">
        <v>242</v>
      </c>
      <c r="DF15" s="273">
        <v>6.926</v>
      </c>
      <c r="DG15" s="270">
        <v>24</v>
      </c>
      <c r="DH15" s="281">
        <v>143</v>
      </c>
      <c r="DI15" s="263">
        <f t="shared" si="11"/>
        <v>1416</v>
      </c>
      <c r="DJ15" s="13">
        <v>9</v>
      </c>
      <c r="DK15" s="14"/>
      <c r="DL15" s="15">
        <v>1015</v>
      </c>
      <c r="DM15" s="293">
        <v>4</v>
      </c>
      <c r="DN15" s="14">
        <v>407</v>
      </c>
      <c r="DO15" s="13"/>
      <c r="DP15" s="293">
        <v>9</v>
      </c>
      <c r="DQ15" s="14">
        <v>258</v>
      </c>
      <c r="DR15" s="12">
        <v>981</v>
      </c>
      <c r="DS15" s="143">
        <v>8</v>
      </c>
      <c r="DT15" s="14">
        <v>274</v>
      </c>
      <c r="DU15" s="12">
        <v>1090</v>
      </c>
      <c r="DV15" s="143">
        <v>12</v>
      </c>
      <c r="DW15" s="14">
        <v>194</v>
      </c>
      <c r="DX15" s="12">
        <v>1311</v>
      </c>
      <c r="DY15" s="143">
        <v>8</v>
      </c>
      <c r="DZ15" s="20">
        <v>283</v>
      </c>
      <c r="EA15" s="724">
        <v>9.08</v>
      </c>
      <c r="EB15" s="274">
        <v>9</v>
      </c>
      <c r="EC15" s="275">
        <v>473</v>
      </c>
      <c r="ED15" s="301">
        <f t="shared" si="12"/>
        <v>1764</v>
      </c>
      <c r="EE15" s="26">
        <v>12</v>
      </c>
      <c r="EF15" s="75"/>
      <c r="EG15" s="28">
        <v>1175</v>
      </c>
      <c r="EH15" s="304">
        <v>6</v>
      </c>
      <c r="EI15" s="77">
        <v>530</v>
      </c>
      <c r="EJ15" s="29">
        <v>822</v>
      </c>
      <c r="EK15" s="347">
        <v>3</v>
      </c>
      <c r="EL15" s="351">
        <v>667</v>
      </c>
      <c r="EM15" s="29">
        <v>409</v>
      </c>
      <c r="EN15" s="78">
        <v>32</v>
      </c>
      <c r="EO15" s="27">
        <v>23</v>
      </c>
      <c r="EP15" s="29">
        <v>1165</v>
      </c>
      <c r="EQ15" s="78">
        <v>17</v>
      </c>
      <c r="ER15" s="75">
        <v>252</v>
      </c>
      <c r="ES15" s="29">
        <v>1281</v>
      </c>
      <c r="ET15" s="78">
        <v>15</v>
      </c>
      <c r="EU15" s="27">
        <v>292</v>
      </c>
    </row>
    <row r="16" spans="1:151" s="4" customFormat="1" ht="14.25">
      <c r="A16" s="145">
        <f t="shared" si="0"/>
        <v>12</v>
      </c>
      <c r="B16" s="118" t="s">
        <v>34</v>
      </c>
      <c r="C16" s="91" t="s">
        <v>146</v>
      </c>
      <c r="D16" s="5">
        <v>5710</v>
      </c>
      <c r="E16" s="6">
        <v>26</v>
      </c>
      <c r="F16" s="131">
        <v>7066</v>
      </c>
      <c r="G16" s="110">
        <v>12</v>
      </c>
      <c r="H16" s="385">
        <f>SUM(Q16+AI16+BA16+BS16+CK16+DH16+EC16+ED16)</f>
        <v>8473</v>
      </c>
      <c r="I16" s="126">
        <f>SUM(V16+AE16+AH16+AN16+AW16+AZ16+BF16+BO16+BR16+BS82+BX16+CG16+CJ16+CP16+CY16+DB16+EI16+ER16+EU16)</f>
        <v>3898</v>
      </c>
      <c r="J16" s="448">
        <f t="shared" si="1"/>
        <v>14</v>
      </c>
      <c r="K16" s="126">
        <f>SUM(Y16+AQ16+BI16+CA16+CS16+EL16)</f>
        <v>2075</v>
      </c>
      <c r="L16" s="451">
        <f t="shared" si="2"/>
        <v>5</v>
      </c>
      <c r="M16" s="126">
        <f>SUM(AB16+AT16+BL16+CD16+CV16+EO16)</f>
        <v>1499</v>
      </c>
      <c r="N16" s="451">
        <f t="shared" si="3"/>
        <v>13</v>
      </c>
      <c r="O16" s="292">
        <f t="shared" si="4"/>
        <v>1001</v>
      </c>
      <c r="P16" s="455">
        <f t="shared" si="5"/>
        <v>13</v>
      </c>
      <c r="Q16" s="263">
        <f t="shared" si="6"/>
        <v>1603</v>
      </c>
      <c r="R16" s="26">
        <v>9</v>
      </c>
      <c r="S16" s="27"/>
      <c r="T16" s="133">
        <v>1073</v>
      </c>
      <c r="U16" s="133">
        <v>4</v>
      </c>
      <c r="V16" s="78">
        <v>487</v>
      </c>
      <c r="W16" s="29">
        <v>398</v>
      </c>
      <c r="X16" s="133">
        <v>9</v>
      </c>
      <c r="Y16" s="136">
        <v>352</v>
      </c>
      <c r="Z16" s="133">
        <v>1026</v>
      </c>
      <c r="AA16" s="133">
        <v>10</v>
      </c>
      <c r="AB16" s="78">
        <v>332</v>
      </c>
      <c r="AC16" s="29">
        <v>987</v>
      </c>
      <c r="AD16" s="133">
        <v>24</v>
      </c>
      <c r="AE16" s="136">
        <v>136</v>
      </c>
      <c r="AF16" s="133">
        <v>1262</v>
      </c>
      <c r="AG16" s="133">
        <v>12</v>
      </c>
      <c r="AH16" s="78">
        <v>296</v>
      </c>
      <c r="AI16" s="259">
        <f t="shared" si="7"/>
        <v>1255</v>
      </c>
      <c r="AJ16" s="13">
        <v>17</v>
      </c>
      <c r="AK16" s="14"/>
      <c r="AL16" s="142">
        <v>1167</v>
      </c>
      <c r="AM16" s="142">
        <v>17</v>
      </c>
      <c r="AN16" s="143">
        <v>264</v>
      </c>
      <c r="AO16" s="12">
        <v>1435</v>
      </c>
      <c r="AP16" s="167">
        <v>3</v>
      </c>
      <c r="AQ16" s="169">
        <v>555</v>
      </c>
      <c r="AR16" s="142">
        <v>12</v>
      </c>
      <c r="AS16" s="142">
        <v>48</v>
      </c>
      <c r="AT16" s="143">
        <v>5</v>
      </c>
      <c r="AU16" s="12">
        <v>901</v>
      </c>
      <c r="AV16" s="142">
        <v>22</v>
      </c>
      <c r="AW16" s="144">
        <v>204</v>
      </c>
      <c r="AX16" s="142">
        <v>1045</v>
      </c>
      <c r="AY16" s="142">
        <v>20</v>
      </c>
      <c r="AZ16" s="142">
        <v>227</v>
      </c>
      <c r="BA16" s="261">
        <f t="shared" si="8"/>
        <v>1395</v>
      </c>
      <c r="BB16" s="44">
        <v>9</v>
      </c>
      <c r="BC16" s="38"/>
      <c r="BD16" s="35">
        <v>938</v>
      </c>
      <c r="BE16" s="33">
        <v>22</v>
      </c>
      <c r="BF16" s="150">
        <v>125</v>
      </c>
      <c r="BG16" s="33">
        <v>579</v>
      </c>
      <c r="BH16" s="33">
        <v>11</v>
      </c>
      <c r="BI16" s="157">
        <v>286</v>
      </c>
      <c r="BJ16" s="35">
        <v>1132</v>
      </c>
      <c r="BK16" s="33">
        <v>9</v>
      </c>
      <c r="BL16" s="150">
        <v>326</v>
      </c>
      <c r="BM16" s="33">
        <v>1065</v>
      </c>
      <c r="BN16" s="33">
        <v>11</v>
      </c>
      <c r="BO16" s="157">
        <v>286</v>
      </c>
      <c r="BP16" s="35">
        <v>1359</v>
      </c>
      <c r="BQ16" s="33">
        <v>7</v>
      </c>
      <c r="BR16" s="159">
        <v>372</v>
      </c>
      <c r="BS16" s="260">
        <f t="shared" si="9"/>
        <v>1387</v>
      </c>
      <c r="BT16" s="52">
        <v>11</v>
      </c>
      <c r="BU16" s="57"/>
      <c r="BV16" s="54">
        <v>904</v>
      </c>
      <c r="BW16" s="54">
        <v>11</v>
      </c>
      <c r="BX16" s="88">
        <v>286</v>
      </c>
      <c r="BY16" s="55">
        <v>604</v>
      </c>
      <c r="BZ16" s="54">
        <v>12</v>
      </c>
      <c r="CA16" s="56">
        <v>268</v>
      </c>
      <c r="CB16" s="205">
        <v>1434</v>
      </c>
      <c r="CC16" s="200">
        <v>2</v>
      </c>
      <c r="CD16" s="204">
        <v>554</v>
      </c>
      <c r="CE16" s="55">
        <v>1016</v>
      </c>
      <c r="CF16" s="54">
        <v>24</v>
      </c>
      <c r="CG16" s="56">
        <v>103</v>
      </c>
      <c r="CH16" s="205">
        <v>1223</v>
      </c>
      <c r="CI16" s="54">
        <v>18</v>
      </c>
      <c r="CJ16" s="88">
        <v>176</v>
      </c>
      <c r="CK16" s="227">
        <f t="shared" si="10"/>
        <v>0</v>
      </c>
      <c r="CL16" s="63"/>
      <c r="CM16" s="222"/>
      <c r="CN16" s="65"/>
      <c r="CO16" s="219"/>
      <c r="CP16" s="64"/>
      <c r="CQ16" s="221"/>
      <c r="CR16" s="219"/>
      <c r="CS16" s="222"/>
      <c r="CT16" s="65"/>
      <c r="CU16" s="219"/>
      <c r="CV16" s="64"/>
      <c r="CW16" s="221"/>
      <c r="CX16" s="219"/>
      <c r="CY16" s="222"/>
      <c r="CZ16" s="65"/>
      <c r="DA16" s="219"/>
      <c r="DB16" s="66"/>
      <c r="DC16" s="273"/>
      <c r="DD16" s="274"/>
      <c r="DE16" s="275"/>
      <c r="DF16" s="273">
        <v>9.302</v>
      </c>
      <c r="DG16" s="274">
        <v>6</v>
      </c>
      <c r="DH16" s="281">
        <v>590</v>
      </c>
      <c r="DI16" s="224">
        <f t="shared" si="11"/>
        <v>695</v>
      </c>
      <c r="DJ16" s="13">
        <v>17</v>
      </c>
      <c r="DK16" s="14"/>
      <c r="DL16" s="15">
        <v>837</v>
      </c>
      <c r="DM16" s="293">
        <v>19</v>
      </c>
      <c r="DN16" s="14">
        <v>78</v>
      </c>
      <c r="DO16" s="13"/>
      <c r="DP16" s="293">
        <v>11</v>
      </c>
      <c r="DQ16" s="14">
        <v>214</v>
      </c>
      <c r="DR16" s="12">
        <v>789</v>
      </c>
      <c r="DS16" s="143">
        <v>17</v>
      </c>
      <c r="DT16" s="14">
        <v>97</v>
      </c>
      <c r="DU16" s="12">
        <v>1055</v>
      </c>
      <c r="DV16" s="143">
        <v>18</v>
      </c>
      <c r="DW16" s="14">
        <v>92</v>
      </c>
      <c r="DX16" s="12">
        <v>1205</v>
      </c>
      <c r="DY16" s="143">
        <v>11</v>
      </c>
      <c r="DZ16" s="20">
        <v>214</v>
      </c>
      <c r="EA16" s="724">
        <v>9.036999999999999</v>
      </c>
      <c r="EB16" s="274">
        <v>11</v>
      </c>
      <c r="EC16" s="275">
        <v>411</v>
      </c>
      <c r="ED16" s="301">
        <f t="shared" si="12"/>
        <v>1832</v>
      </c>
      <c r="EE16" s="26">
        <v>11</v>
      </c>
      <c r="EF16" s="75"/>
      <c r="EG16" s="28">
        <v>1046</v>
      </c>
      <c r="EH16" s="304">
        <v>17</v>
      </c>
      <c r="EI16" s="77">
        <v>252</v>
      </c>
      <c r="EJ16" s="29">
        <v>811</v>
      </c>
      <c r="EK16" s="304">
        <v>4</v>
      </c>
      <c r="EL16" s="27">
        <v>614</v>
      </c>
      <c r="EM16" s="29">
        <v>964</v>
      </c>
      <c r="EN16" s="78">
        <v>15</v>
      </c>
      <c r="EO16" s="27">
        <v>282</v>
      </c>
      <c r="EP16" s="29">
        <v>1370</v>
      </c>
      <c r="EQ16" s="78">
        <v>4</v>
      </c>
      <c r="ER16" s="75">
        <v>614</v>
      </c>
      <c r="ES16" s="29">
        <v>1052</v>
      </c>
      <c r="ET16" s="78">
        <v>29</v>
      </c>
      <c r="EU16" s="27">
        <v>70</v>
      </c>
    </row>
    <row r="17" spans="1:151" s="4" customFormat="1" ht="14.25">
      <c r="A17" s="145">
        <f t="shared" si="0"/>
        <v>13</v>
      </c>
      <c r="B17" s="118" t="s">
        <v>32</v>
      </c>
      <c r="C17" s="91" t="s">
        <v>145</v>
      </c>
      <c r="D17" s="5">
        <v>10914</v>
      </c>
      <c r="E17" s="6">
        <v>6</v>
      </c>
      <c r="F17" s="131">
        <v>12006</v>
      </c>
      <c r="G17" s="146">
        <v>3</v>
      </c>
      <c r="H17" s="385">
        <f>SUM(Q17+AI17+BA17+BS17+DI17+ED17)</f>
        <v>7457</v>
      </c>
      <c r="I17" s="126">
        <f>SUM(V17+AE17+AH17+AN17+AW17+AZ17+BF17+BO17+BR17+BS83+BX17+CG17+CJ17+DN17+DW17+DZ17)</f>
        <v>5162</v>
      </c>
      <c r="J17" s="448">
        <f t="shared" si="1"/>
        <v>9</v>
      </c>
      <c r="K17" s="126">
        <f>SUM(Y17+AQ17+BI17+CA17+DQ17)</f>
        <v>1032</v>
      </c>
      <c r="L17" s="453">
        <f t="shared" si="2"/>
        <v>17</v>
      </c>
      <c r="M17" s="126">
        <f>SUM(AB17+AT17+BL17+CD17+DT17)</f>
        <v>1263</v>
      </c>
      <c r="N17" s="450">
        <f t="shared" si="3"/>
        <v>16</v>
      </c>
      <c r="O17" s="292">
        <f>SUM(DE17+DH17)</f>
        <v>0</v>
      </c>
      <c r="P17" s="455">
        <f t="shared" si="5"/>
        <v>42</v>
      </c>
      <c r="Q17" s="263">
        <f t="shared" si="6"/>
        <v>1839</v>
      </c>
      <c r="R17" s="26">
        <v>6</v>
      </c>
      <c r="S17" s="27"/>
      <c r="T17" s="29">
        <v>1064</v>
      </c>
      <c r="U17" s="26">
        <v>6</v>
      </c>
      <c r="V17" s="27">
        <v>426</v>
      </c>
      <c r="W17" s="29">
        <v>247</v>
      </c>
      <c r="X17" s="26">
        <v>31</v>
      </c>
      <c r="Y17" s="27">
        <v>69</v>
      </c>
      <c r="Z17" s="29">
        <v>1032</v>
      </c>
      <c r="AA17" s="26">
        <v>9</v>
      </c>
      <c r="AB17" s="27">
        <v>352</v>
      </c>
      <c r="AC17" s="29">
        <v>1060</v>
      </c>
      <c r="AD17" s="26">
        <v>12</v>
      </c>
      <c r="AE17" s="27">
        <v>296</v>
      </c>
      <c r="AF17" s="29">
        <v>1498</v>
      </c>
      <c r="AG17" s="264">
        <v>1</v>
      </c>
      <c r="AH17" s="355">
        <v>696</v>
      </c>
      <c r="AI17" s="259">
        <f t="shared" si="7"/>
        <v>1457</v>
      </c>
      <c r="AJ17" s="13">
        <v>11</v>
      </c>
      <c r="AK17" s="14"/>
      <c r="AL17" s="142">
        <v>1337</v>
      </c>
      <c r="AM17" s="142">
        <v>7</v>
      </c>
      <c r="AN17" s="143">
        <v>434</v>
      </c>
      <c r="AO17" s="12">
        <v>1157</v>
      </c>
      <c r="AP17" s="142">
        <v>26</v>
      </c>
      <c r="AQ17" s="144">
        <v>163</v>
      </c>
      <c r="AR17" s="142">
        <v>817</v>
      </c>
      <c r="AS17" s="142">
        <v>40</v>
      </c>
      <c r="AT17" s="143">
        <v>52</v>
      </c>
      <c r="AU17" s="12">
        <v>1084</v>
      </c>
      <c r="AV17" s="142">
        <v>4</v>
      </c>
      <c r="AW17" s="144">
        <v>517</v>
      </c>
      <c r="AX17" s="142">
        <v>1105</v>
      </c>
      <c r="AY17" s="142">
        <v>15</v>
      </c>
      <c r="AZ17" s="142">
        <v>291</v>
      </c>
      <c r="BA17" s="261">
        <f t="shared" si="8"/>
        <v>2001</v>
      </c>
      <c r="BB17" s="44">
        <v>6</v>
      </c>
      <c r="BC17" s="38"/>
      <c r="BD17" s="35">
        <v>1073</v>
      </c>
      <c r="BE17" s="33">
        <v>5</v>
      </c>
      <c r="BF17" s="150">
        <v>428</v>
      </c>
      <c r="BG17" s="33">
        <v>593.1</v>
      </c>
      <c r="BH17" s="33">
        <v>7</v>
      </c>
      <c r="BI17" s="157">
        <v>372</v>
      </c>
      <c r="BJ17" s="35">
        <v>1241</v>
      </c>
      <c r="BK17" s="172">
        <v>2</v>
      </c>
      <c r="BL17" s="173">
        <v>554</v>
      </c>
      <c r="BM17" s="33">
        <v>1168</v>
      </c>
      <c r="BN17" s="33">
        <v>5</v>
      </c>
      <c r="BO17" s="157">
        <v>428</v>
      </c>
      <c r="BP17" s="35">
        <v>1302</v>
      </c>
      <c r="BQ17" s="33">
        <v>15</v>
      </c>
      <c r="BR17" s="159">
        <v>219</v>
      </c>
      <c r="BS17" s="257">
        <f t="shared" si="9"/>
        <v>2160</v>
      </c>
      <c r="BT17" s="192">
        <v>3</v>
      </c>
      <c r="BU17" s="56"/>
      <c r="BV17" s="54">
        <v>946</v>
      </c>
      <c r="BW17" s="54">
        <v>7</v>
      </c>
      <c r="BX17" s="88">
        <v>372</v>
      </c>
      <c r="BY17" s="55">
        <v>615</v>
      </c>
      <c r="BZ17" s="54">
        <v>5</v>
      </c>
      <c r="CA17" s="56">
        <v>428</v>
      </c>
      <c r="CB17" s="205">
        <v>1242</v>
      </c>
      <c r="CC17" s="54">
        <v>10</v>
      </c>
      <c r="CD17" s="88">
        <v>305</v>
      </c>
      <c r="CE17" s="55">
        <v>1189</v>
      </c>
      <c r="CF17" s="200">
        <v>3</v>
      </c>
      <c r="CG17" s="209">
        <v>501</v>
      </c>
      <c r="CH17" s="205">
        <v>1451</v>
      </c>
      <c r="CI17" s="200">
        <v>2</v>
      </c>
      <c r="CJ17" s="204">
        <v>554</v>
      </c>
      <c r="CK17" s="227">
        <f t="shared" si="10"/>
        <v>1327</v>
      </c>
      <c r="CL17" s="63">
        <v>10</v>
      </c>
      <c r="CM17" s="222"/>
      <c r="CN17" s="65">
        <v>1019</v>
      </c>
      <c r="CO17" s="236">
        <v>15</v>
      </c>
      <c r="CP17" s="64">
        <v>198</v>
      </c>
      <c r="CQ17" s="221">
        <v>0</v>
      </c>
      <c r="CR17" s="236">
        <v>31</v>
      </c>
      <c r="CS17" s="222">
        <v>9</v>
      </c>
      <c r="CT17" s="65">
        <v>929</v>
      </c>
      <c r="CU17" s="236">
        <v>10</v>
      </c>
      <c r="CV17" s="64">
        <v>281</v>
      </c>
      <c r="CW17" s="221">
        <v>1266</v>
      </c>
      <c r="CX17" s="238">
        <v>2</v>
      </c>
      <c r="CY17" s="243">
        <v>537</v>
      </c>
      <c r="CZ17" s="65">
        <v>1269</v>
      </c>
      <c r="DA17" s="236">
        <v>9</v>
      </c>
      <c r="DB17" s="66">
        <v>302</v>
      </c>
      <c r="DC17" s="273"/>
      <c r="DD17" s="270"/>
      <c r="DE17" s="275"/>
      <c r="DF17" s="273"/>
      <c r="DG17" s="270"/>
      <c r="DH17" s="281"/>
      <c r="DI17" s="224">
        <f t="shared" si="11"/>
        <v>0</v>
      </c>
      <c r="DJ17" s="13"/>
      <c r="DK17" s="14"/>
      <c r="DL17" s="15"/>
      <c r="DM17" s="293"/>
      <c r="DN17" s="14"/>
      <c r="DO17" s="13"/>
      <c r="DP17" s="293"/>
      <c r="DQ17" s="14"/>
      <c r="DR17" s="12"/>
      <c r="DS17" s="143"/>
      <c r="DT17" s="14"/>
      <c r="DU17" s="12"/>
      <c r="DV17" s="143"/>
      <c r="DW17" s="14"/>
      <c r="DX17" s="12"/>
      <c r="DY17" s="143"/>
      <c r="DZ17" s="20"/>
      <c r="EA17" s="724"/>
      <c r="EB17" s="274"/>
      <c r="EC17" s="275"/>
      <c r="ED17" s="301"/>
      <c r="EE17" s="26"/>
      <c r="EF17" s="75"/>
      <c r="EG17" s="28"/>
      <c r="EH17" s="304"/>
      <c r="EI17" s="77"/>
      <c r="EJ17" s="29"/>
      <c r="EK17" s="304"/>
      <c r="EL17" s="27"/>
      <c r="EM17" s="29"/>
      <c r="EN17" s="78"/>
      <c r="EO17" s="27"/>
      <c r="EP17" s="29"/>
      <c r="EQ17" s="78"/>
      <c r="ER17" s="75"/>
      <c r="ES17" s="29"/>
      <c r="ET17" s="78"/>
      <c r="EU17" s="27"/>
    </row>
    <row r="18" spans="1:151" s="4" customFormat="1" ht="14.25">
      <c r="A18" s="145">
        <f t="shared" si="0"/>
        <v>14</v>
      </c>
      <c r="B18" s="118" t="s">
        <v>36</v>
      </c>
      <c r="C18" s="91" t="s">
        <v>146</v>
      </c>
      <c r="D18" s="5">
        <v>6829</v>
      </c>
      <c r="E18" s="6">
        <v>20</v>
      </c>
      <c r="F18" s="131">
        <v>7283</v>
      </c>
      <c r="G18" s="132">
        <v>11</v>
      </c>
      <c r="H18" s="385">
        <f>SUM(Q18+AI18+BA18+CK18+DE18+DH18+EC18+ED18)</f>
        <v>7206</v>
      </c>
      <c r="I18" s="126">
        <f>SUM(V18+AE18+AH18+AN18+AW18+AZ18+BF18+BO18+BR18+BS84+CP18+CY18+DB18+EI18+ER18+EU18)</f>
        <v>3623</v>
      </c>
      <c r="J18" s="448">
        <f t="shared" si="1"/>
        <v>15</v>
      </c>
      <c r="K18" s="126">
        <f>SUM(Y18+AQ18+BI18+CS18+EL18)</f>
        <v>1188</v>
      </c>
      <c r="L18" s="451">
        <f t="shared" si="2"/>
        <v>15</v>
      </c>
      <c r="M18" s="126">
        <f>SUM(AB18+AT18+BL18+CV18+EO18)</f>
        <v>1500</v>
      </c>
      <c r="N18" s="451">
        <f t="shared" si="3"/>
        <v>12</v>
      </c>
      <c r="O18" s="292">
        <f aca="true" t="shared" si="13" ref="O18:O49">SUM(DE18+DH18+EC18)</f>
        <v>895</v>
      </c>
      <c r="P18" s="455">
        <f t="shared" si="5"/>
        <v>14</v>
      </c>
      <c r="Q18" s="263">
        <f t="shared" si="6"/>
        <v>1085</v>
      </c>
      <c r="R18" s="26">
        <v>17</v>
      </c>
      <c r="S18" s="27"/>
      <c r="T18" s="29">
        <v>896</v>
      </c>
      <c r="U18" s="26">
        <v>29</v>
      </c>
      <c r="V18" s="27">
        <v>93</v>
      </c>
      <c r="W18" s="29">
        <v>344</v>
      </c>
      <c r="X18" s="26">
        <v>18</v>
      </c>
      <c r="Y18" s="27">
        <v>206</v>
      </c>
      <c r="Z18" s="29">
        <v>968</v>
      </c>
      <c r="AA18" s="26">
        <v>17</v>
      </c>
      <c r="AB18" s="27">
        <v>220</v>
      </c>
      <c r="AC18" s="29">
        <v>1005</v>
      </c>
      <c r="AD18" s="26">
        <v>19</v>
      </c>
      <c r="AE18" s="27">
        <v>193</v>
      </c>
      <c r="AF18" s="29">
        <v>1310</v>
      </c>
      <c r="AG18" s="26">
        <v>8</v>
      </c>
      <c r="AH18" s="75">
        <v>373</v>
      </c>
      <c r="AI18" s="259">
        <f t="shared" si="7"/>
        <v>1399</v>
      </c>
      <c r="AJ18" s="13">
        <v>13</v>
      </c>
      <c r="AK18" s="14"/>
      <c r="AL18" s="142">
        <v>1069</v>
      </c>
      <c r="AM18" s="142">
        <v>27</v>
      </c>
      <c r="AN18" s="143">
        <v>154</v>
      </c>
      <c r="AO18" s="12">
        <v>1425</v>
      </c>
      <c r="AP18" s="142">
        <v>8</v>
      </c>
      <c r="AQ18" s="144">
        <v>412</v>
      </c>
      <c r="AR18" s="142">
        <v>1275</v>
      </c>
      <c r="AS18" s="142">
        <v>5</v>
      </c>
      <c r="AT18" s="143">
        <v>486</v>
      </c>
      <c r="AU18" s="12">
        <v>865</v>
      </c>
      <c r="AV18" s="142">
        <v>27</v>
      </c>
      <c r="AW18" s="144">
        <v>154</v>
      </c>
      <c r="AX18" s="142">
        <v>1040</v>
      </c>
      <c r="AY18" s="142">
        <v>23</v>
      </c>
      <c r="AZ18" s="142">
        <v>193</v>
      </c>
      <c r="BA18" s="261">
        <f t="shared" si="8"/>
        <v>1222</v>
      </c>
      <c r="BB18" s="44">
        <v>13</v>
      </c>
      <c r="BC18" s="45"/>
      <c r="BD18" s="35">
        <v>1012</v>
      </c>
      <c r="BE18" s="33">
        <v>10</v>
      </c>
      <c r="BF18" s="150">
        <v>305</v>
      </c>
      <c r="BG18" s="33">
        <v>477.1</v>
      </c>
      <c r="BH18" s="33">
        <v>15</v>
      </c>
      <c r="BI18" s="157">
        <v>219</v>
      </c>
      <c r="BJ18" s="35">
        <v>1138</v>
      </c>
      <c r="BK18" s="33">
        <v>7</v>
      </c>
      <c r="BL18" s="150">
        <v>372</v>
      </c>
      <c r="BM18" s="33">
        <v>1009</v>
      </c>
      <c r="BN18" s="33">
        <v>21</v>
      </c>
      <c r="BO18" s="157">
        <v>137</v>
      </c>
      <c r="BP18" s="35">
        <v>1273</v>
      </c>
      <c r="BQ18" s="33">
        <v>17</v>
      </c>
      <c r="BR18" s="159">
        <v>189</v>
      </c>
      <c r="BS18" s="187">
        <f t="shared" si="9"/>
        <v>852</v>
      </c>
      <c r="BT18" s="52">
        <v>20</v>
      </c>
      <c r="BU18" s="57"/>
      <c r="BV18" s="54">
        <v>799</v>
      </c>
      <c r="BW18" s="54">
        <v>24</v>
      </c>
      <c r="BX18" s="88">
        <v>103</v>
      </c>
      <c r="BY18" s="55">
        <v>602</v>
      </c>
      <c r="BZ18" s="54">
        <v>14</v>
      </c>
      <c r="CA18" s="56">
        <v>234</v>
      </c>
      <c r="CB18" s="205">
        <v>1119</v>
      </c>
      <c r="CC18" s="54">
        <v>20</v>
      </c>
      <c r="CD18" s="88">
        <v>150</v>
      </c>
      <c r="CE18" s="55">
        <v>1042</v>
      </c>
      <c r="CF18" s="54">
        <v>18</v>
      </c>
      <c r="CG18" s="56">
        <v>176</v>
      </c>
      <c r="CH18" s="205">
        <v>1230</v>
      </c>
      <c r="CI18" s="54">
        <v>17</v>
      </c>
      <c r="CJ18" s="88">
        <v>189</v>
      </c>
      <c r="CK18" s="262">
        <f t="shared" si="10"/>
        <v>1608</v>
      </c>
      <c r="CL18" s="63">
        <v>7</v>
      </c>
      <c r="CM18" s="222"/>
      <c r="CN18" s="65">
        <v>1059</v>
      </c>
      <c r="CO18" s="219">
        <v>7</v>
      </c>
      <c r="CP18" s="64">
        <v>356</v>
      </c>
      <c r="CQ18" s="221">
        <v>577</v>
      </c>
      <c r="CR18" s="219">
        <v>14</v>
      </c>
      <c r="CS18" s="222">
        <v>214</v>
      </c>
      <c r="CT18" s="65">
        <v>949</v>
      </c>
      <c r="CU18" s="219">
        <v>7</v>
      </c>
      <c r="CV18" s="64">
        <v>350</v>
      </c>
      <c r="CW18" s="221">
        <v>1182</v>
      </c>
      <c r="CX18" s="219">
        <v>10</v>
      </c>
      <c r="CY18" s="222">
        <v>281</v>
      </c>
      <c r="CZ18" s="65">
        <v>1304</v>
      </c>
      <c r="DA18" s="219">
        <v>5</v>
      </c>
      <c r="DB18" s="66">
        <v>407</v>
      </c>
      <c r="DC18" s="273">
        <v>8.525</v>
      </c>
      <c r="DD18" s="274">
        <v>11</v>
      </c>
      <c r="DE18" s="275">
        <v>392</v>
      </c>
      <c r="DF18" s="273">
        <v>8.013</v>
      </c>
      <c r="DG18" s="274">
        <v>15</v>
      </c>
      <c r="DH18" s="281">
        <v>318</v>
      </c>
      <c r="DI18" s="224">
        <f t="shared" si="11"/>
        <v>812</v>
      </c>
      <c r="DJ18" s="13">
        <v>14</v>
      </c>
      <c r="DK18" s="14"/>
      <c r="DL18" s="15">
        <v>948</v>
      </c>
      <c r="DM18" s="293">
        <v>13</v>
      </c>
      <c r="DN18" s="14">
        <v>175</v>
      </c>
      <c r="DO18" s="13"/>
      <c r="DP18" s="293">
        <v>17</v>
      </c>
      <c r="DQ18" s="14">
        <v>107</v>
      </c>
      <c r="DR18" s="12">
        <v>889</v>
      </c>
      <c r="DS18" s="143">
        <v>13</v>
      </c>
      <c r="DT18" s="14">
        <v>165</v>
      </c>
      <c r="DU18" s="12">
        <v>1058</v>
      </c>
      <c r="DV18" s="143">
        <v>17</v>
      </c>
      <c r="DW18" s="14">
        <v>107</v>
      </c>
      <c r="DX18" s="12">
        <v>1283</v>
      </c>
      <c r="DY18" s="143">
        <v>9</v>
      </c>
      <c r="DZ18" s="20">
        <v>258</v>
      </c>
      <c r="EA18" s="724">
        <v>7.063</v>
      </c>
      <c r="EB18" s="274">
        <v>21</v>
      </c>
      <c r="EC18" s="275">
        <v>185</v>
      </c>
      <c r="ED18" s="302">
        <f aca="true" t="shared" si="14" ref="ED18:ED49">SUM(EI18+EL18+EO18+ER18+EU18)</f>
        <v>997</v>
      </c>
      <c r="EE18" s="26">
        <v>22</v>
      </c>
      <c r="EF18" s="75"/>
      <c r="EG18" s="28">
        <v>992</v>
      </c>
      <c r="EH18" s="304">
        <v>21</v>
      </c>
      <c r="EI18" s="77">
        <v>183</v>
      </c>
      <c r="EJ18" s="29">
        <v>465</v>
      </c>
      <c r="EK18" s="304">
        <v>24</v>
      </c>
      <c r="EL18" s="27">
        <v>137</v>
      </c>
      <c r="EM18" s="29">
        <v>853</v>
      </c>
      <c r="EN18" s="78">
        <v>28</v>
      </c>
      <c r="EO18" s="27">
        <v>72</v>
      </c>
      <c r="EP18" s="29">
        <v>1026</v>
      </c>
      <c r="EQ18" s="78">
        <v>26</v>
      </c>
      <c r="ER18" s="75">
        <v>110</v>
      </c>
      <c r="ES18" s="29">
        <v>1368</v>
      </c>
      <c r="ET18" s="78">
        <v>7</v>
      </c>
      <c r="EU18" s="27">
        <v>495</v>
      </c>
    </row>
    <row r="19" spans="1:151" s="4" customFormat="1" ht="14.25">
      <c r="A19" s="145">
        <f t="shared" si="0"/>
        <v>15</v>
      </c>
      <c r="B19" s="118" t="s">
        <v>35</v>
      </c>
      <c r="C19" s="91" t="s">
        <v>146</v>
      </c>
      <c r="D19" s="5">
        <v>8222</v>
      </c>
      <c r="E19" s="6">
        <v>16</v>
      </c>
      <c r="F19" s="131">
        <v>5747</v>
      </c>
      <c r="G19" s="132">
        <v>17</v>
      </c>
      <c r="H19" s="385">
        <f>SUM(Q19+AI19+BA19+BS19+CK19+DE19+DH19+EC19+ED19)</f>
        <v>6443</v>
      </c>
      <c r="I19" s="126">
        <f>SUM(V19+AE19+AH19+AN19+AW19+AZ19+BF19+BO19+BR19+BS85+BX19+CG19+CJ19+CP19+CY19+DB19+EI19+ER19+EU19)</f>
        <v>3529</v>
      </c>
      <c r="J19" s="448">
        <f t="shared" si="1"/>
        <v>16</v>
      </c>
      <c r="K19" s="126">
        <f>SUM(Y19+AQ19+BI19+CA19+CS19+EL19)</f>
        <v>913</v>
      </c>
      <c r="L19" s="453">
        <f t="shared" si="2"/>
        <v>20</v>
      </c>
      <c r="M19" s="126">
        <f>SUM(AB19+AT19+BL19+CD19+CV19+EO19)</f>
        <v>1183</v>
      </c>
      <c r="N19" s="450">
        <f t="shared" si="3"/>
        <v>17</v>
      </c>
      <c r="O19" s="292">
        <f t="shared" si="13"/>
        <v>818</v>
      </c>
      <c r="P19" s="455">
        <f t="shared" si="5"/>
        <v>17</v>
      </c>
      <c r="Q19" s="263">
        <f t="shared" si="6"/>
        <v>1110</v>
      </c>
      <c r="R19" s="26">
        <v>16</v>
      </c>
      <c r="S19" s="27"/>
      <c r="T19" s="133">
        <v>977</v>
      </c>
      <c r="U19" s="133">
        <v>14</v>
      </c>
      <c r="V19" s="78">
        <v>268</v>
      </c>
      <c r="W19" s="29">
        <v>363</v>
      </c>
      <c r="X19" s="133">
        <v>15</v>
      </c>
      <c r="Y19" s="136">
        <v>248</v>
      </c>
      <c r="Z19" s="133">
        <v>959</v>
      </c>
      <c r="AA19" s="133">
        <v>18</v>
      </c>
      <c r="AB19" s="78">
        <v>206</v>
      </c>
      <c r="AC19" s="29">
        <v>982</v>
      </c>
      <c r="AD19" s="133">
        <v>25</v>
      </c>
      <c r="AE19" s="136">
        <v>125</v>
      </c>
      <c r="AF19" s="133">
        <v>1260</v>
      </c>
      <c r="AG19" s="133">
        <v>14</v>
      </c>
      <c r="AH19" s="78">
        <v>263</v>
      </c>
      <c r="AI19" s="259">
        <f t="shared" si="7"/>
        <v>1122</v>
      </c>
      <c r="AJ19" s="13">
        <v>19</v>
      </c>
      <c r="AK19" s="14"/>
      <c r="AL19" s="142">
        <v>1086</v>
      </c>
      <c r="AM19" s="142">
        <v>24</v>
      </c>
      <c r="AN19" s="143">
        <v>183</v>
      </c>
      <c r="AO19" s="12">
        <v>871</v>
      </c>
      <c r="AP19" s="142">
        <v>34</v>
      </c>
      <c r="AQ19" s="144">
        <v>95</v>
      </c>
      <c r="AR19" s="142">
        <v>1076</v>
      </c>
      <c r="AS19" s="142">
        <v>19</v>
      </c>
      <c r="AT19" s="143">
        <v>239</v>
      </c>
      <c r="AU19" s="12">
        <v>836</v>
      </c>
      <c r="AV19" s="142">
        <v>31</v>
      </c>
      <c r="AW19" s="144">
        <v>119</v>
      </c>
      <c r="AX19" s="142">
        <v>1208</v>
      </c>
      <c r="AY19" s="142">
        <v>5</v>
      </c>
      <c r="AZ19" s="142">
        <v>486</v>
      </c>
      <c r="BA19" s="261">
        <f t="shared" si="8"/>
        <v>1020</v>
      </c>
      <c r="BB19" s="44">
        <v>16</v>
      </c>
      <c r="BC19" s="45"/>
      <c r="BD19" s="35">
        <v>989</v>
      </c>
      <c r="BE19" s="33">
        <v>12</v>
      </c>
      <c r="BF19" s="150">
        <v>268</v>
      </c>
      <c r="BG19" s="33">
        <v>410</v>
      </c>
      <c r="BH19" s="33">
        <v>20</v>
      </c>
      <c r="BI19" s="157">
        <v>150</v>
      </c>
      <c r="BJ19" s="35">
        <v>535</v>
      </c>
      <c r="BK19" s="33">
        <v>32</v>
      </c>
      <c r="BL19" s="150">
        <v>25</v>
      </c>
      <c r="BM19" s="33">
        <v>1064</v>
      </c>
      <c r="BN19" s="33">
        <v>13</v>
      </c>
      <c r="BO19" s="157">
        <v>251</v>
      </c>
      <c r="BP19" s="35">
        <v>1345</v>
      </c>
      <c r="BQ19" s="33">
        <v>9</v>
      </c>
      <c r="BR19" s="159">
        <v>326</v>
      </c>
      <c r="BS19" s="187">
        <f t="shared" si="9"/>
        <v>0</v>
      </c>
      <c r="BT19" s="52"/>
      <c r="BU19" s="57"/>
      <c r="BV19" s="54"/>
      <c r="BW19" s="54"/>
      <c r="BX19" s="88"/>
      <c r="BY19" s="55"/>
      <c r="BZ19" s="54"/>
      <c r="CA19" s="56"/>
      <c r="CB19" s="205"/>
      <c r="CC19" s="54"/>
      <c r="CD19" s="88"/>
      <c r="CE19" s="55"/>
      <c r="CF19" s="54"/>
      <c r="CG19" s="56"/>
      <c r="CH19" s="205"/>
      <c r="CI19" s="54"/>
      <c r="CJ19" s="88"/>
      <c r="CK19" s="262">
        <f t="shared" si="10"/>
        <v>962</v>
      </c>
      <c r="CL19" s="63">
        <v>16</v>
      </c>
      <c r="CM19" s="222"/>
      <c r="CN19" s="65">
        <v>1050</v>
      </c>
      <c r="CO19" s="236">
        <v>11</v>
      </c>
      <c r="CP19" s="64">
        <v>268</v>
      </c>
      <c r="CQ19" s="221">
        <v>485</v>
      </c>
      <c r="CR19" s="236">
        <v>17</v>
      </c>
      <c r="CS19" s="222">
        <v>168</v>
      </c>
      <c r="CT19" s="65">
        <v>854</v>
      </c>
      <c r="CU19" s="236">
        <v>13</v>
      </c>
      <c r="CV19" s="64">
        <v>224</v>
      </c>
      <c r="CW19" s="221">
        <v>978</v>
      </c>
      <c r="CX19" s="236">
        <v>22</v>
      </c>
      <c r="CY19" s="222">
        <v>95</v>
      </c>
      <c r="CZ19" s="65">
        <v>1198</v>
      </c>
      <c r="DA19" s="236">
        <v>14</v>
      </c>
      <c r="DB19" s="66">
        <v>207</v>
      </c>
      <c r="DC19" s="273">
        <v>7.039</v>
      </c>
      <c r="DD19" s="270">
        <v>21</v>
      </c>
      <c r="DE19" s="275">
        <v>161</v>
      </c>
      <c r="DF19" s="273">
        <v>8.757</v>
      </c>
      <c r="DG19" s="270">
        <v>12</v>
      </c>
      <c r="DH19" s="281">
        <v>393</v>
      </c>
      <c r="DI19" s="224">
        <f t="shared" si="11"/>
        <v>901</v>
      </c>
      <c r="DJ19" s="13">
        <v>13</v>
      </c>
      <c r="DK19" s="14"/>
      <c r="DL19" s="15">
        <v>991</v>
      </c>
      <c r="DM19" s="293">
        <v>10</v>
      </c>
      <c r="DN19" s="14">
        <v>235</v>
      </c>
      <c r="DO19" s="13"/>
      <c r="DP19" s="293">
        <v>10</v>
      </c>
      <c r="DQ19" s="14">
        <v>235</v>
      </c>
      <c r="DR19" s="12">
        <v>914</v>
      </c>
      <c r="DS19" s="143">
        <v>12</v>
      </c>
      <c r="DT19" s="14">
        <v>185</v>
      </c>
      <c r="DU19" s="12">
        <v>1063</v>
      </c>
      <c r="DV19" s="143">
        <v>16</v>
      </c>
      <c r="DW19" s="14">
        <v>123</v>
      </c>
      <c r="DX19" s="12">
        <v>1123</v>
      </c>
      <c r="DY19" s="143">
        <v>16</v>
      </c>
      <c r="DZ19" s="20">
        <v>123</v>
      </c>
      <c r="EA19" s="724">
        <v>7.952000000000001</v>
      </c>
      <c r="EB19" s="274">
        <v>17</v>
      </c>
      <c r="EC19" s="275">
        <v>264</v>
      </c>
      <c r="ED19" s="301">
        <f t="shared" si="14"/>
        <v>1411</v>
      </c>
      <c r="EE19" s="26">
        <v>15</v>
      </c>
      <c r="EF19" s="75"/>
      <c r="EG19" s="28">
        <v>960</v>
      </c>
      <c r="EH19" s="304">
        <v>25</v>
      </c>
      <c r="EI19" s="77">
        <v>123</v>
      </c>
      <c r="EJ19" s="29">
        <v>653</v>
      </c>
      <c r="EK19" s="304">
        <v>17</v>
      </c>
      <c r="EL19" s="27">
        <v>252</v>
      </c>
      <c r="EM19" s="29">
        <v>1069</v>
      </c>
      <c r="EN19" s="78">
        <v>7</v>
      </c>
      <c r="EO19" s="27">
        <v>489</v>
      </c>
      <c r="EP19" s="29">
        <v>1206</v>
      </c>
      <c r="EQ19" s="78">
        <v>14</v>
      </c>
      <c r="ER19" s="75">
        <v>312</v>
      </c>
      <c r="ES19" s="29">
        <v>1261</v>
      </c>
      <c r="ET19" s="78">
        <v>18</v>
      </c>
      <c r="EU19" s="27">
        <v>235</v>
      </c>
    </row>
    <row r="20" spans="1:151" s="4" customFormat="1" ht="14.25">
      <c r="A20" s="145">
        <f t="shared" si="0"/>
        <v>16</v>
      </c>
      <c r="B20" s="118" t="s">
        <v>89</v>
      </c>
      <c r="C20" s="91" t="s">
        <v>68</v>
      </c>
      <c r="D20" s="5"/>
      <c r="E20" s="6"/>
      <c r="F20" s="131"/>
      <c r="G20" s="132"/>
      <c r="H20" s="385">
        <f>SUM(Q20+AI20+BA20+BS20+CK20+DE20+DH20+DI20+EC20+ED20)</f>
        <v>6357</v>
      </c>
      <c r="I20" s="126">
        <f>SUM(V20+AE20+AH20+AN20+AW20+AZ20+BF20+BO20+BR20+BS86+BX20+CG20+CJ20+CP20+CY20+DB20+DN20+DW20+DZ20+EI20+ER20+EU20)</f>
        <v>2748</v>
      </c>
      <c r="J20" s="448">
        <f t="shared" si="1"/>
        <v>19</v>
      </c>
      <c r="K20" s="126">
        <f>SUM(Y20+AQ20+BI20+CA20+CS20+DQ20+EL20)</f>
        <v>645</v>
      </c>
      <c r="L20" s="451">
        <f t="shared" si="2"/>
        <v>27</v>
      </c>
      <c r="M20" s="126">
        <f>SUM(AB20+AT20+BL20+CD20+CV20+DT20+EO20)</f>
        <v>1858</v>
      </c>
      <c r="N20" s="451">
        <f t="shared" si="3"/>
        <v>8</v>
      </c>
      <c r="O20" s="292">
        <f t="shared" si="13"/>
        <v>1106</v>
      </c>
      <c r="P20" s="455">
        <f t="shared" si="5"/>
        <v>10</v>
      </c>
      <c r="Q20" s="72"/>
      <c r="R20" s="26"/>
      <c r="S20" s="27"/>
      <c r="T20" s="147"/>
      <c r="U20" s="133"/>
      <c r="V20" s="78"/>
      <c r="W20" s="29"/>
      <c r="X20" s="133"/>
      <c r="Y20" s="136"/>
      <c r="Z20" s="133"/>
      <c r="AA20" s="133"/>
      <c r="AB20" s="78"/>
      <c r="AC20" s="29"/>
      <c r="AD20" s="133"/>
      <c r="AE20" s="136"/>
      <c r="AF20" s="133"/>
      <c r="AG20" s="133"/>
      <c r="AH20" s="78"/>
      <c r="AI20" s="259">
        <f t="shared" si="7"/>
        <v>1143</v>
      </c>
      <c r="AJ20" s="13">
        <v>18</v>
      </c>
      <c r="AK20" s="14"/>
      <c r="AL20" s="142">
        <v>986</v>
      </c>
      <c r="AM20" s="142">
        <v>34</v>
      </c>
      <c r="AN20" s="143">
        <v>95</v>
      </c>
      <c r="AO20" s="12">
        <v>1350</v>
      </c>
      <c r="AP20" s="142">
        <v>23</v>
      </c>
      <c r="AQ20" s="144">
        <v>193</v>
      </c>
      <c r="AR20" s="142">
        <v>1293</v>
      </c>
      <c r="AS20" s="167">
        <v>3</v>
      </c>
      <c r="AT20" s="168">
        <v>555</v>
      </c>
      <c r="AU20" s="12">
        <v>842</v>
      </c>
      <c r="AV20" s="142">
        <v>30</v>
      </c>
      <c r="AW20" s="144">
        <v>127</v>
      </c>
      <c r="AX20" s="142">
        <v>1031</v>
      </c>
      <c r="AY20" s="142">
        <v>25</v>
      </c>
      <c r="AZ20" s="142">
        <v>173</v>
      </c>
      <c r="BA20" s="261">
        <f t="shared" si="8"/>
        <v>1214</v>
      </c>
      <c r="BB20" s="44">
        <v>14</v>
      </c>
      <c r="BC20" s="45"/>
      <c r="BD20" s="35">
        <v>981</v>
      </c>
      <c r="BE20" s="33">
        <v>15</v>
      </c>
      <c r="BF20" s="150">
        <v>219</v>
      </c>
      <c r="BG20" s="33">
        <v>500</v>
      </c>
      <c r="BH20" s="33">
        <v>14</v>
      </c>
      <c r="BI20" s="157">
        <v>234</v>
      </c>
      <c r="BJ20" s="35">
        <v>1023</v>
      </c>
      <c r="BK20" s="33">
        <v>11</v>
      </c>
      <c r="BL20" s="150">
        <v>286</v>
      </c>
      <c r="BM20" s="33">
        <v>1033</v>
      </c>
      <c r="BN20" s="33">
        <v>17</v>
      </c>
      <c r="BO20" s="157">
        <v>189</v>
      </c>
      <c r="BP20" s="35">
        <v>1338</v>
      </c>
      <c r="BQ20" s="33">
        <v>11</v>
      </c>
      <c r="BR20" s="159">
        <v>286</v>
      </c>
      <c r="BS20" s="260">
        <f t="shared" si="9"/>
        <v>805</v>
      </c>
      <c r="BT20" s="52">
        <v>21</v>
      </c>
      <c r="BU20" s="57"/>
      <c r="BV20" s="54">
        <v>826</v>
      </c>
      <c r="BW20" s="54">
        <v>21</v>
      </c>
      <c r="BX20" s="88">
        <v>137</v>
      </c>
      <c r="BY20" s="55">
        <v>154</v>
      </c>
      <c r="BZ20" s="54">
        <v>33</v>
      </c>
      <c r="CA20" s="56">
        <v>16</v>
      </c>
      <c r="CB20" s="205">
        <v>1319</v>
      </c>
      <c r="CC20" s="54">
        <v>6</v>
      </c>
      <c r="CD20" s="88">
        <v>398</v>
      </c>
      <c r="CE20" s="55">
        <v>991</v>
      </c>
      <c r="CF20" s="54">
        <v>25</v>
      </c>
      <c r="CG20" s="56">
        <v>92</v>
      </c>
      <c r="CH20" s="205">
        <v>1222</v>
      </c>
      <c r="CI20" s="54">
        <v>19</v>
      </c>
      <c r="CJ20" s="88">
        <v>162</v>
      </c>
      <c r="CK20" s="227">
        <f t="shared" si="10"/>
        <v>0</v>
      </c>
      <c r="CL20" s="63"/>
      <c r="CM20" s="222"/>
      <c r="CN20" s="65"/>
      <c r="CO20" s="219"/>
      <c r="CP20" s="64"/>
      <c r="CQ20" s="221"/>
      <c r="CR20" s="219"/>
      <c r="CS20" s="222"/>
      <c r="CT20" s="65"/>
      <c r="CU20" s="219"/>
      <c r="CV20" s="64"/>
      <c r="CW20" s="221"/>
      <c r="CX20" s="219"/>
      <c r="CY20" s="222"/>
      <c r="CZ20" s="65"/>
      <c r="DA20" s="219"/>
      <c r="DB20" s="66"/>
      <c r="DC20" s="273">
        <v>7.82</v>
      </c>
      <c r="DD20" s="274">
        <v>19</v>
      </c>
      <c r="DE20" s="275">
        <v>200</v>
      </c>
      <c r="DF20" s="273">
        <v>10.248</v>
      </c>
      <c r="DG20" s="274">
        <v>4</v>
      </c>
      <c r="DH20" s="281">
        <v>684</v>
      </c>
      <c r="DI20" s="263">
        <f t="shared" si="11"/>
        <v>525</v>
      </c>
      <c r="DJ20" s="13">
        <v>18</v>
      </c>
      <c r="DK20" s="14"/>
      <c r="DL20" s="15">
        <v>937</v>
      </c>
      <c r="DM20" s="293">
        <v>14</v>
      </c>
      <c r="DN20" s="14">
        <v>157</v>
      </c>
      <c r="DO20" s="13"/>
      <c r="DP20" s="293">
        <v>18</v>
      </c>
      <c r="DQ20" s="14">
        <v>92</v>
      </c>
      <c r="DR20" s="12">
        <v>414</v>
      </c>
      <c r="DS20" s="143">
        <v>23</v>
      </c>
      <c r="DT20" s="14">
        <v>12</v>
      </c>
      <c r="DU20" s="12">
        <v>1089</v>
      </c>
      <c r="DV20" s="143">
        <v>14</v>
      </c>
      <c r="DW20" s="14">
        <v>157</v>
      </c>
      <c r="DX20" s="12">
        <v>1092</v>
      </c>
      <c r="DY20" s="143">
        <v>17</v>
      </c>
      <c r="DZ20" s="20">
        <v>107</v>
      </c>
      <c r="EA20" s="724">
        <v>7.909</v>
      </c>
      <c r="EB20" s="274">
        <v>19</v>
      </c>
      <c r="EC20" s="275">
        <v>222</v>
      </c>
      <c r="ED20" s="301">
        <f t="shared" si="14"/>
        <v>1564</v>
      </c>
      <c r="EE20" s="26">
        <v>14</v>
      </c>
      <c r="EF20" s="75"/>
      <c r="EG20" s="28">
        <v>978</v>
      </c>
      <c r="EH20" s="304">
        <v>23</v>
      </c>
      <c r="EI20" s="77">
        <v>152</v>
      </c>
      <c r="EJ20" s="29">
        <v>191</v>
      </c>
      <c r="EK20" s="304">
        <v>26</v>
      </c>
      <c r="EL20" s="27">
        <v>110</v>
      </c>
      <c r="EM20" s="29">
        <v>1177</v>
      </c>
      <c r="EN20" s="78">
        <v>4</v>
      </c>
      <c r="EO20" s="27">
        <v>607</v>
      </c>
      <c r="EP20" s="29">
        <v>1317</v>
      </c>
      <c r="EQ20" s="78">
        <v>7</v>
      </c>
      <c r="ER20" s="75">
        <v>495</v>
      </c>
      <c r="ES20" s="29">
        <v>1230</v>
      </c>
      <c r="ET20" s="78">
        <v>20</v>
      </c>
      <c r="EU20" s="27">
        <v>200</v>
      </c>
    </row>
    <row r="21" spans="1:151" s="4" customFormat="1" ht="14.25">
      <c r="A21" s="145">
        <f t="shared" si="0"/>
        <v>17</v>
      </c>
      <c r="B21" s="118" t="s">
        <v>39</v>
      </c>
      <c r="C21" s="90" t="s">
        <v>144</v>
      </c>
      <c r="D21" s="5">
        <v>3940</v>
      </c>
      <c r="E21" s="6">
        <v>32</v>
      </c>
      <c r="F21" s="131">
        <v>9090</v>
      </c>
      <c r="G21" s="132">
        <v>5</v>
      </c>
      <c r="H21" s="385">
        <f>SUM(Q21+AI21+BS21+CK21+DE21+DH21+DI21+ED21)</f>
        <v>5456</v>
      </c>
      <c r="I21" s="126">
        <f>SUM(V21+AE21+AH21+AN21+AW21+AZ21+BS87+BX21+CG21+CJ21+CP21+CY21+DB21+DN21+DW21+DZ21+EI21+ER21+EU21)</f>
        <v>2384</v>
      </c>
      <c r="J21" s="448">
        <f t="shared" si="1"/>
        <v>20</v>
      </c>
      <c r="K21" s="126">
        <f>SUM(Y21+AQ21+CA21+CS21+DQ21+EL21)</f>
        <v>1215</v>
      </c>
      <c r="L21" s="453">
        <f t="shared" si="2"/>
        <v>14</v>
      </c>
      <c r="M21" s="126">
        <f>SUM(AB21+AT21+CD21+CV21+DT21+EO21)</f>
        <v>1351</v>
      </c>
      <c r="N21" s="450">
        <f t="shared" si="3"/>
        <v>14</v>
      </c>
      <c r="O21" s="292">
        <f t="shared" si="13"/>
        <v>506</v>
      </c>
      <c r="P21" s="455">
        <f t="shared" si="5"/>
        <v>25</v>
      </c>
      <c r="Q21" s="263">
        <f aca="true" t="shared" si="15" ref="Q21:Q35">SUM(V21+Y21+AB21+AE21+AH21)</f>
        <v>1497</v>
      </c>
      <c r="R21" s="26">
        <v>12</v>
      </c>
      <c r="S21" s="27"/>
      <c r="T21" s="133">
        <v>937</v>
      </c>
      <c r="U21" s="133">
        <v>21</v>
      </c>
      <c r="V21" s="78">
        <v>175</v>
      </c>
      <c r="W21" s="29">
        <v>489.1</v>
      </c>
      <c r="X21" s="163">
        <v>2</v>
      </c>
      <c r="Y21" s="164">
        <v>572</v>
      </c>
      <c r="Z21" s="133">
        <v>1025</v>
      </c>
      <c r="AA21" s="133">
        <v>11</v>
      </c>
      <c r="AB21" s="78">
        <v>313</v>
      </c>
      <c r="AC21" s="29">
        <v>1056</v>
      </c>
      <c r="AD21" s="133">
        <v>13</v>
      </c>
      <c r="AE21" s="136">
        <v>279</v>
      </c>
      <c r="AF21" s="133">
        <v>1169</v>
      </c>
      <c r="AG21" s="133">
        <v>22</v>
      </c>
      <c r="AH21" s="78">
        <v>158</v>
      </c>
      <c r="AI21" s="259">
        <f t="shared" si="7"/>
        <v>913</v>
      </c>
      <c r="AJ21" s="13">
        <v>24</v>
      </c>
      <c r="AK21" s="14"/>
      <c r="AL21" s="142">
        <v>926</v>
      </c>
      <c r="AM21" s="142">
        <v>41</v>
      </c>
      <c r="AN21" s="143">
        <v>46</v>
      </c>
      <c r="AO21" s="12">
        <v>1387</v>
      </c>
      <c r="AP21" s="142">
        <v>20</v>
      </c>
      <c r="AQ21" s="144">
        <v>227</v>
      </c>
      <c r="AR21" s="142">
        <v>1041</v>
      </c>
      <c r="AS21" s="142">
        <v>24</v>
      </c>
      <c r="AT21" s="143">
        <v>183</v>
      </c>
      <c r="AU21" s="12">
        <v>895</v>
      </c>
      <c r="AV21" s="142">
        <v>23</v>
      </c>
      <c r="AW21" s="144">
        <v>193</v>
      </c>
      <c r="AX21" s="142">
        <v>1075</v>
      </c>
      <c r="AY21" s="142">
        <v>17</v>
      </c>
      <c r="AZ21" s="142">
        <v>264</v>
      </c>
      <c r="BA21" s="81">
        <f t="shared" si="8"/>
        <v>727</v>
      </c>
      <c r="BB21" s="44">
        <v>21</v>
      </c>
      <c r="BC21" s="45"/>
      <c r="BD21" s="35">
        <v>1037</v>
      </c>
      <c r="BE21" s="33">
        <v>8</v>
      </c>
      <c r="BF21" s="150">
        <v>348</v>
      </c>
      <c r="BG21" s="33">
        <v>87</v>
      </c>
      <c r="BH21" s="33">
        <v>31</v>
      </c>
      <c r="BI21" s="157">
        <v>34</v>
      </c>
      <c r="BJ21" s="35">
        <v>785</v>
      </c>
      <c r="BK21" s="33">
        <v>24</v>
      </c>
      <c r="BL21" s="150">
        <v>103</v>
      </c>
      <c r="BM21" s="33">
        <v>781</v>
      </c>
      <c r="BN21" s="33">
        <v>34</v>
      </c>
      <c r="BO21" s="157">
        <v>8</v>
      </c>
      <c r="BP21" s="35">
        <v>1303</v>
      </c>
      <c r="BQ21" s="33">
        <v>14</v>
      </c>
      <c r="BR21" s="159">
        <v>234</v>
      </c>
      <c r="BS21" s="260">
        <f t="shared" si="9"/>
        <v>1240</v>
      </c>
      <c r="BT21" s="52">
        <v>15</v>
      </c>
      <c r="BU21" s="53"/>
      <c r="BV21" s="54">
        <v>845</v>
      </c>
      <c r="BW21" s="54">
        <v>20</v>
      </c>
      <c r="BX21" s="88">
        <v>150</v>
      </c>
      <c r="BY21" s="55">
        <v>612</v>
      </c>
      <c r="BZ21" s="54">
        <v>6</v>
      </c>
      <c r="CA21" s="56">
        <v>398</v>
      </c>
      <c r="CB21" s="205">
        <v>1270</v>
      </c>
      <c r="CC21" s="54">
        <v>7</v>
      </c>
      <c r="CD21" s="88">
        <v>372</v>
      </c>
      <c r="CE21" s="55">
        <v>1092</v>
      </c>
      <c r="CF21" s="54">
        <v>11</v>
      </c>
      <c r="CG21" s="56">
        <v>286</v>
      </c>
      <c r="CH21" s="205">
        <v>1059</v>
      </c>
      <c r="CI21" s="54">
        <v>31</v>
      </c>
      <c r="CJ21" s="88">
        <v>34</v>
      </c>
      <c r="CK21" s="262">
        <f t="shared" si="10"/>
        <v>1300</v>
      </c>
      <c r="CL21" s="63">
        <v>11</v>
      </c>
      <c r="CM21" s="222"/>
      <c r="CN21" s="65">
        <v>1043</v>
      </c>
      <c r="CO21" s="236">
        <v>13</v>
      </c>
      <c r="CP21" s="64">
        <v>231</v>
      </c>
      <c r="CQ21" s="221">
        <v>0.1</v>
      </c>
      <c r="CR21" s="236">
        <v>30</v>
      </c>
      <c r="CS21" s="222">
        <v>18</v>
      </c>
      <c r="CT21" s="65">
        <v>1083</v>
      </c>
      <c r="CU21" s="238">
        <v>3</v>
      </c>
      <c r="CV21" s="242">
        <v>483</v>
      </c>
      <c r="CW21" s="221">
        <v>1094</v>
      </c>
      <c r="CX21" s="236">
        <v>15</v>
      </c>
      <c r="CY21" s="222">
        <v>191</v>
      </c>
      <c r="CZ21" s="65">
        <v>1289</v>
      </c>
      <c r="DA21" s="236">
        <v>6</v>
      </c>
      <c r="DB21" s="66">
        <v>377</v>
      </c>
      <c r="DC21" s="273">
        <v>8.064</v>
      </c>
      <c r="DD21" s="270">
        <v>14</v>
      </c>
      <c r="DE21" s="275">
        <v>311</v>
      </c>
      <c r="DF21" s="273">
        <v>7.84</v>
      </c>
      <c r="DG21" s="270">
        <v>21</v>
      </c>
      <c r="DH21" s="281">
        <v>195</v>
      </c>
      <c r="DI21" s="224">
        <f t="shared" si="11"/>
        <v>0</v>
      </c>
      <c r="DJ21" s="13"/>
      <c r="DK21" s="14"/>
      <c r="DL21" s="15"/>
      <c r="DM21" s="293"/>
      <c r="DN21" s="14"/>
      <c r="DO21" s="13"/>
      <c r="DP21" s="293"/>
      <c r="DQ21" s="14"/>
      <c r="DR21" s="12"/>
      <c r="DS21" s="143"/>
      <c r="DT21" s="14"/>
      <c r="DU21" s="12"/>
      <c r="DV21" s="143"/>
      <c r="DW21" s="14"/>
      <c r="DX21" s="12"/>
      <c r="DY21" s="143"/>
      <c r="DZ21" s="20"/>
      <c r="EA21" s="724"/>
      <c r="EB21" s="274"/>
      <c r="EC21" s="275"/>
      <c r="ED21" s="301">
        <f t="shared" si="14"/>
        <v>0</v>
      </c>
      <c r="EE21" s="26"/>
      <c r="EF21" s="75"/>
      <c r="EG21" s="28"/>
      <c r="EH21" s="304"/>
      <c r="EI21" s="77"/>
      <c r="EJ21" s="29"/>
      <c r="EK21" s="304"/>
      <c r="EL21" s="27"/>
      <c r="EM21" s="29"/>
      <c r="EN21" s="78"/>
      <c r="EO21" s="27"/>
      <c r="EP21" s="29"/>
      <c r="EQ21" s="78"/>
      <c r="ER21" s="75"/>
      <c r="ES21" s="29"/>
      <c r="ET21" s="78"/>
      <c r="EU21" s="27"/>
    </row>
    <row r="22" spans="1:151" s="4" customFormat="1" ht="14.25">
      <c r="A22" s="145">
        <f t="shared" si="0"/>
        <v>18</v>
      </c>
      <c r="B22" s="118" t="s">
        <v>46</v>
      </c>
      <c r="C22" s="91" t="s">
        <v>146</v>
      </c>
      <c r="D22" s="5"/>
      <c r="E22" s="6"/>
      <c r="F22" s="131">
        <v>3182</v>
      </c>
      <c r="G22" s="132">
        <v>27</v>
      </c>
      <c r="H22" s="385">
        <f>SUM(Q22+AI22+BA22+BS22+CK22+DH22+DI22+ED22)</f>
        <v>5414</v>
      </c>
      <c r="I22" s="126">
        <f>SUM(V22+AE22+AH22+AN22+AW22+AZ22+BF22+BO22+BR22+BS88+BX22+CG22+CJ22+CP22+CY22+DB22+DN22+DW22+DZ22+EI22+ER22+EU22)</f>
        <v>4069</v>
      </c>
      <c r="J22" s="448">
        <f t="shared" si="1"/>
        <v>13</v>
      </c>
      <c r="K22" s="126">
        <f>SUM(Y22+AQ22+BI22+CA22+CS22+DQ22+EL22)</f>
        <v>296</v>
      </c>
      <c r="L22" s="451">
        <f t="shared" si="2"/>
        <v>43</v>
      </c>
      <c r="M22" s="126">
        <f>SUM(AB22+AT22+BL22+CD22+CV22+DT22+EO22)</f>
        <v>534</v>
      </c>
      <c r="N22" s="451">
        <f t="shared" si="3"/>
        <v>32</v>
      </c>
      <c r="O22" s="292">
        <f t="shared" si="13"/>
        <v>515</v>
      </c>
      <c r="P22" s="455">
        <f t="shared" si="5"/>
        <v>22</v>
      </c>
      <c r="Q22" s="72">
        <f t="shared" si="15"/>
        <v>0</v>
      </c>
      <c r="R22" s="26"/>
      <c r="S22" s="27"/>
      <c r="T22" s="147"/>
      <c r="U22" s="133"/>
      <c r="V22" s="78"/>
      <c r="W22" s="29"/>
      <c r="X22" s="133"/>
      <c r="Y22" s="136"/>
      <c r="Z22" s="133"/>
      <c r="AA22" s="133"/>
      <c r="AB22" s="78"/>
      <c r="AC22" s="29"/>
      <c r="AD22" s="133"/>
      <c r="AE22" s="136"/>
      <c r="AF22" s="133"/>
      <c r="AG22" s="133"/>
      <c r="AH22" s="78"/>
      <c r="AI22" s="259">
        <f t="shared" si="7"/>
        <v>1440</v>
      </c>
      <c r="AJ22" s="13">
        <v>12</v>
      </c>
      <c r="AK22" s="14"/>
      <c r="AL22" s="142">
        <v>1333</v>
      </c>
      <c r="AM22" s="142">
        <v>8</v>
      </c>
      <c r="AN22" s="143">
        <v>412</v>
      </c>
      <c r="AO22" s="12">
        <v>803</v>
      </c>
      <c r="AP22" s="142">
        <v>37</v>
      </c>
      <c r="AQ22" s="144">
        <v>73</v>
      </c>
      <c r="AR22" s="142">
        <v>534</v>
      </c>
      <c r="AS22" s="142">
        <v>44</v>
      </c>
      <c r="AT22" s="143">
        <v>28</v>
      </c>
      <c r="AU22" s="12">
        <v>1102</v>
      </c>
      <c r="AV22" s="167">
        <v>3</v>
      </c>
      <c r="AW22" s="169">
        <v>555</v>
      </c>
      <c r="AX22" s="142">
        <v>1137</v>
      </c>
      <c r="AY22" s="142">
        <v>10</v>
      </c>
      <c r="AZ22" s="142">
        <v>372</v>
      </c>
      <c r="BA22" s="261">
        <f t="shared" si="8"/>
        <v>1338</v>
      </c>
      <c r="BB22" s="44">
        <v>11</v>
      </c>
      <c r="BC22" s="45"/>
      <c r="BD22" s="35">
        <v>1054</v>
      </c>
      <c r="BE22" s="33">
        <v>6</v>
      </c>
      <c r="BF22" s="150">
        <v>398</v>
      </c>
      <c r="BG22" s="33">
        <v>100</v>
      </c>
      <c r="BH22" s="33">
        <v>28</v>
      </c>
      <c r="BI22" s="157">
        <v>62</v>
      </c>
      <c r="BJ22" s="35">
        <v>794</v>
      </c>
      <c r="BK22" s="33">
        <v>23</v>
      </c>
      <c r="BL22" s="150">
        <v>114</v>
      </c>
      <c r="BM22" s="33">
        <v>1192</v>
      </c>
      <c r="BN22" s="174">
        <v>1</v>
      </c>
      <c r="BO22" s="160">
        <v>682</v>
      </c>
      <c r="BP22" s="35">
        <v>1182</v>
      </c>
      <c r="BQ22" s="33">
        <v>26</v>
      </c>
      <c r="BR22" s="159">
        <v>82</v>
      </c>
      <c r="BS22" s="187">
        <f t="shared" si="9"/>
        <v>0</v>
      </c>
      <c r="BT22" s="52"/>
      <c r="BU22" s="57"/>
      <c r="BV22" s="54"/>
      <c r="BW22" s="54"/>
      <c r="BX22" s="88"/>
      <c r="BY22" s="55"/>
      <c r="BZ22" s="54"/>
      <c r="CA22" s="56"/>
      <c r="CB22" s="205"/>
      <c r="CC22" s="54"/>
      <c r="CD22" s="88"/>
      <c r="CE22" s="55"/>
      <c r="CF22" s="54"/>
      <c r="CG22" s="56"/>
      <c r="CH22" s="205"/>
      <c r="CI22" s="54"/>
      <c r="CJ22" s="88"/>
      <c r="CK22" s="262">
        <f t="shared" si="10"/>
        <v>882</v>
      </c>
      <c r="CL22" s="63">
        <v>17</v>
      </c>
      <c r="CM22" s="222"/>
      <c r="CN22" s="65">
        <v>1058</v>
      </c>
      <c r="CO22" s="219">
        <v>8</v>
      </c>
      <c r="CP22" s="64">
        <v>331</v>
      </c>
      <c r="CQ22" s="221">
        <v>71</v>
      </c>
      <c r="CR22" s="219">
        <v>28</v>
      </c>
      <c r="CS22" s="222">
        <v>38</v>
      </c>
      <c r="CT22" s="65">
        <v>508</v>
      </c>
      <c r="CU22" s="219">
        <v>28</v>
      </c>
      <c r="CV22" s="64">
        <v>29</v>
      </c>
      <c r="CW22" s="221">
        <v>1133</v>
      </c>
      <c r="CX22" s="219">
        <v>12</v>
      </c>
      <c r="CY22" s="222">
        <v>242</v>
      </c>
      <c r="CZ22" s="65">
        <v>1235</v>
      </c>
      <c r="DA22" s="219">
        <v>12</v>
      </c>
      <c r="DB22" s="66">
        <v>242</v>
      </c>
      <c r="DC22" s="273"/>
      <c r="DD22" s="274"/>
      <c r="DE22" s="275"/>
      <c r="DF22" s="273">
        <v>9.035</v>
      </c>
      <c r="DG22" s="274">
        <v>8</v>
      </c>
      <c r="DH22" s="281">
        <v>515</v>
      </c>
      <c r="DI22" s="263">
        <f t="shared" si="11"/>
        <v>1239</v>
      </c>
      <c r="DJ22" s="13">
        <v>11</v>
      </c>
      <c r="DK22" s="14"/>
      <c r="DL22" s="15">
        <v>1010</v>
      </c>
      <c r="DM22" s="293">
        <v>6</v>
      </c>
      <c r="DN22" s="14">
        <v>338</v>
      </c>
      <c r="DO22" s="13"/>
      <c r="DP22" s="293">
        <v>16</v>
      </c>
      <c r="DQ22" s="14">
        <v>123</v>
      </c>
      <c r="DR22" s="12">
        <v>1057</v>
      </c>
      <c r="DS22" s="143">
        <v>5</v>
      </c>
      <c r="DT22" s="14">
        <v>363</v>
      </c>
      <c r="DU22" s="12">
        <v>1137</v>
      </c>
      <c r="DV22" s="143">
        <v>9</v>
      </c>
      <c r="DW22" s="14">
        <v>258</v>
      </c>
      <c r="DX22" s="12">
        <v>1163</v>
      </c>
      <c r="DY22" s="143">
        <v>14</v>
      </c>
      <c r="DZ22" s="20">
        <v>157</v>
      </c>
      <c r="EA22" s="724"/>
      <c r="EB22" s="274"/>
      <c r="EC22" s="275"/>
      <c r="ED22" s="301">
        <f t="shared" si="14"/>
        <v>0</v>
      </c>
      <c r="EE22" s="26"/>
      <c r="EF22" s="75"/>
      <c r="EG22" s="28"/>
      <c r="EH22" s="304"/>
      <c r="EI22" s="77"/>
      <c r="EJ22" s="29"/>
      <c r="EK22" s="304"/>
      <c r="EL22" s="27"/>
      <c r="EM22" s="29"/>
      <c r="EN22" s="78"/>
      <c r="EO22" s="27"/>
      <c r="EP22" s="29"/>
      <c r="EQ22" s="78"/>
      <c r="ER22" s="75"/>
      <c r="ES22" s="29"/>
      <c r="ET22" s="78"/>
      <c r="EU22" s="27"/>
    </row>
    <row r="23" spans="1:151" s="4" customFormat="1" ht="14.25">
      <c r="A23" s="145">
        <f t="shared" si="0"/>
        <v>19</v>
      </c>
      <c r="B23" s="118" t="s">
        <v>42</v>
      </c>
      <c r="C23" s="102" t="s">
        <v>147</v>
      </c>
      <c r="D23" s="5">
        <v>4217</v>
      </c>
      <c r="E23" s="6">
        <v>30</v>
      </c>
      <c r="F23" s="131">
        <v>5042</v>
      </c>
      <c r="G23" s="132">
        <v>19</v>
      </c>
      <c r="H23" s="385">
        <f>SUM(Q23+AI23+BA23+BS23+DE23+DH23+DI23+EC23+ED23)</f>
        <v>5255</v>
      </c>
      <c r="I23" s="126">
        <f>SUM(V23+AE23+AH23+AN23+AW23+AZ23+BF23+BO23+BR23+BS90+BX23+CG23+CJ23+DN23+DW23+DZ23+EI23+ER23+EU23)</f>
        <v>3316</v>
      </c>
      <c r="J23" s="448">
        <f t="shared" si="1"/>
        <v>17</v>
      </c>
      <c r="K23" s="126">
        <f>SUM(Y23+AQ23+BI23+CA23+DQ23+EL23)</f>
        <v>1026</v>
      </c>
      <c r="L23" s="453">
        <f t="shared" si="2"/>
        <v>18</v>
      </c>
      <c r="M23" s="126">
        <f>SUM(AB23+AT23+BL23+CD23+DT23+EO23)</f>
        <v>468</v>
      </c>
      <c r="N23" s="450">
        <f t="shared" si="3"/>
        <v>34</v>
      </c>
      <c r="O23" s="292">
        <f t="shared" si="13"/>
        <v>445</v>
      </c>
      <c r="P23" s="455">
        <f t="shared" si="5"/>
        <v>27</v>
      </c>
      <c r="Q23" s="263">
        <f t="shared" si="15"/>
        <v>863</v>
      </c>
      <c r="R23" s="26">
        <v>23</v>
      </c>
      <c r="S23" s="27"/>
      <c r="T23" s="133">
        <v>936</v>
      </c>
      <c r="U23" s="133">
        <v>22</v>
      </c>
      <c r="V23" s="78">
        <v>163</v>
      </c>
      <c r="W23" s="29">
        <v>362</v>
      </c>
      <c r="X23" s="133">
        <v>16</v>
      </c>
      <c r="Y23" s="136">
        <v>233</v>
      </c>
      <c r="Z23" s="133">
        <v>546</v>
      </c>
      <c r="AA23" s="133">
        <v>38</v>
      </c>
      <c r="AB23" s="78">
        <v>14</v>
      </c>
      <c r="AC23" s="29">
        <v>1008</v>
      </c>
      <c r="AD23" s="133">
        <v>17</v>
      </c>
      <c r="AE23" s="136">
        <v>220</v>
      </c>
      <c r="AF23" s="133">
        <v>1216</v>
      </c>
      <c r="AG23" s="133">
        <v>16</v>
      </c>
      <c r="AH23" s="78">
        <v>233</v>
      </c>
      <c r="AI23" s="259">
        <f t="shared" si="7"/>
        <v>1326</v>
      </c>
      <c r="AJ23" s="13">
        <v>16</v>
      </c>
      <c r="AK23" s="14"/>
      <c r="AL23" s="142">
        <v>1224</v>
      </c>
      <c r="AM23" s="142">
        <v>12</v>
      </c>
      <c r="AN23" s="143">
        <v>337</v>
      </c>
      <c r="AO23" s="12">
        <v>1410</v>
      </c>
      <c r="AP23" s="142">
        <v>15</v>
      </c>
      <c r="AQ23" s="144">
        <v>291</v>
      </c>
      <c r="AR23" s="142">
        <v>1099</v>
      </c>
      <c r="AS23" s="142">
        <v>18</v>
      </c>
      <c r="AT23" s="143">
        <v>251</v>
      </c>
      <c r="AU23" s="12">
        <v>993</v>
      </c>
      <c r="AV23" s="142">
        <v>12</v>
      </c>
      <c r="AW23" s="144">
        <v>337</v>
      </c>
      <c r="AX23" s="142">
        <v>1000</v>
      </c>
      <c r="AY23" s="142">
        <v>32</v>
      </c>
      <c r="AZ23" s="142">
        <v>110</v>
      </c>
      <c r="BA23" s="261">
        <f t="shared" si="8"/>
        <v>777</v>
      </c>
      <c r="BB23" s="44">
        <v>19</v>
      </c>
      <c r="BC23" s="45"/>
      <c r="BD23" s="35">
        <v>960</v>
      </c>
      <c r="BE23" s="33">
        <v>18</v>
      </c>
      <c r="BF23" s="150">
        <v>176</v>
      </c>
      <c r="BG23" s="33">
        <v>139</v>
      </c>
      <c r="BH23" s="33">
        <v>26</v>
      </c>
      <c r="BI23" s="157">
        <v>82</v>
      </c>
      <c r="BJ23" s="35">
        <v>652</v>
      </c>
      <c r="BK23" s="33">
        <v>29</v>
      </c>
      <c r="BL23" s="150">
        <v>52</v>
      </c>
      <c r="BM23" s="33">
        <v>1088</v>
      </c>
      <c r="BN23" s="33">
        <v>10</v>
      </c>
      <c r="BO23" s="157">
        <v>305</v>
      </c>
      <c r="BP23" s="35">
        <v>1221</v>
      </c>
      <c r="BQ23" s="33">
        <v>19</v>
      </c>
      <c r="BR23" s="159">
        <v>162</v>
      </c>
      <c r="BS23" s="260">
        <f t="shared" si="9"/>
        <v>766</v>
      </c>
      <c r="BT23" s="52">
        <v>22</v>
      </c>
      <c r="BU23" s="53"/>
      <c r="BV23" s="54">
        <v>767</v>
      </c>
      <c r="BW23" s="54">
        <v>28</v>
      </c>
      <c r="BX23" s="88">
        <v>62</v>
      </c>
      <c r="BY23" s="55">
        <v>599.1</v>
      </c>
      <c r="BZ23" s="54">
        <v>16</v>
      </c>
      <c r="CA23" s="56">
        <v>204</v>
      </c>
      <c r="CB23" s="205">
        <v>884</v>
      </c>
      <c r="CC23" s="54">
        <v>29</v>
      </c>
      <c r="CD23" s="88">
        <v>52</v>
      </c>
      <c r="CE23" s="55">
        <v>1040</v>
      </c>
      <c r="CF23" s="54">
        <v>19</v>
      </c>
      <c r="CG23" s="56">
        <v>162</v>
      </c>
      <c r="CH23" s="205">
        <v>1336</v>
      </c>
      <c r="CI23" s="54">
        <v>11</v>
      </c>
      <c r="CJ23" s="88">
        <v>286</v>
      </c>
      <c r="CK23" s="227">
        <f t="shared" si="10"/>
        <v>472</v>
      </c>
      <c r="CL23" s="63">
        <v>25</v>
      </c>
      <c r="CM23" s="222"/>
      <c r="CN23" s="65">
        <v>862</v>
      </c>
      <c r="CO23" s="219">
        <v>28</v>
      </c>
      <c r="CP23" s="64">
        <v>38</v>
      </c>
      <c r="CQ23" s="221">
        <v>636</v>
      </c>
      <c r="CR23" s="219">
        <v>12</v>
      </c>
      <c r="CS23" s="222">
        <v>249</v>
      </c>
      <c r="CT23" s="65">
        <v>692</v>
      </c>
      <c r="CU23" s="219">
        <v>21</v>
      </c>
      <c r="CV23" s="64">
        <v>107</v>
      </c>
      <c r="CW23" s="221">
        <v>916</v>
      </c>
      <c r="CX23" s="219">
        <v>26</v>
      </c>
      <c r="CY23" s="222">
        <v>49</v>
      </c>
      <c r="CZ23" s="65">
        <v>1002</v>
      </c>
      <c r="DA23" s="219">
        <v>28</v>
      </c>
      <c r="DB23" s="66">
        <v>29</v>
      </c>
      <c r="DC23" s="273">
        <v>5.848</v>
      </c>
      <c r="DD23" s="274">
        <v>26</v>
      </c>
      <c r="DE23" s="275">
        <v>74</v>
      </c>
      <c r="DF23" s="273">
        <v>6.91</v>
      </c>
      <c r="DG23" s="274">
        <v>25</v>
      </c>
      <c r="DH23" s="281">
        <v>128</v>
      </c>
      <c r="DI23" s="224">
        <f t="shared" si="11"/>
        <v>0</v>
      </c>
      <c r="DJ23" s="13"/>
      <c r="DK23" s="14"/>
      <c r="DL23" s="15"/>
      <c r="DM23" s="293"/>
      <c r="DN23" s="14"/>
      <c r="DO23" s="13"/>
      <c r="DP23" s="293"/>
      <c r="DQ23" s="14"/>
      <c r="DR23" s="12"/>
      <c r="DS23" s="143"/>
      <c r="DT23" s="14"/>
      <c r="DU23" s="12"/>
      <c r="DV23" s="143"/>
      <c r="DW23" s="14"/>
      <c r="DX23" s="12"/>
      <c r="DY23" s="143"/>
      <c r="DZ23" s="20"/>
      <c r="EA23" s="724">
        <v>7.949000000000001</v>
      </c>
      <c r="EB23" s="274">
        <v>18</v>
      </c>
      <c r="EC23" s="275">
        <v>243</v>
      </c>
      <c r="ED23" s="301">
        <f t="shared" si="14"/>
        <v>1078</v>
      </c>
      <c r="EE23" s="26">
        <v>20</v>
      </c>
      <c r="EF23" s="75"/>
      <c r="EG23" s="28">
        <v>1008</v>
      </c>
      <c r="EH23" s="304">
        <v>19</v>
      </c>
      <c r="EI23" s="77">
        <v>216</v>
      </c>
      <c r="EJ23" s="29">
        <v>602</v>
      </c>
      <c r="EK23" s="304">
        <v>19</v>
      </c>
      <c r="EL23" s="27">
        <v>216</v>
      </c>
      <c r="EM23" s="29">
        <v>859</v>
      </c>
      <c r="EN23" s="78">
        <v>26</v>
      </c>
      <c r="EO23" s="27">
        <v>99</v>
      </c>
      <c r="EP23" s="29">
        <v>1129</v>
      </c>
      <c r="EQ23" s="78">
        <v>18</v>
      </c>
      <c r="ER23" s="75">
        <v>235</v>
      </c>
      <c r="ES23" s="29">
        <v>1284</v>
      </c>
      <c r="ET23" s="78">
        <v>14</v>
      </c>
      <c r="EU23" s="27">
        <v>312</v>
      </c>
    </row>
    <row r="24" spans="1:151" s="4" customFormat="1" ht="14.25">
      <c r="A24" s="145">
        <f t="shared" si="0"/>
        <v>20</v>
      </c>
      <c r="B24" s="118" t="s">
        <v>51</v>
      </c>
      <c r="C24" s="91" t="s">
        <v>68</v>
      </c>
      <c r="D24" s="5"/>
      <c r="E24" s="6"/>
      <c r="F24" s="131">
        <v>3953</v>
      </c>
      <c r="G24" s="132">
        <v>24</v>
      </c>
      <c r="H24" s="385">
        <f>SUM(Q24+AI24+CK24+DE24+DH24+DI24+EC24+ED24)</f>
        <v>5183</v>
      </c>
      <c r="I24" s="126">
        <f>SUM(V24+AE24+AH24+AN24+AW24+AZ24+BS91+CP24+CY24+DB24+DN24+DW24+DZ24+EI24+ER24+EU24)</f>
        <v>2312</v>
      </c>
      <c r="J24" s="448">
        <f t="shared" si="1"/>
        <v>21</v>
      </c>
      <c r="K24" s="126">
        <f>SUM(Y24+AQ24+CS24+DQ24+EL24)</f>
        <v>827</v>
      </c>
      <c r="L24" s="451">
        <f t="shared" si="2"/>
        <v>23</v>
      </c>
      <c r="M24" s="126">
        <f>SUM(AB24+AT24+CV24+DT24+EO24)</f>
        <v>1040</v>
      </c>
      <c r="N24" s="451">
        <f t="shared" si="3"/>
        <v>18</v>
      </c>
      <c r="O24" s="292">
        <f t="shared" si="13"/>
        <v>1004</v>
      </c>
      <c r="P24" s="455">
        <f t="shared" si="5"/>
        <v>12</v>
      </c>
      <c r="Q24" s="263">
        <f t="shared" si="15"/>
        <v>909</v>
      </c>
      <c r="R24" s="26">
        <v>21</v>
      </c>
      <c r="S24" s="27"/>
      <c r="T24" s="133">
        <v>1037</v>
      </c>
      <c r="U24" s="133">
        <v>9</v>
      </c>
      <c r="V24" s="78">
        <v>357</v>
      </c>
      <c r="W24" s="29">
        <v>339</v>
      </c>
      <c r="X24" s="133">
        <v>20</v>
      </c>
      <c r="Y24" s="136">
        <v>181</v>
      </c>
      <c r="Z24" s="133">
        <v>979</v>
      </c>
      <c r="AA24" s="133">
        <v>16</v>
      </c>
      <c r="AB24" s="78">
        <v>233</v>
      </c>
      <c r="AC24" s="29">
        <v>929</v>
      </c>
      <c r="AD24" s="133">
        <v>32</v>
      </c>
      <c r="AE24" s="136">
        <v>60</v>
      </c>
      <c r="AF24" s="133">
        <v>1080</v>
      </c>
      <c r="AG24" s="133">
        <v>30</v>
      </c>
      <c r="AH24" s="78">
        <v>78</v>
      </c>
      <c r="AI24" s="259">
        <f t="shared" si="7"/>
        <v>751</v>
      </c>
      <c r="AJ24" s="13">
        <v>32</v>
      </c>
      <c r="AK24" s="14"/>
      <c r="AL24" s="142">
        <v>830</v>
      </c>
      <c r="AM24" s="142">
        <v>44</v>
      </c>
      <c r="AN24" s="143">
        <v>28</v>
      </c>
      <c r="AO24" s="12">
        <v>1064</v>
      </c>
      <c r="AP24" s="142">
        <v>28</v>
      </c>
      <c r="AQ24" s="144">
        <v>145</v>
      </c>
      <c r="AR24" s="142">
        <v>1105</v>
      </c>
      <c r="AS24" s="142">
        <v>17</v>
      </c>
      <c r="AT24" s="143">
        <v>264</v>
      </c>
      <c r="AU24" s="12">
        <v>825</v>
      </c>
      <c r="AV24" s="142">
        <v>32</v>
      </c>
      <c r="AW24" s="144">
        <v>110</v>
      </c>
      <c r="AX24" s="142">
        <v>1042</v>
      </c>
      <c r="AY24" s="142">
        <v>22</v>
      </c>
      <c r="AZ24" s="142">
        <v>204</v>
      </c>
      <c r="BA24" s="81">
        <f t="shared" si="8"/>
        <v>343</v>
      </c>
      <c r="BB24" s="44">
        <v>32</v>
      </c>
      <c r="BC24" s="45"/>
      <c r="BD24" s="35">
        <v>846</v>
      </c>
      <c r="BE24" s="33">
        <v>30</v>
      </c>
      <c r="BF24" s="150">
        <v>43</v>
      </c>
      <c r="BG24" s="33">
        <v>440</v>
      </c>
      <c r="BH24" s="33">
        <v>17</v>
      </c>
      <c r="BI24" s="157">
        <v>189</v>
      </c>
      <c r="BJ24" s="35">
        <v>376</v>
      </c>
      <c r="BK24" s="33">
        <v>33</v>
      </c>
      <c r="BL24" s="150">
        <v>16</v>
      </c>
      <c r="BM24" s="33">
        <v>917</v>
      </c>
      <c r="BN24" s="33">
        <v>30</v>
      </c>
      <c r="BO24" s="157">
        <v>43</v>
      </c>
      <c r="BP24" s="35">
        <v>1112</v>
      </c>
      <c r="BQ24" s="33">
        <v>29</v>
      </c>
      <c r="BR24" s="159">
        <v>52</v>
      </c>
      <c r="BS24" s="187">
        <f t="shared" si="9"/>
        <v>747</v>
      </c>
      <c r="BT24" s="52">
        <v>23</v>
      </c>
      <c r="BU24" s="57"/>
      <c r="BV24" s="54">
        <v>902</v>
      </c>
      <c r="BW24" s="54">
        <v>12</v>
      </c>
      <c r="BX24" s="88">
        <v>268</v>
      </c>
      <c r="BY24" s="55">
        <v>589</v>
      </c>
      <c r="BZ24" s="54">
        <v>23</v>
      </c>
      <c r="CA24" s="56">
        <v>114</v>
      </c>
      <c r="CB24" s="205">
        <v>1118</v>
      </c>
      <c r="CC24" s="54">
        <v>21</v>
      </c>
      <c r="CD24" s="88">
        <v>137</v>
      </c>
      <c r="CE24" s="55">
        <v>1022</v>
      </c>
      <c r="CF24" s="54">
        <v>23</v>
      </c>
      <c r="CG24" s="56">
        <v>114</v>
      </c>
      <c r="CH24" s="205">
        <v>1168</v>
      </c>
      <c r="CI24" s="54">
        <v>23</v>
      </c>
      <c r="CJ24" s="88">
        <v>114</v>
      </c>
      <c r="CK24" s="262">
        <f t="shared" si="10"/>
        <v>860</v>
      </c>
      <c r="CL24" s="63">
        <v>18</v>
      </c>
      <c r="CM24" s="222"/>
      <c r="CN24" s="65">
        <v>940</v>
      </c>
      <c r="CO24" s="236">
        <v>21</v>
      </c>
      <c r="CP24" s="64">
        <v>115</v>
      </c>
      <c r="CQ24" s="221">
        <v>429</v>
      </c>
      <c r="CR24" s="236">
        <v>19</v>
      </c>
      <c r="CS24" s="222">
        <v>141</v>
      </c>
      <c r="CT24" s="65">
        <v>761</v>
      </c>
      <c r="CU24" s="236">
        <v>18</v>
      </c>
      <c r="CV24" s="64">
        <v>147</v>
      </c>
      <c r="CW24" s="221">
        <v>1190</v>
      </c>
      <c r="CX24" s="236">
        <v>7</v>
      </c>
      <c r="CY24" s="222">
        <v>350</v>
      </c>
      <c r="CZ24" s="65">
        <v>1091</v>
      </c>
      <c r="DA24" s="236">
        <v>21</v>
      </c>
      <c r="DB24" s="66">
        <v>107</v>
      </c>
      <c r="DC24" s="273">
        <v>6.86</v>
      </c>
      <c r="DD24" s="270">
        <v>22</v>
      </c>
      <c r="DE24" s="275">
        <v>143</v>
      </c>
      <c r="DF24" s="273">
        <v>8.822</v>
      </c>
      <c r="DG24" s="270">
        <v>11</v>
      </c>
      <c r="DH24" s="281">
        <v>420</v>
      </c>
      <c r="DI24" s="263">
        <f t="shared" si="11"/>
        <v>782</v>
      </c>
      <c r="DJ24" s="13">
        <v>15</v>
      </c>
      <c r="DK24" s="14"/>
      <c r="DL24" s="15">
        <v>889</v>
      </c>
      <c r="DM24" s="293">
        <v>16</v>
      </c>
      <c r="DN24" s="14">
        <v>123</v>
      </c>
      <c r="DO24" s="13"/>
      <c r="DP24" s="293">
        <v>6</v>
      </c>
      <c r="DQ24" s="14">
        <v>338</v>
      </c>
      <c r="DR24" s="12">
        <v>940</v>
      </c>
      <c r="DS24" s="143">
        <v>11</v>
      </c>
      <c r="DT24" s="14">
        <v>205</v>
      </c>
      <c r="DU24" s="12">
        <v>917</v>
      </c>
      <c r="DV24" s="143">
        <v>23</v>
      </c>
      <c r="DW24" s="14">
        <v>24</v>
      </c>
      <c r="DX24" s="12">
        <v>1067</v>
      </c>
      <c r="DY24" s="143">
        <v>18</v>
      </c>
      <c r="DZ24" s="20">
        <v>92</v>
      </c>
      <c r="EA24" s="724">
        <v>9.069</v>
      </c>
      <c r="EB24" s="274">
        <v>10</v>
      </c>
      <c r="EC24" s="275">
        <v>441</v>
      </c>
      <c r="ED24" s="301">
        <f t="shared" si="14"/>
        <v>877</v>
      </c>
      <c r="EE24" s="26">
        <v>26</v>
      </c>
      <c r="EF24" s="75"/>
      <c r="EG24" s="28">
        <v>838</v>
      </c>
      <c r="EH24" s="304">
        <v>30</v>
      </c>
      <c r="EI24" s="77">
        <v>58</v>
      </c>
      <c r="EJ24" s="29">
        <v>72</v>
      </c>
      <c r="EK24" s="304">
        <v>33</v>
      </c>
      <c r="EL24" s="27">
        <v>22</v>
      </c>
      <c r="EM24" s="29">
        <v>898</v>
      </c>
      <c r="EN24" s="78">
        <v>20</v>
      </c>
      <c r="EO24" s="27">
        <v>191</v>
      </c>
      <c r="EP24" s="29">
        <v>1188</v>
      </c>
      <c r="EQ24" s="78">
        <v>16</v>
      </c>
      <c r="ER24" s="75">
        <v>272</v>
      </c>
      <c r="ES24" s="29">
        <v>1290</v>
      </c>
      <c r="ET24" s="78">
        <v>13</v>
      </c>
      <c r="EU24" s="27">
        <v>334</v>
      </c>
    </row>
    <row r="25" spans="1:151" s="4" customFormat="1" ht="14.25">
      <c r="A25" s="145">
        <f t="shared" si="0"/>
        <v>21</v>
      </c>
      <c r="B25" s="118" t="s">
        <v>9</v>
      </c>
      <c r="C25" s="91" t="s">
        <v>145</v>
      </c>
      <c r="D25" s="5">
        <v>6439</v>
      </c>
      <c r="E25" s="6">
        <v>21</v>
      </c>
      <c r="F25" s="131">
        <v>3990</v>
      </c>
      <c r="G25" s="132">
        <v>23</v>
      </c>
      <c r="H25" s="385">
        <f>SUM(Q25+AI25+BA25+DE25+DH25+DI25+EC25+ED25)</f>
        <v>4764</v>
      </c>
      <c r="I25" s="126">
        <f>SUM(V25+AE25+AH25+AN25+AW25+AZ25+BF25+BO25+BR25+BS89+DN25+DW25+DZ25+EI25+ER25+EU25)</f>
        <v>2241</v>
      </c>
      <c r="J25" s="448">
        <f t="shared" si="1"/>
        <v>24</v>
      </c>
      <c r="K25" s="126">
        <f>SUM(Y25+AQ25+BI25+DQ25+EL25)</f>
        <v>1662</v>
      </c>
      <c r="L25" s="453">
        <f t="shared" si="2"/>
        <v>11</v>
      </c>
      <c r="M25" s="126">
        <f>SUM(AB25+AT25+BL25+DT25+EO25)</f>
        <v>615</v>
      </c>
      <c r="N25" s="450">
        <f t="shared" si="3"/>
        <v>27</v>
      </c>
      <c r="O25" s="292">
        <f t="shared" si="13"/>
        <v>246</v>
      </c>
      <c r="P25" s="455">
        <f t="shared" si="5"/>
        <v>31</v>
      </c>
      <c r="Q25" s="263">
        <f t="shared" si="15"/>
        <v>969</v>
      </c>
      <c r="R25" s="26">
        <v>20</v>
      </c>
      <c r="S25" s="27"/>
      <c r="T25" s="29">
        <v>936</v>
      </c>
      <c r="U25" s="26">
        <v>22</v>
      </c>
      <c r="V25" s="27">
        <v>163</v>
      </c>
      <c r="W25" s="29">
        <v>408.1</v>
      </c>
      <c r="X25" s="26">
        <v>7</v>
      </c>
      <c r="Y25" s="27">
        <v>396</v>
      </c>
      <c r="Z25" s="29">
        <v>858</v>
      </c>
      <c r="AA25" s="26">
        <v>24</v>
      </c>
      <c r="AB25" s="27">
        <v>136</v>
      </c>
      <c r="AC25" s="29">
        <v>970</v>
      </c>
      <c r="AD25" s="26">
        <v>27</v>
      </c>
      <c r="AE25" s="27">
        <v>105</v>
      </c>
      <c r="AF25" s="29">
        <v>1183</v>
      </c>
      <c r="AG25" s="26">
        <v>21</v>
      </c>
      <c r="AH25" s="75">
        <v>169</v>
      </c>
      <c r="AI25" s="259">
        <f t="shared" si="7"/>
        <v>827</v>
      </c>
      <c r="AJ25" s="13">
        <v>26</v>
      </c>
      <c r="AK25" s="14"/>
      <c r="AL25" s="142">
        <v>1133</v>
      </c>
      <c r="AM25" s="142">
        <v>20</v>
      </c>
      <c r="AN25" s="143">
        <v>227</v>
      </c>
      <c r="AO25" s="12">
        <v>1406</v>
      </c>
      <c r="AP25" s="142">
        <v>16</v>
      </c>
      <c r="AQ25" s="144">
        <v>277</v>
      </c>
      <c r="AR25" s="142">
        <v>877</v>
      </c>
      <c r="AS25" s="142">
        <v>37</v>
      </c>
      <c r="AT25" s="143">
        <v>73</v>
      </c>
      <c r="AU25" s="12">
        <v>874</v>
      </c>
      <c r="AV25" s="142">
        <v>26</v>
      </c>
      <c r="AW25" s="144">
        <v>163</v>
      </c>
      <c r="AX25" s="142">
        <v>970</v>
      </c>
      <c r="AY25" s="142">
        <v>35</v>
      </c>
      <c r="AZ25" s="142">
        <v>87</v>
      </c>
      <c r="BA25" s="261">
        <f t="shared" si="8"/>
        <v>759</v>
      </c>
      <c r="BB25" s="44">
        <v>20</v>
      </c>
      <c r="BC25" s="45"/>
      <c r="BD25" s="35">
        <v>891</v>
      </c>
      <c r="BE25" s="33">
        <v>25</v>
      </c>
      <c r="BF25" s="150">
        <v>92</v>
      </c>
      <c r="BG25" s="33">
        <v>477</v>
      </c>
      <c r="BH25" s="33">
        <v>16</v>
      </c>
      <c r="BI25" s="157">
        <v>204</v>
      </c>
      <c r="BJ25" s="35">
        <v>877</v>
      </c>
      <c r="BK25" s="33">
        <v>20</v>
      </c>
      <c r="BL25" s="150">
        <v>150</v>
      </c>
      <c r="BM25" s="33">
        <v>1030</v>
      </c>
      <c r="BN25" s="33">
        <v>18</v>
      </c>
      <c r="BO25" s="157">
        <v>176</v>
      </c>
      <c r="BP25" s="35">
        <v>1219</v>
      </c>
      <c r="BQ25" s="33">
        <v>21</v>
      </c>
      <c r="BR25" s="159">
        <v>137</v>
      </c>
      <c r="BS25" s="187">
        <f t="shared" si="9"/>
        <v>699</v>
      </c>
      <c r="BT25" s="52">
        <v>24</v>
      </c>
      <c r="BU25" s="57"/>
      <c r="BV25" s="54">
        <v>803</v>
      </c>
      <c r="BW25" s="54">
        <v>23</v>
      </c>
      <c r="BX25" s="88">
        <v>114</v>
      </c>
      <c r="BY25" s="55">
        <v>593.1</v>
      </c>
      <c r="BZ25" s="54">
        <v>20</v>
      </c>
      <c r="CA25" s="56">
        <v>150</v>
      </c>
      <c r="CB25" s="205">
        <v>1190</v>
      </c>
      <c r="CC25" s="54">
        <v>13</v>
      </c>
      <c r="CD25" s="88">
        <v>251</v>
      </c>
      <c r="CE25" s="55">
        <v>991</v>
      </c>
      <c r="CF25" s="54">
        <v>25</v>
      </c>
      <c r="CG25" s="56">
        <v>92</v>
      </c>
      <c r="CH25" s="205">
        <v>1138</v>
      </c>
      <c r="CI25" s="54">
        <v>25</v>
      </c>
      <c r="CJ25" s="88">
        <v>92</v>
      </c>
      <c r="CK25" s="227">
        <f t="shared" si="10"/>
        <v>556</v>
      </c>
      <c r="CL25" s="63">
        <v>22</v>
      </c>
      <c r="CM25" s="222"/>
      <c r="CN25" s="65">
        <v>823</v>
      </c>
      <c r="CO25" s="236">
        <v>29</v>
      </c>
      <c r="CP25" s="64">
        <v>28</v>
      </c>
      <c r="CQ25" s="221">
        <v>701</v>
      </c>
      <c r="CR25" s="236">
        <v>9</v>
      </c>
      <c r="CS25" s="222">
        <v>308</v>
      </c>
      <c r="CT25" s="65">
        <v>695</v>
      </c>
      <c r="CU25" s="236">
        <v>20</v>
      </c>
      <c r="CV25" s="64">
        <v>120</v>
      </c>
      <c r="CW25" s="221">
        <v>908</v>
      </c>
      <c r="CX25" s="236">
        <v>28</v>
      </c>
      <c r="CY25" s="222">
        <v>29</v>
      </c>
      <c r="CZ25" s="65">
        <v>1043</v>
      </c>
      <c r="DA25" s="236">
        <v>24</v>
      </c>
      <c r="DB25" s="66">
        <v>71</v>
      </c>
      <c r="DC25" s="273">
        <v>7.711</v>
      </c>
      <c r="DD25" s="270">
        <v>20</v>
      </c>
      <c r="DE25" s="275">
        <v>180</v>
      </c>
      <c r="DF25" s="273">
        <v>5.71</v>
      </c>
      <c r="DG25" s="270">
        <v>31</v>
      </c>
      <c r="DH25" s="281">
        <v>39</v>
      </c>
      <c r="DI25" s="263">
        <f t="shared" si="11"/>
        <v>1045</v>
      </c>
      <c r="DJ25" s="13">
        <v>12</v>
      </c>
      <c r="DK25" s="14"/>
      <c r="DL25" s="15">
        <v>861</v>
      </c>
      <c r="DM25" s="293">
        <v>18</v>
      </c>
      <c r="DN25" s="14">
        <v>92</v>
      </c>
      <c r="DO25" s="13"/>
      <c r="DP25" s="294">
        <v>3</v>
      </c>
      <c r="DQ25" s="295">
        <v>451</v>
      </c>
      <c r="DR25" s="12">
        <v>856</v>
      </c>
      <c r="DS25" s="143">
        <v>16</v>
      </c>
      <c r="DT25" s="14">
        <v>113</v>
      </c>
      <c r="DU25" s="12">
        <v>1096</v>
      </c>
      <c r="DV25" s="143">
        <v>11</v>
      </c>
      <c r="DW25" s="14">
        <v>214</v>
      </c>
      <c r="DX25" s="12">
        <v>1194</v>
      </c>
      <c r="DY25" s="143">
        <v>13</v>
      </c>
      <c r="DZ25" s="20">
        <v>175</v>
      </c>
      <c r="EA25" s="724">
        <v>5.578</v>
      </c>
      <c r="EB25" s="274">
        <v>31</v>
      </c>
      <c r="EC25" s="275">
        <v>27</v>
      </c>
      <c r="ED25" s="301">
        <f t="shared" si="14"/>
        <v>918</v>
      </c>
      <c r="EE25" s="26">
        <v>25</v>
      </c>
      <c r="EF25" s="75"/>
      <c r="EG25" s="28">
        <v>973</v>
      </c>
      <c r="EH25" s="304">
        <v>24</v>
      </c>
      <c r="EI25" s="77">
        <v>137</v>
      </c>
      <c r="EJ25" s="29">
        <v>750</v>
      </c>
      <c r="EK25" s="304">
        <v>13</v>
      </c>
      <c r="EL25" s="27">
        <v>334</v>
      </c>
      <c r="EM25" s="29">
        <v>877</v>
      </c>
      <c r="EN25" s="78">
        <v>23</v>
      </c>
      <c r="EO25" s="27">
        <v>143</v>
      </c>
      <c r="EP25" s="29">
        <v>1088</v>
      </c>
      <c r="EQ25" s="78">
        <v>23</v>
      </c>
      <c r="ER25" s="75">
        <v>152</v>
      </c>
      <c r="ES25" s="29">
        <v>1171</v>
      </c>
      <c r="ET25" s="78">
        <v>23</v>
      </c>
      <c r="EU25" s="27">
        <v>152</v>
      </c>
    </row>
    <row r="26" spans="1:151" s="4" customFormat="1" ht="14.25">
      <c r="A26" s="145">
        <f t="shared" si="0"/>
        <v>22</v>
      </c>
      <c r="B26" s="118" t="s">
        <v>41</v>
      </c>
      <c r="C26" s="90" t="s">
        <v>144</v>
      </c>
      <c r="D26" s="5">
        <v>6946</v>
      </c>
      <c r="E26" s="6">
        <v>18</v>
      </c>
      <c r="F26" s="131">
        <v>6661</v>
      </c>
      <c r="G26" s="132">
        <v>13</v>
      </c>
      <c r="H26" s="385">
        <f>SUM(Q26+AI26+BA26+BS26+CK26+DE26+DH26+DI26+EC26+ED26)</f>
        <v>4618</v>
      </c>
      <c r="I26" s="126">
        <f aca="true" t="shared" si="16" ref="I26:I34">SUM(V26+AE26+AH26+AN26+AW26+AZ26+BF26+BO26+BR26+BS92+BX26+CG26+CJ26+CP26+CY26+DB26+DN26+DW26+DZ26+EI26+ER26+EU26)</f>
        <v>3165</v>
      </c>
      <c r="J26" s="448">
        <f t="shared" si="1"/>
        <v>18</v>
      </c>
      <c r="K26" s="126">
        <f aca="true" t="shared" si="17" ref="K26:K34">SUM(Y26+AQ26+BI26+CA26+CS26+DQ26+EL26)</f>
        <v>491</v>
      </c>
      <c r="L26" s="451">
        <f t="shared" si="2"/>
        <v>33</v>
      </c>
      <c r="M26" s="126">
        <f aca="true" t="shared" si="18" ref="M26:M34">SUM(AB26+AT26+BL26+CD26+CV26+DT26+EO26)</f>
        <v>448</v>
      </c>
      <c r="N26" s="451">
        <f t="shared" si="3"/>
        <v>35</v>
      </c>
      <c r="O26" s="292">
        <f t="shared" si="13"/>
        <v>514</v>
      </c>
      <c r="P26" s="455">
        <f t="shared" si="5"/>
        <v>23</v>
      </c>
      <c r="Q26" s="72">
        <f t="shared" si="15"/>
        <v>0</v>
      </c>
      <c r="R26" s="26"/>
      <c r="S26" s="27"/>
      <c r="T26" s="147"/>
      <c r="U26" s="133"/>
      <c r="V26" s="78"/>
      <c r="W26" s="29"/>
      <c r="X26" s="133"/>
      <c r="Y26" s="136"/>
      <c r="Z26" s="133"/>
      <c r="AA26" s="133"/>
      <c r="AB26" s="78"/>
      <c r="AC26" s="29"/>
      <c r="AD26" s="133"/>
      <c r="AE26" s="136"/>
      <c r="AF26" s="133"/>
      <c r="AG26" s="133"/>
      <c r="AH26" s="78"/>
      <c r="AI26" s="73">
        <f t="shared" si="7"/>
        <v>808</v>
      </c>
      <c r="AJ26" s="13">
        <v>28</v>
      </c>
      <c r="AK26" s="14"/>
      <c r="AL26" s="142">
        <v>980</v>
      </c>
      <c r="AM26" s="142">
        <v>35</v>
      </c>
      <c r="AN26" s="143">
        <v>87</v>
      </c>
      <c r="AO26" s="12">
        <v>179</v>
      </c>
      <c r="AP26" s="142">
        <v>45</v>
      </c>
      <c r="AQ26" s="144">
        <v>22</v>
      </c>
      <c r="AR26" s="142">
        <v>1021</v>
      </c>
      <c r="AS26" s="142">
        <v>27</v>
      </c>
      <c r="AT26" s="143">
        <v>154</v>
      </c>
      <c r="AU26" s="12">
        <v>942</v>
      </c>
      <c r="AV26" s="142">
        <v>19</v>
      </c>
      <c r="AW26" s="144">
        <v>239</v>
      </c>
      <c r="AX26" s="142">
        <v>1107</v>
      </c>
      <c r="AY26" s="142">
        <v>14</v>
      </c>
      <c r="AZ26" s="142">
        <v>306</v>
      </c>
      <c r="BA26" s="81">
        <f t="shared" si="8"/>
        <v>1050</v>
      </c>
      <c r="BB26" s="44">
        <v>15</v>
      </c>
      <c r="BC26" s="45"/>
      <c r="BD26" s="35">
        <v>983</v>
      </c>
      <c r="BE26" s="33">
        <v>13</v>
      </c>
      <c r="BF26" s="150">
        <v>251</v>
      </c>
      <c r="BG26" s="33">
        <v>136</v>
      </c>
      <c r="BH26" s="33">
        <v>27</v>
      </c>
      <c r="BI26" s="157">
        <v>71</v>
      </c>
      <c r="BJ26" s="35">
        <v>961</v>
      </c>
      <c r="BK26" s="33">
        <v>18</v>
      </c>
      <c r="BL26" s="150">
        <v>176</v>
      </c>
      <c r="BM26" s="33">
        <v>1108</v>
      </c>
      <c r="BN26" s="33">
        <v>8</v>
      </c>
      <c r="BO26" s="157">
        <v>348</v>
      </c>
      <c r="BP26" s="35">
        <v>1284</v>
      </c>
      <c r="BQ26" s="33">
        <v>16</v>
      </c>
      <c r="BR26" s="159">
        <v>204</v>
      </c>
      <c r="BS26" s="187">
        <f t="shared" si="9"/>
        <v>0</v>
      </c>
      <c r="BT26" s="52"/>
      <c r="BU26" s="53"/>
      <c r="BV26" s="54"/>
      <c r="BW26" s="54"/>
      <c r="BX26" s="88"/>
      <c r="BY26" s="55"/>
      <c r="BZ26" s="54"/>
      <c r="CA26" s="56"/>
      <c r="CB26" s="205"/>
      <c r="CC26" s="54"/>
      <c r="CD26" s="88"/>
      <c r="CE26" s="55"/>
      <c r="CF26" s="54"/>
      <c r="CG26" s="56"/>
      <c r="CH26" s="205"/>
      <c r="CI26" s="54"/>
      <c r="CJ26" s="88"/>
      <c r="CK26" s="227">
        <f t="shared" si="10"/>
        <v>1130</v>
      </c>
      <c r="CL26" s="63">
        <v>14</v>
      </c>
      <c r="CM26" s="222"/>
      <c r="CN26" s="65">
        <v>975</v>
      </c>
      <c r="CO26" s="219">
        <v>18</v>
      </c>
      <c r="CP26" s="64">
        <v>154</v>
      </c>
      <c r="CQ26" s="221">
        <v>556</v>
      </c>
      <c r="CR26" s="219">
        <v>15</v>
      </c>
      <c r="CS26" s="222">
        <v>198</v>
      </c>
      <c r="CT26" s="65">
        <v>640</v>
      </c>
      <c r="CU26" s="219">
        <v>24</v>
      </c>
      <c r="CV26" s="64">
        <v>71</v>
      </c>
      <c r="CW26" s="221">
        <v>1228</v>
      </c>
      <c r="CX26" s="241">
        <v>3</v>
      </c>
      <c r="CY26" s="243">
        <v>483</v>
      </c>
      <c r="CZ26" s="65">
        <v>1214</v>
      </c>
      <c r="DA26" s="219">
        <v>13</v>
      </c>
      <c r="DB26" s="66">
        <v>224</v>
      </c>
      <c r="DC26" s="273">
        <v>7.973</v>
      </c>
      <c r="DD26" s="274">
        <v>15</v>
      </c>
      <c r="DE26" s="275">
        <v>287</v>
      </c>
      <c r="DF26" s="273">
        <v>6.89</v>
      </c>
      <c r="DG26" s="274">
        <v>26</v>
      </c>
      <c r="DH26" s="281">
        <v>111</v>
      </c>
      <c r="DI26" s="224">
        <f t="shared" si="11"/>
        <v>0</v>
      </c>
      <c r="DJ26" s="13"/>
      <c r="DK26" s="14"/>
      <c r="DL26" s="15"/>
      <c r="DM26" s="293"/>
      <c r="DN26" s="14"/>
      <c r="DO26" s="13"/>
      <c r="DP26" s="293"/>
      <c r="DQ26" s="14"/>
      <c r="DR26" s="12"/>
      <c r="DS26" s="143"/>
      <c r="DT26" s="14"/>
      <c r="DU26" s="12"/>
      <c r="DV26" s="143"/>
      <c r="DW26" s="14"/>
      <c r="DX26" s="12"/>
      <c r="DY26" s="143"/>
      <c r="DZ26" s="20"/>
      <c r="EA26" s="724">
        <v>6.862</v>
      </c>
      <c r="EB26" s="274">
        <v>25</v>
      </c>
      <c r="EC26" s="275">
        <v>116</v>
      </c>
      <c r="ED26" s="301">
        <f t="shared" si="14"/>
        <v>1116</v>
      </c>
      <c r="EE26" s="26">
        <v>18</v>
      </c>
      <c r="EF26" s="75"/>
      <c r="EG26" s="28">
        <v>1052</v>
      </c>
      <c r="EH26" s="304">
        <v>16</v>
      </c>
      <c r="EI26" s="77">
        <v>272</v>
      </c>
      <c r="EJ26" s="29">
        <v>556</v>
      </c>
      <c r="EK26" s="304">
        <v>20</v>
      </c>
      <c r="EL26" s="27">
        <v>200</v>
      </c>
      <c r="EM26" s="29">
        <v>757</v>
      </c>
      <c r="EN26" s="78">
        <v>30</v>
      </c>
      <c r="EO26" s="27">
        <v>47</v>
      </c>
      <c r="EP26" s="29">
        <v>1128</v>
      </c>
      <c r="EQ26" s="78">
        <v>19</v>
      </c>
      <c r="ER26" s="75">
        <v>216</v>
      </c>
      <c r="ES26" s="29">
        <v>1311</v>
      </c>
      <c r="ET26" s="78">
        <v>11</v>
      </c>
      <c r="EU26" s="27">
        <v>381</v>
      </c>
    </row>
    <row r="27" spans="1:151" s="4" customFormat="1" ht="14.25">
      <c r="A27" s="145">
        <f t="shared" si="0"/>
        <v>23</v>
      </c>
      <c r="B27" s="118" t="s">
        <v>43</v>
      </c>
      <c r="C27" s="102" t="s">
        <v>147</v>
      </c>
      <c r="D27" s="5">
        <v>5093</v>
      </c>
      <c r="E27" s="6">
        <v>28</v>
      </c>
      <c r="F27" s="131">
        <v>2443</v>
      </c>
      <c r="G27" s="132">
        <v>30</v>
      </c>
      <c r="H27" s="385">
        <f>SUM(Q27+AI27+BA27+BS27+CK27+DE27+DH27+DI27+EC27+ED27)</f>
        <v>4227</v>
      </c>
      <c r="I27" s="126">
        <f t="shared" si="16"/>
        <v>1913</v>
      </c>
      <c r="J27" s="448">
        <f t="shared" si="1"/>
        <v>29</v>
      </c>
      <c r="K27" s="126">
        <f t="shared" si="17"/>
        <v>906</v>
      </c>
      <c r="L27" s="453">
        <f t="shared" si="2"/>
        <v>21</v>
      </c>
      <c r="M27" s="126">
        <f t="shared" si="18"/>
        <v>708</v>
      </c>
      <c r="N27" s="450">
        <f t="shared" si="3"/>
        <v>22</v>
      </c>
      <c r="O27" s="292">
        <f t="shared" si="13"/>
        <v>700</v>
      </c>
      <c r="P27" s="455">
        <f t="shared" si="5"/>
        <v>19</v>
      </c>
      <c r="Q27" s="72">
        <f t="shared" si="15"/>
        <v>597</v>
      </c>
      <c r="R27" s="26">
        <v>31</v>
      </c>
      <c r="S27" s="27"/>
      <c r="T27" s="133">
        <v>859</v>
      </c>
      <c r="U27" s="133">
        <v>33</v>
      </c>
      <c r="V27" s="78">
        <v>58</v>
      </c>
      <c r="W27" s="29">
        <v>297</v>
      </c>
      <c r="X27" s="133">
        <v>26</v>
      </c>
      <c r="Y27" s="136">
        <v>115</v>
      </c>
      <c r="Z27" s="133">
        <v>791</v>
      </c>
      <c r="AA27" s="133">
        <v>30</v>
      </c>
      <c r="AB27" s="78">
        <v>78</v>
      </c>
      <c r="AC27" s="29">
        <v>836</v>
      </c>
      <c r="AD27" s="133">
        <v>38</v>
      </c>
      <c r="AE27" s="136">
        <v>14</v>
      </c>
      <c r="AF27" s="133">
        <v>1288</v>
      </c>
      <c r="AG27" s="133">
        <v>10</v>
      </c>
      <c r="AH27" s="78">
        <v>332</v>
      </c>
      <c r="AI27" s="73">
        <f t="shared" si="7"/>
        <v>0</v>
      </c>
      <c r="AJ27" s="13"/>
      <c r="AK27" s="14"/>
      <c r="AL27" s="142"/>
      <c r="AM27" s="142"/>
      <c r="AN27" s="143"/>
      <c r="AO27" s="12"/>
      <c r="AP27" s="142"/>
      <c r="AQ27" s="144"/>
      <c r="AR27" s="142"/>
      <c r="AS27" s="142"/>
      <c r="AT27" s="143"/>
      <c r="AU27" s="12"/>
      <c r="AV27" s="142"/>
      <c r="AW27" s="144"/>
      <c r="AX27" s="142"/>
      <c r="AY27" s="142"/>
      <c r="AZ27" s="142"/>
      <c r="BA27" s="81">
        <f t="shared" si="8"/>
        <v>604</v>
      </c>
      <c r="BB27" s="44">
        <v>25</v>
      </c>
      <c r="BC27" s="38"/>
      <c r="BD27" s="35">
        <v>915</v>
      </c>
      <c r="BE27" s="33">
        <v>24</v>
      </c>
      <c r="BF27" s="150">
        <v>103</v>
      </c>
      <c r="BG27" s="33">
        <v>0.2</v>
      </c>
      <c r="BH27" s="33">
        <v>33</v>
      </c>
      <c r="BI27" s="160">
        <v>16</v>
      </c>
      <c r="BJ27" s="35">
        <v>1014</v>
      </c>
      <c r="BK27" s="33">
        <v>12</v>
      </c>
      <c r="BL27" s="150">
        <v>268</v>
      </c>
      <c r="BM27" s="33">
        <v>983</v>
      </c>
      <c r="BN27" s="33">
        <v>23</v>
      </c>
      <c r="BO27" s="157">
        <v>114</v>
      </c>
      <c r="BP27" s="35">
        <v>1211</v>
      </c>
      <c r="BQ27" s="33">
        <v>24</v>
      </c>
      <c r="BR27" s="159">
        <v>103</v>
      </c>
      <c r="BS27" s="187">
        <f t="shared" si="9"/>
        <v>480</v>
      </c>
      <c r="BT27" s="54">
        <v>27</v>
      </c>
      <c r="BU27" s="56"/>
      <c r="BV27" s="54">
        <v>712</v>
      </c>
      <c r="BW27" s="54">
        <v>30</v>
      </c>
      <c r="BX27" s="88">
        <v>43</v>
      </c>
      <c r="BY27" s="55">
        <v>532</v>
      </c>
      <c r="BZ27" s="54">
        <v>28</v>
      </c>
      <c r="CA27" s="56">
        <v>62</v>
      </c>
      <c r="CB27" s="205">
        <v>809</v>
      </c>
      <c r="CC27" s="54">
        <v>31</v>
      </c>
      <c r="CD27" s="88">
        <v>34</v>
      </c>
      <c r="CE27" s="55">
        <v>1068</v>
      </c>
      <c r="CF27" s="54">
        <v>16</v>
      </c>
      <c r="CG27" s="56">
        <v>204</v>
      </c>
      <c r="CH27" s="205">
        <v>1207</v>
      </c>
      <c r="CI27" s="54">
        <v>21</v>
      </c>
      <c r="CJ27" s="88">
        <v>137</v>
      </c>
      <c r="CK27" s="227">
        <f t="shared" si="10"/>
        <v>856</v>
      </c>
      <c r="CL27" s="63">
        <v>19</v>
      </c>
      <c r="CM27" s="222"/>
      <c r="CN27" s="65">
        <v>875</v>
      </c>
      <c r="CO27" s="236">
        <v>27</v>
      </c>
      <c r="CP27" s="64">
        <v>48</v>
      </c>
      <c r="CQ27" s="221">
        <v>731</v>
      </c>
      <c r="CR27" s="236">
        <v>7</v>
      </c>
      <c r="CS27" s="222">
        <v>356</v>
      </c>
      <c r="CT27" s="65">
        <v>900</v>
      </c>
      <c r="CU27" s="236">
        <v>12</v>
      </c>
      <c r="CV27" s="64">
        <v>242</v>
      </c>
      <c r="CW27" s="221">
        <v>1080</v>
      </c>
      <c r="CX27" s="236">
        <v>17</v>
      </c>
      <c r="CY27" s="222">
        <v>161</v>
      </c>
      <c r="CZ27" s="65">
        <v>1036</v>
      </c>
      <c r="DA27" s="236">
        <v>26</v>
      </c>
      <c r="DB27" s="66">
        <v>49</v>
      </c>
      <c r="DC27" s="273">
        <v>7.961</v>
      </c>
      <c r="DD27" s="270">
        <v>16</v>
      </c>
      <c r="DE27" s="275">
        <v>264</v>
      </c>
      <c r="DF27" s="273">
        <v>7.896</v>
      </c>
      <c r="DG27" s="270">
        <v>19</v>
      </c>
      <c r="DH27" s="281">
        <v>233</v>
      </c>
      <c r="DI27" s="224">
        <f t="shared" si="11"/>
        <v>0</v>
      </c>
      <c r="DJ27" s="13"/>
      <c r="DK27" s="14"/>
      <c r="DL27" s="15"/>
      <c r="DM27" s="293"/>
      <c r="DN27" s="14"/>
      <c r="DO27" s="13"/>
      <c r="DP27" s="293"/>
      <c r="DQ27" s="14"/>
      <c r="DR27" s="12"/>
      <c r="DS27" s="143"/>
      <c r="DT27" s="14"/>
      <c r="DU27" s="12"/>
      <c r="DV27" s="143"/>
      <c r="DW27" s="14"/>
      <c r="DX27" s="12"/>
      <c r="DY27" s="143"/>
      <c r="DZ27" s="20"/>
      <c r="EA27" s="724">
        <v>7.876999999999999</v>
      </c>
      <c r="EB27" s="274">
        <v>20</v>
      </c>
      <c r="EC27" s="275">
        <v>203</v>
      </c>
      <c r="ED27" s="301">
        <f t="shared" si="14"/>
        <v>990</v>
      </c>
      <c r="EE27" s="26">
        <v>23</v>
      </c>
      <c r="EF27" s="75"/>
      <c r="EG27" s="28">
        <v>1061</v>
      </c>
      <c r="EH27" s="304">
        <v>12</v>
      </c>
      <c r="EI27" s="77">
        <v>357</v>
      </c>
      <c r="EJ27" s="29">
        <v>774</v>
      </c>
      <c r="EK27" s="304">
        <v>12</v>
      </c>
      <c r="EL27" s="27">
        <v>357</v>
      </c>
      <c r="EM27" s="29">
        <v>856</v>
      </c>
      <c r="EN27" s="78">
        <v>27</v>
      </c>
      <c r="EO27" s="27">
        <v>86</v>
      </c>
      <c r="EP27" s="29">
        <v>1017</v>
      </c>
      <c r="EQ27" s="78">
        <v>27</v>
      </c>
      <c r="ER27" s="75">
        <v>95</v>
      </c>
      <c r="ES27" s="29">
        <v>1128</v>
      </c>
      <c r="ET27" s="78">
        <v>27</v>
      </c>
      <c r="EU27" s="27">
        <v>95</v>
      </c>
    </row>
    <row r="28" spans="1:151" s="4" customFormat="1" ht="14.25">
      <c r="A28" s="145">
        <f t="shared" si="0"/>
        <v>24</v>
      </c>
      <c r="B28" s="118" t="s">
        <v>48</v>
      </c>
      <c r="C28" s="90" t="s">
        <v>144</v>
      </c>
      <c r="D28" s="5"/>
      <c r="E28" s="6"/>
      <c r="F28" s="131">
        <v>3006</v>
      </c>
      <c r="G28" s="132">
        <v>29</v>
      </c>
      <c r="H28" s="385">
        <f>SUM(Q28+AI28+BA28+BS28+CK28+DI28+EC28+ED28)</f>
        <v>4074</v>
      </c>
      <c r="I28" s="126">
        <f t="shared" si="16"/>
        <v>1843</v>
      </c>
      <c r="J28" s="448">
        <f t="shared" si="1"/>
        <v>30</v>
      </c>
      <c r="K28" s="126">
        <f t="shared" si="17"/>
        <v>1349</v>
      </c>
      <c r="L28" s="451">
        <f t="shared" si="2"/>
        <v>13</v>
      </c>
      <c r="M28" s="126">
        <f t="shared" si="18"/>
        <v>697</v>
      </c>
      <c r="N28" s="451">
        <f t="shared" si="3"/>
        <v>23</v>
      </c>
      <c r="O28" s="292">
        <f t="shared" si="13"/>
        <v>185</v>
      </c>
      <c r="P28" s="455">
        <f t="shared" si="5"/>
        <v>35</v>
      </c>
      <c r="Q28" s="263">
        <f t="shared" si="15"/>
        <v>833</v>
      </c>
      <c r="R28" s="26">
        <v>25</v>
      </c>
      <c r="S28" s="27"/>
      <c r="T28" s="29">
        <v>944</v>
      </c>
      <c r="U28" s="26">
        <v>18</v>
      </c>
      <c r="V28" s="27">
        <v>212</v>
      </c>
      <c r="W28" s="29">
        <v>381</v>
      </c>
      <c r="X28" s="26">
        <v>11</v>
      </c>
      <c r="Y28" s="27">
        <v>313</v>
      </c>
      <c r="Z28" s="29">
        <v>803</v>
      </c>
      <c r="AA28" s="26">
        <v>29</v>
      </c>
      <c r="AB28" s="27">
        <v>86</v>
      </c>
      <c r="AC28" s="29">
        <v>1005</v>
      </c>
      <c r="AD28" s="26">
        <v>19</v>
      </c>
      <c r="AE28" s="27">
        <v>193</v>
      </c>
      <c r="AF28" s="29">
        <v>1004</v>
      </c>
      <c r="AG28" s="26">
        <v>36</v>
      </c>
      <c r="AH28" s="75">
        <v>29</v>
      </c>
      <c r="AI28" s="259">
        <f t="shared" si="7"/>
        <v>730</v>
      </c>
      <c r="AJ28" s="13">
        <v>33</v>
      </c>
      <c r="AK28" s="14"/>
      <c r="AL28" s="142">
        <v>1125</v>
      </c>
      <c r="AM28" s="142">
        <v>21</v>
      </c>
      <c r="AN28" s="143">
        <v>215</v>
      </c>
      <c r="AO28" s="12">
        <v>1390</v>
      </c>
      <c r="AP28" s="142">
        <v>17</v>
      </c>
      <c r="AQ28" s="144">
        <v>264</v>
      </c>
      <c r="AR28" s="142">
        <v>866</v>
      </c>
      <c r="AS28" s="142">
        <v>38</v>
      </c>
      <c r="AT28" s="143">
        <v>66</v>
      </c>
      <c r="AU28" s="12">
        <v>674</v>
      </c>
      <c r="AV28" s="142">
        <v>45</v>
      </c>
      <c r="AW28" s="144">
        <v>22</v>
      </c>
      <c r="AX28" s="142">
        <v>1029</v>
      </c>
      <c r="AY28" s="142">
        <v>26</v>
      </c>
      <c r="AZ28" s="142">
        <v>163</v>
      </c>
      <c r="BA28" s="81">
        <f t="shared" si="8"/>
        <v>0</v>
      </c>
      <c r="BB28" s="44"/>
      <c r="BC28" s="45"/>
      <c r="BD28" s="35"/>
      <c r="BE28" s="33"/>
      <c r="BF28" s="150"/>
      <c r="BG28" s="33"/>
      <c r="BH28" s="33"/>
      <c r="BI28" s="157"/>
      <c r="BJ28" s="35"/>
      <c r="BK28" s="33"/>
      <c r="BL28" s="150"/>
      <c r="BM28" s="33"/>
      <c r="BN28" s="33"/>
      <c r="BO28" s="157"/>
      <c r="BP28" s="35"/>
      <c r="BQ28" s="33"/>
      <c r="BR28" s="159"/>
      <c r="BS28" s="260">
        <f t="shared" si="9"/>
        <v>665</v>
      </c>
      <c r="BT28" s="52">
        <v>25</v>
      </c>
      <c r="BU28" s="57"/>
      <c r="BV28" s="54">
        <v>785</v>
      </c>
      <c r="BW28" s="54">
        <v>25</v>
      </c>
      <c r="BX28" s="88">
        <v>92</v>
      </c>
      <c r="BY28" s="55">
        <v>593</v>
      </c>
      <c r="BZ28" s="54">
        <v>21</v>
      </c>
      <c r="CA28" s="56">
        <v>137</v>
      </c>
      <c r="CB28" s="205">
        <v>1125</v>
      </c>
      <c r="CC28" s="54">
        <v>18</v>
      </c>
      <c r="CD28" s="88">
        <v>176</v>
      </c>
      <c r="CE28" s="55">
        <v>1043</v>
      </c>
      <c r="CF28" s="54">
        <v>17</v>
      </c>
      <c r="CG28" s="56">
        <v>189</v>
      </c>
      <c r="CH28" s="205">
        <v>1088</v>
      </c>
      <c r="CI28" s="54">
        <v>27</v>
      </c>
      <c r="CJ28" s="88">
        <v>71</v>
      </c>
      <c r="CK28" s="227">
        <f t="shared" si="10"/>
        <v>0</v>
      </c>
      <c r="CL28" s="63"/>
      <c r="CM28" s="222"/>
      <c r="CN28" s="65"/>
      <c r="CO28" s="219"/>
      <c r="CP28" s="64"/>
      <c r="CQ28" s="221"/>
      <c r="CR28" s="219"/>
      <c r="CS28" s="222"/>
      <c r="CT28" s="65"/>
      <c r="CU28" s="219"/>
      <c r="CV28" s="64"/>
      <c r="CW28" s="221"/>
      <c r="CX28" s="219"/>
      <c r="CY28" s="222"/>
      <c r="CZ28" s="65"/>
      <c r="DA28" s="219"/>
      <c r="DB28" s="66"/>
      <c r="DC28" s="273"/>
      <c r="DD28" s="274"/>
      <c r="DE28" s="275"/>
      <c r="DF28" s="273"/>
      <c r="DG28" s="274"/>
      <c r="DH28" s="281"/>
      <c r="DI28" s="263">
        <f t="shared" si="11"/>
        <v>503</v>
      </c>
      <c r="DJ28" s="13">
        <v>19</v>
      </c>
      <c r="DK28" s="14"/>
      <c r="DL28" s="15">
        <v>724</v>
      </c>
      <c r="DM28" s="293">
        <v>22</v>
      </c>
      <c r="DN28" s="14">
        <v>37</v>
      </c>
      <c r="DO28" s="13"/>
      <c r="DP28" s="293">
        <v>15</v>
      </c>
      <c r="DQ28" s="14">
        <v>140</v>
      </c>
      <c r="DR28" s="12">
        <v>950</v>
      </c>
      <c r="DS28" s="143">
        <v>10</v>
      </c>
      <c r="DT28" s="14">
        <v>226</v>
      </c>
      <c r="DU28" s="12">
        <v>1018</v>
      </c>
      <c r="DV28" s="143">
        <v>21</v>
      </c>
      <c r="DW28" s="14">
        <v>50</v>
      </c>
      <c r="DX28" s="12">
        <v>954</v>
      </c>
      <c r="DY28" s="143">
        <v>21</v>
      </c>
      <c r="DZ28" s="20">
        <v>50</v>
      </c>
      <c r="EA28" s="724">
        <v>7.063</v>
      </c>
      <c r="EB28" s="274">
        <v>21</v>
      </c>
      <c r="EC28" s="275">
        <v>185</v>
      </c>
      <c r="ED28" s="301">
        <f t="shared" si="14"/>
        <v>1158</v>
      </c>
      <c r="EE28" s="26">
        <v>17</v>
      </c>
      <c r="EF28" s="75"/>
      <c r="EG28" s="28">
        <v>1005</v>
      </c>
      <c r="EH28" s="304">
        <v>20</v>
      </c>
      <c r="EI28" s="77">
        <v>200</v>
      </c>
      <c r="EJ28" s="29">
        <v>800</v>
      </c>
      <c r="EK28" s="304">
        <v>7</v>
      </c>
      <c r="EL28" s="27">
        <v>495</v>
      </c>
      <c r="EM28" s="29">
        <v>877</v>
      </c>
      <c r="EN28" s="78">
        <v>23</v>
      </c>
      <c r="EO28" s="27">
        <v>143</v>
      </c>
      <c r="EP28" s="29">
        <v>1104</v>
      </c>
      <c r="EQ28" s="78">
        <v>21</v>
      </c>
      <c r="ER28" s="75">
        <v>183</v>
      </c>
      <c r="ES28" s="29">
        <v>1164</v>
      </c>
      <c r="ET28" s="78">
        <v>24</v>
      </c>
      <c r="EU28" s="27">
        <v>137</v>
      </c>
    </row>
    <row r="29" spans="1:151" s="4" customFormat="1" ht="14.25">
      <c r="A29" s="145">
        <f t="shared" si="0"/>
        <v>25</v>
      </c>
      <c r="B29" s="118" t="s">
        <v>47</v>
      </c>
      <c r="C29" s="91" t="s">
        <v>146</v>
      </c>
      <c r="D29" s="5"/>
      <c r="E29" s="6"/>
      <c r="F29" s="131">
        <v>6417</v>
      </c>
      <c r="G29" s="132">
        <v>14</v>
      </c>
      <c r="H29" s="386">
        <f>SUM(Q29+AI29+BA29+BS29+CK29+DI29+ED29)</f>
        <v>3800</v>
      </c>
      <c r="I29" s="126">
        <f t="shared" si="16"/>
        <v>2258</v>
      </c>
      <c r="J29" s="448">
        <f t="shared" si="1"/>
        <v>22</v>
      </c>
      <c r="K29" s="126">
        <f t="shared" si="17"/>
        <v>772</v>
      </c>
      <c r="L29" s="453">
        <f t="shared" si="2"/>
        <v>26</v>
      </c>
      <c r="M29" s="126">
        <f t="shared" si="18"/>
        <v>770</v>
      </c>
      <c r="N29" s="450">
        <f t="shared" si="3"/>
        <v>21</v>
      </c>
      <c r="O29" s="292">
        <f t="shared" si="13"/>
        <v>0</v>
      </c>
      <c r="P29" s="455">
        <f t="shared" si="5"/>
        <v>42</v>
      </c>
      <c r="Q29" s="72">
        <f t="shared" si="15"/>
        <v>0</v>
      </c>
      <c r="R29" s="26"/>
      <c r="S29" s="27"/>
      <c r="T29" s="147"/>
      <c r="U29" s="133"/>
      <c r="V29" s="78"/>
      <c r="W29" s="29"/>
      <c r="X29" s="133"/>
      <c r="Y29" s="136"/>
      <c r="Z29" s="133"/>
      <c r="AA29" s="133"/>
      <c r="AB29" s="78"/>
      <c r="AC29" s="29"/>
      <c r="AD29" s="133"/>
      <c r="AE29" s="136"/>
      <c r="AF29" s="133"/>
      <c r="AG29" s="133"/>
      <c r="AH29" s="78"/>
      <c r="AI29" s="259">
        <f t="shared" si="7"/>
        <v>1681</v>
      </c>
      <c r="AJ29" s="13">
        <v>9</v>
      </c>
      <c r="AK29" s="14"/>
      <c r="AL29" s="142">
        <v>1277</v>
      </c>
      <c r="AM29" s="142">
        <v>11</v>
      </c>
      <c r="AN29" s="143">
        <v>354</v>
      </c>
      <c r="AO29" s="12">
        <v>1413</v>
      </c>
      <c r="AP29" s="142">
        <v>13</v>
      </c>
      <c r="AQ29" s="144">
        <v>321</v>
      </c>
      <c r="AR29" s="142">
        <v>1235</v>
      </c>
      <c r="AS29" s="142">
        <v>7</v>
      </c>
      <c r="AT29" s="143">
        <v>434</v>
      </c>
      <c r="AU29" s="12">
        <v>986</v>
      </c>
      <c r="AV29" s="142">
        <v>13</v>
      </c>
      <c r="AW29" s="144">
        <v>321</v>
      </c>
      <c r="AX29" s="142">
        <v>1063</v>
      </c>
      <c r="AY29" s="142">
        <v>18</v>
      </c>
      <c r="AZ29" s="142">
        <v>251</v>
      </c>
      <c r="BA29" s="261">
        <f t="shared" si="8"/>
        <v>876</v>
      </c>
      <c r="BB29" s="44">
        <v>17</v>
      </c>
      <c r="BC29" s="45"/>
      <c r="BD29" s="35">
        <v>916</v>
      </c>
      <c r="BE29" s="33">
        <v>23</v>
      </c>
      <c r="BF29" s="150">
        <v>114</v>
      </c>
      <c r="BG29" s="33">
        <v>593</v>
      </c>
      <c r="BH29" s="33">
        <v>8</v>
      </c>
      <c r="BI29" s="157">
        <v>348</v>
      </c>
      <c r="BJ29" s="35">
        <v>596</v>
      </c>
      <c r="BK29" s="33">
        <v>31</v>
      </c>
      <c r="BL29" s="150">
        <v>34</v>
      </c>
      <c r="BM29" s="33">
        <v>1047</v>
      </c>
      <c r="BN29" s="33">
        <v>16</v>
      </c>
      <c r="BO29" s="157">
        <v>204</v>
      </c>
      <c r="BP29" s="35">
        <v>1265</v>
      </c>
      <c r="BQ29" s="33">
        <v>18</v>
      </c>
      <c r="BR29" s="159">
        <v>176</v>
      </c>
      <c r="BS29" s="187">
        <f t="shared" si="9"/>
        <v>0</v>
      </c>
      <c r="BT29" s="52"/>
      <c r="BU29" s="57"/>
      <c r="BV29" s="54"/>
      <c r="BW29" s="54"/>
      <c r="BX29" s="88"/>
      <c r="BY29" s="55"/>
      <c r="BZ29" s="54"/>
      <c r="CA29" s="56"/>
      <c r="CB29" s="205"/>
      <c r="CC29" s="54"/>
      <c r="CD29" s="88"/>
      <c r="CE29" s="55"/>
      <c r="CF29" s="54"/>
      <c r="CG29" s="56"/>
      <c r="CH29" s="205"/>
      <c r="CI29" s="54"/>
      <c r="CJ29" s="88"/>
      <c r="CK29" s="262">
        <f t="shared" si="10"/>
        <v>1243</v>
      </c>
      <c r="CL29" s="63">
        <v>12</v>
      </c>
      <c r="CM29" s="222"/>
      <c r="CN29" s="65">
        <v>1048</v>
      </c>
      <c r="CO29" s="236">
        <v>12</v>
      </c>
      <c r="CP29" s="64">
        <v>249</v>
      </c>
      <c r="CQ29" s="221">
        <v>184</v>
      </c>
      <c r="CR29" s="236">
        <v>22</v>
      </c>
      <c r="CS29" s="222">
        <v>103</v>
      </c>
      <c r="CT29" s="65">
        <v>930</v>
      </c>
      <c r="CU29" s="219">
        <v>9</v>
      </c>
      <c r="CV29" s="64">
        <v>302</v>
      </c>
      <c r="CW29" s="221">
        <v>999</v>
      </c>
      <c r="CX29" s="236">
        <v>18</v>
      </c>
      <c r="CY29" s="222">
        <v>147</v>
      </c>
      <c r="CZ29" s="65">
        <v>1312</v>
      </c>
      <c r="DA29" s="236">
        <v>4</v>
      </c>
      <c r="DB29" s="66">
        <v>442</v>
      </c>
      <c r="DC29" s="273"/>
      <c r="DD29" s="270"/>
      <c r="DE29" s="275"/>
      <c r="DF29" s="273"/>
      <c r="DG29" s="270"/>
      <c r="DH29" s="281"/>
      <c r="DI29" s="224">
        <f t="shared" si="11"/>
        <v>0</v>
      </c>
      <c r="DJ29" s="13"/>
      <c r="DK29" s="14"/>
      <c r="DL29" s="15"/>
      <c r="DM29" s="293"/>
      <c r="DN29" s="14"/>
      <c r="DO29" s="13"/>
      <c r="DP29" s="293"/>
      <c r="DQ29" s="14"/>
      <c r="DR29" s="12"/>
      <c r="DS29" s="143"/>
      <c r="DT29" s="14"/>
      <c r="DU29" s="12"/>
      <c r="DV29" s="143"/>
      <c r="DW29" s="14"/>
      <c r="DX29" s="12"/>
      <c r="DY29" s="143"/>
      <c r="DZ29" s="20"/>
      <c r="EA29" s="724"/>
      <c r="EB29" s="274"/>
      <c r="EC29" s="275"/>
      <c r="ED29" s="301">
        <f t="shared" si="14"/>
        <v>0</v>
      </c>
      <c r="EE29" s="26"/>
      <c r="EF29" s="75"/>
      <c r="EG29" s="28"/>
      <c r="EH29" s="304"/>
      <c r="EI29" s="77"/>
      <c r="EJ29" s="29"/>
      <c r="EK29" s="304"/>
      <c r="EL29" s="27"/>
      <c r="EM29" s="29"/>
      <c r="EN29" s="78"/>
      <c r="EO29" s="27"/>
      <c r="EP29" s="29"/>
      <c r="EQ29" s="78"/>
      <c r="ER29" s="75"/>
      <c r="ES29" s="29"/>
      <c r="ET29" s="78"/>
      <c r="EU29" s="27"/>
    </row>
    <row r="30" spans="1:151" s="4" customFormat="1" ht="14.25">
      <c r="A30" s="145">
        <f t="shared" si="0"/>
        <v>26</v>
      </c>
      <c r="B30" s="118" t="s">
        <v>81</v>
      </c>
      <c r="C30" s="91" t="s">
        <v>133</v>
      </c>
      <c r="D30" s="5"/>
      <c r="E30" s="6"/>
      <c r="F30" s="131"/>
      <c r="G30" s="132"/>
      <c r="H30" s="386">
        <f>SUM(Q30+AI30+BA30+BS30+CK30+DI30+ED30)</f>
        <v>3645</v>
      </c>
      <c r="I30" s="126">
        <f t="shared" si="16"/>
        <v>2250</v>
      </c>
      <c r="J30" s="448">
        <f t="shared" si="1"/>
        <v>23</v>
      </c>
      <c r="K30" s="126">
        <f t="shared" si="17"/>
        <v>442</v>
      </c>
      <c r="L30" s="451">
        <f t="shared" si="2"/>
        <v>37</v>
      </c>
      <c r="M30" s="126">
        <f t="shared" si="18"/>
        <v>953</v>
      </c>
      <c r="N30" s="451">
        <f t="shared" si="3"/>
        <v>20</v>
      </c>
      <c r="O30" s="292">
        <f t="shared" si="13"/>
        <v>0</v>
      </c>
      <c r="P30" s="455">
        <f t="shared" si="5"/>
        <v>42</v>
      </c>
      <c r="Q30" s="72">
        <f t="shared" si="15"/>
        <v>1509</v>
      </c>
      <c r="R30" s="26">
        <v>10</v>
      </c>
      <c r="S30" s="27"/>
      <c r="T30" s="147">
        <v>996</v>
      </c>
      <c r="U30" s="133">
        <v>13</v>
      </c>
      <c r="V30" s="78">
        <v>284</v>
      </c>
      <c r="W30" s="29">
        <v>255</v>
      </c>
      <c r="X30" s="133">
        <v>30</v>
      </c>
      <c r="Y30" s="136">
        <v>78</v>
      </c>
      <c r="Z30" s="133">
        <v>1037</v>
      </c>
      <c r="AA30" s="133">
        <v>8</v>
      </c>
      <c r="AB30" s="78">
        <v>373</v>
      </c>
      <c r="AC30" s="29">
        <v>1127</v>
      </c>
      <c r="AD30" s="133">
        <v>6</v>
      </c>
      <c r="AE30" s="136">
        <v>422</v>
      </c>
      <c r="AF30" s="133">
        <v>1308</v>
      </c>
      <c r="AG30" s="133">
        <v>9</v>
      </c>
      <c r="AH30" s="78">
        <v>352</v>
      </c>
      <c r="AI30" s="73">
        <f t="shared" si="7"/>
        <v>1089</v>
      </c>
      <c r="AJ30" s="13">
        <v>20</v>
      </c>
      <c r="AK30" s="14"/>
      <c r="AL30" s="142">
        <v>987</v>
      </c>
      <c r="AM30" s="142">
        <v>33</v>
      </c>
      <c r="AN30" s="143">
        <v>102</v>
      </c>
      <c r="AO30" s="12">
        <v>1387.1</v>
      </c>
      <c r="AP30" s="142">
        <v>19</v>
      </c>
      <c r="AQ30" s="144">
        <v>239</v>
      </c>
      <c r="AR30" s="142">
        <v>1184</v>
      </c>
      <c r="AS30" s="142">
        <v>9</v>
      </c>
      <c r="AT30" s="143">
        <v>391</v>
      </c>
      <c r="AU30" s="12">
        <v>965</v>
      </c>
      <c r="AV30" s="142">
        <v>16</v>
      </c>
      <c r="AW30" s="144">
        <v>277</v>
      </c>
      <c r="AX30" s="142">
        <v>962</v>
      </c>
      <c r="AY30" s="142">
        <v>36</v>
      </c>
      <c r="AZ30" s="142">
        <v>80</v>
      </c>
      <c r="BA30" s="81">
        <f t="shared" si="8"/>
        <v>0</v>
      </c>
      <c r="BB30" s="44"/>
      <c r="BC30" s="45"/>
      <c r="BD30" s="35"/>
      <c r="BE30" s="33"/>
      <c r="BF30" s="150"/>
      <c r="BG30" s="33"/>
      <c r="BH30" s="33"/>
      <c r="BI30" s="157"/>
      <c r="BJ30" s="35"/>
      <c r="BK30" s="33"/>
      <c r="BL30" s="150"/>
      <c r="BM30" s="33"/>
      <c r="BN30" s="33"/>
      <c r="BO30" s="157"/>
      <c r="BP30" s="35"/>
      <c r="BQ30" s="33"/>
      <c r="BR30" s="159"/>
      <c r="BS30" s="187">
        <f t="shared" si="9"/>
        <v>1047</v>
      </c>
      <c r="BT30" s="52">
        <v>16</v>
      </c>
      <c r="BU30" s="57"/>
      <c r="BV30" s="54">
        <v>957</v>
      </c>
      <c r="BW30" s="200">
        <v>3</v>
      </c>
      <c r="BX30" s="204">
        <v>501</v>
      </c>
      <c r="BY30" s="55">
        <v>589.1</v>
      </c>
      <c r="BZ30" s="54">
        <v>22</v>
      </c>
      <c r="CA30" s="56">
        <v>125</v>
      </c>
      <c r="CB30" s="205">
        <v>1130</v>
      </c>
      <c r="CC30" s="54">
        <v>17</v>
      </c>
      <c r="CD30" s="88">
        <v>189</v>
      </c>
      <c r="CE30" s="55">
        <v>1032</v>
      </c>
      <c r="CF30" s="54">
        <v>20</v>
      </c>
      <c r="CG30" s="56">
        <v>150</v>
      </c>
      <c r="CH30" s="205">
        <v>1114</v>
      </c>
      <c r="CI30" s="54">
        <v>26</v>
      </c>
      <c r="CJ30" s="88">
        <v>82</v>
      </c>
      <c r="CK30" s="227">
        <f t="shared" si="10"/>
        <v>0</v>
      </c>
      <c r="CL30" s="63"/>
      <c r="CM30" s="222"/>
      <c r="CN30" s="65"/>
      <c r="CO30" s="219"/>
      <c r="CP30" s="64"/>
      <c r="CQ30" s="221"/>
      <c r="CR30" s="236"/>
      <c r="CS30" s="222"/>
      <c r="CT30" s="65"/>
      <c r="CU30" s="236"/>
      <c r="CV30" s="64"/>
      <c r="CW30" s="221"/>
      <c r="CX30" s="219"/>
      <c r="CY30" s="222"/>
      <c r="CZ30" s="65"/>
      <c r="DA30" s="219"/>
      <c r="DB30" s="66"/>
      <c r="DC30" s="273"/>
      <c r="DD30" s="274"/>
      <c r="DE30" s="275"/>
      <c r="DF30" s="273"/>
      <c r="DG30" s="270"/>
      <c r="DH30" s="281"/>
      <c r="DI30" s="224">
        <f t="shared" si="11"/>
        <v>0</v>
      </c>
      <c r="DJ30" s="13"/>
      <c r="DK30" s="14"/>
      <c r="DL30" s="15"/>
      <c r="DM30" s="293"/>
      <c r="DN30" s="14"/>
      <c r="DO30" s="13"/>
      <c r="DP30" s="293"/>
      <c r="DQ30" s="14"/>
      <c r="DR30" s="12"/>
      <c r="DS30" s="143"/>
      <c r="DT30" s="14"/>
      <c r="DU30" s="12"/>
      <c r="DV30" s="143"/>
      <c r="DW30" s="14"/>
      <c r="DX30" s="12"/>
      <c r="DY30" s="143"/>
      <c r="DZ30" s="20"/>
      <c r="EA30" s="724"/>
      <c r="EB30" s="274"/>
      <c r="EC30" s="275"/>
      <c r="ED30" s="301">
        <f t="shared" si="14"/>
        <v>0</v>
      </c>
      <c r="EE30" s="26"/>
      <c r="EF30" s="75"/>
      <c r="EG30" s="28"/>
      <c r="EH30" s="304"/>
      <c r="EI30" s="77"/>
      <c r="EJ30" s="29"/>
      <c r="EK30" s="304"/>
      <c r="EL30" s="27"/>
      <c r="EM30" s="29"/>
      <c r="EN30" s="78"/>
      <c r="EO30" s="27"/>
      <c r="EP30" s="29"/>
      <c r="EQ30" s="78"/>
      <c r="ER30" s="75"/>
      <c r="ES30" s="29"/>
      <c r="ET30" s="78"/>
      <c r="EU30" s="27"/>
    </row>
    <row r="31" spans="1:151" s="4" customFormat="1" ht="15" thickBot="1">
      <c r="A31" s="145">
        <f t="shared" si="0"/>
        <v>27</v>
      </c>
      <c r="B31" s="119" t="s">
        <v>38</v>
      </c>
      <c r="C31" s="90" t="s">
        <v>144</v>
      </c>
      <c r="D31" s="7">
        <v>4688</v>
      </c>
      <c r="E31" s="21">
        <v>29</v>
      </c>
      <c r="F31" s="131">
        <v>3654</v>
      </c>
      <c r="G31" s="132">
        <v>26</v>
      </c>
      <c r="H31" s="385">
        <f>SUM(Q31+AI31+BA31+BS31+CK31+DE31+DH31+DI31+ED31)</f>
        <v>3643</v>
      </c>
      <c r="I31" s="126">
        <f t="shared" si="16"/>
        <v>2016</v>
      </c>
      <c r="J31" s="448">
        <f t="shared" si="1"/>
        <v>25</v>
      </c>
      <c r="K31" s="126">
        <f t="shared" si="17"/>
        <v>209</v>
      </c>
      <c r="L31" s="453">
        <f t="shared" si="2"/>
        <v>48</v>
      </c>
      <c r="M31" s="126">
        <f t="shared" si="18"/>
        <v>342</v>
      </c>
      <c r="N31" s="450">
        <f t="shared" si="3"/>
        <v>41</v>
      </c>
      <c r="O31" s="292">
        <f t="shared" si="13"/>
        <v>1076</v>
      </c>
      <c r="P31" s="455">
        <f t="shared" si="5"/>
        <v>11</v>
      </c>
      <c r="Q31" s="263">
        <f t="shared" si="15"/>
        <v>602</v>
      </c>
      <c r="R31" s="30">
        <v>30</v>
      </c>
      <c r="S31" s="31"/>
      <c r="T31" s="133">
        <v>947</v>
      </c>
      <c r="U31" s="133">
        <v>17</v>
      </c>
      <c r="V31" s="78">
        <v>225</v>
      </c>
      <c r="W31" s="29">
        <v>0.1</v>
      </c>
      <c r="X31" s="133">
        <v>38</v>
      </c>
      <c r="Y31" s="136">
        <v>14</v>
      </c>
      <c r="Z31" s="133">
        <v>941</v>
      </c>
      <c r="AA31" s="133">
        <v>20</v>
      </c>
      <c r="AB31" s="78">
        <v>181</v>
      </c>
      <c r="AC31" s="29">
        <v>995</v>
      </c>
      <c r="AD31" s="133">
        <v>23</v>
      </c>
      <c r="AE31" s="136">
        <v>146</v>
      </c>
      <c r="AF31" s="133">
        <v>1031</v>
      </c>
      <c r="AG31" s="133">
        <v>35</v>
      </c>
      <c r="AH31" s="78">
        <v>36</v>
      </c>
      <c r="AI31" s="73">
        <f t="shared" si="7"/>
        <v>0</v>
      </c>
      <c r="AJ31" s="16"/>
      <c r="AK31" s="17"/>
      <c r="AL31" s="142"/>
      <c r="AM31" s="142"/>
      <c r="AN31" s="143"/>
      <c r="AO31" s="12"/>
      <c r="AP31" s="142"/>
      <c r="AQ31" s="144"/>
      <c r="AR31" s="142"/>
      <c r="AS31" s="142"/>
      <c r="AT31" s="143"/>
      <c r="AU31" s="12"/>
      <c r="AV31" s="142"/>
      <c r="AW31" s="144"/>
      <c r="AX31" s="142"/>
      <c r="AY31" s="142"/>
      <c r="AZ31" s="142"/>
      <c r="BA31" s="81">
        <f t="shared" si="8"/>
        <v>0</v>
      </c>
      <c r="BB31" s="34"/>
      <c r="BC31" s="38"/>
      <c r="BD31" s="35"/>
      <c r="BE31" s="33"/>
      <c r="BF31" s="150"/>
      <c r="BG31" s="33"/>
      <c r="BH31" s="33"/>
      <c r="BI31" s="157"/>
      <c r="BJ31" s="35"/>
      <c r="BK31" s="33"/>
      <c r="BL31" s="150"/>
      <c r="BM31" s="33"/>
      <c r="BN31" s="33"/>
      <c r="BO31" s="157"/>
      <c r="BP31" s="35"/>
      <c r="BQ31" s="33"/>
      <c r="BR31" s="159"/>
      <c r="BS31" s="187">
        <f t="shared" si="9"/>
        <v>0</v>
      </c>
      <c r="BT31" s="52"/>
      <c r="BU31" s="57"/>
      <c r="BV31" s="54"/>
      <c r="BW31" s="54"/>
      <c r="BX31" s="88"/>
      <c r="BY31" s="55"/>
      <c r="BZ31" s="54"/>
      <c r="CA31" s="56"/>
      <c r="CB31" s="205"/>
      <c r="CC31" s="54"/>
      <c r="CD31" s="88"/>
      <c r="CE31" s="55"/>
      <c r="CF31" s="54"/>
      <c r="CG31" s="56"/>
      <c r="CH31" s="205"/>
      <c r="CI31" s="54"/>
      <c r="CJ31" s="88"/>
      <c r="CK31" s="262">
        <f t="shared" si="10"/>
        <v>1195</v>
      </c>
      <c r="CL31" s="63">
        <v>13</v>
      </c>
      <c r="CM31" s="222"/>
      <c r="CN31" s="65">
        <v>1012</v>
      </c>
      <c r="CO31" s="236">
        <v>16</v>
      </c>
      <c r="CP31" s="64">
        <v>183</v>
      </c>
      <c r="CQ31" s="221">
        <v>548</v>
      </c>
      <c r="CR31" s="219">
        <v>16</v>
      </c>
      <c r="CS31" s="222">
        <v>183</v>
      </c>
      <c r="CT31" s="65">
        <v>779</v>
      </c>
      <c r="CU31" s="219">
        <v>17</v>
      </c>
      <c r="CV31" s="64">
        <v>161</v>
      </c>
      <c r="CW31" s="221">
        <v>1211</v>
      </c>
      <c r="CX31" s="236">
        <v>5</v>
      </c>
      <c r="CY31" s="222">
        <v>407</v>
      </c>
      <c r="CZ31" s="65">
        <v>1252</v>
      </c>
      <c r="DA31" s="236">
        <v>11</v>
      </c>
      <c r="DB31" s="66">
        <v>261</v>
      </c>
      <c r="DC31" s="273">
        <v>9.208</v>
      </c>
      <c r="DD31" s="270">
        <v>7</v>
      </c>
      <c r="DE31" s="275">
        <v>525</v>
      </c>
      <c r="DF31" s="273">
        <v>9.09</v>
      </c>
      <c r="DG31" s="274">
        <v>7</v>
      </c>
      <c r="DH31" s="281">
        <v>551</v>
      </c>
      <c r="DI31" s="263">
        <f t="shared" si="11"/>
        <v>770</v>
      </c>
      <c r="DJ31" s="13">
        <v>16</v>
      </c>
      <c r="DK31" s="14"/>
      <c r="DL31" s="15">
        <v>989</v>
      </c>
      <c r="DM31" s="293">
        <v>11</v>
      </c>
      <c r="DN31" s="14">
        <v>214</v>
      </c>
      <c r="DO31" s="13"/>
      <c r="DP31" s="293">
        <v>24</v>
      </c>
      <c r="DQ31" s="14">
        <v>12</v>
      </c>
      <c r="DR31" s="12"/>
      <c r="DS31" s="143"/>
      <c r="DT31" s="14"/>
      <c r="DU31" s="12">
        <v>1216</v>
      </c>
      <c r="DV31" s="143">
        <v>7</v>
      </c>
      <c r="DW31" s="14">
        <v>309</v>
      </c>
      <c r="DX31" s="12">
        <v>1231</v>
      </c>
      <c r="DY31" s="143">
        <v>10</v>
      </c>
      <c r="DZ31" s="20">
        <v>235</v>
      </c>
      <c r="EA31" s="724"/>
      <c r="EB31" s="274"/>
      <c r="EC31" s="275"/>
      <c r="ED31" s="301">
        <f t="shared" si="14"/>
        <v>0</v>
      </c>
      <c r="EE31" s="30"/>
      <c r="EF31" s="76"/>
      <c r="EG31" s="28"/>
      <c r="EH31" s="304"/>
      <c r="EI31" s="77"/>
      <c r="EJ31" s="29"/>
      <c r="EK31" s="304"/>
      <c r="EL31" s="27"/>
      <c r="EM31" s="29"/>
      <c r="EN31" s="78"/>
      <c r="EO31" s="27"/>
      <c r="EP31" s="29"/>
      <c r="EQ31" s="78"/>
      <c r="ER31" s="75"/>
      <c r="ES31" s="29"/>
      <c r="ET31" s="78"/>
      <c r="EU31" s="27"/>
    </row>
    <row r="32" spans="1:151" s="4" customFormat="1" ht="15" thickBot="1">
      <c r="A32" s="145">
        <f t="shared" si="0"/>
        <v>28</v>
      </c>
      <c r="B32" s="119" t="s">
        <v>95</v>
      </c>
      <c r="C32" s="91" t="s">
        <v>68</v>
      </c>
      <c r="D32" s="7"/>
      <c r="E32" s="21"/>
      <c r="F32" s="131"/>
      <c r="G32" s="132"/>
      <c r="H32" s="385">
        <f>SUM(Q32+AI32+BA32+BS32+CK32+DE32+DH32+DI32+EC32+ED32)</f>
        <v>3486</v>
      </c>
      <c r="I32" s="126">
        <f t="shared" si="16"/>
        <v>1944</v>
      </c>
      <c r="J32" s="448">
        <f t="shared" si="1"/>
        <v>28</v>
      </c>
      <c r="K32" s="126">
        <f t="shared" si="17"/>
        <v>554</v>
      </c>
      <c r="L32" s="451">
        <f t="shared" si="2"/>
        <v>30</v>
      </c>
      <c r="M32" s="126">
        <f t="shared" si="18"/>
        <v>635</v>
      </c>
      <c r="N32" s="451">
        <f t="shared" si="3"/>
        <v>26</v>
      </c>
      <c r="O32" s="292">
        <f t="shared" si="13"/>
        <v>353</v>
      </c>
      <c r="P32" s="455">
        <f t="shared" si="5"/>
        <v>28</v>
      </c>
      <c r="Q32" s="72">
        <f t="shared" si="15"/>
        <v>632</v>
      </c>
      <c r="R32" s="30">
        <v>29</v>
      </c>
      <c r="S32" s="31"/>
      <c r="T32" s="37">
        <v>926</v>
      </c>
      <c r="U32" s="30">
        <v>25</v>
      </c>
      <c r="V32" s="31">
        <v>131</v>
      </c>
      <c r="W32" s="32">
        <v>277</v>
      </c>
      <c r="X32" s="30">
        <v>29</v>
      </c>
      <c r="Y32" s="31">
        <v>86</v>
      </c>
      <c r="Z32" s="32">
        <v>1005</v>
      </c>
      <c r="AA32" s="30">
        <v>15</v>
      </c>
      <c r="AB32" s="31">
        <v>248</v>
      </c>
      <c r="AC32" s="32">
        <v>906</v>
      </c>
      <c r="AD32" s="30">
        <v>33</v>
      </c>
      <c r="AE32" s="31">
        <v>52</v>
      </c>
      <c r="AF32" s="32">
        <v>1130</v>
      </c>
      <c r="AG32" s="30">
        <v>26</v>
      </c>
      <c r="AH32" s="76">
        <v>115</v>
      </c>
      <c r="AI32" s="73">
        <f t="shared" si="7"/>
        <v>583</v>
      </c>
      <c r="AJ32" s="16">
        <v>38</v>
      </c>
      <c r="AK32" s="17"/>
      <c r="AL32" s="142">
        <v>1020</v>
      </c>
      <c r="AM32" s="142">
        <v>29</v>
      </c>
      <c r="AN32" s="143">
        <v>136</v>
      </c>
      <c r="AO32" s="12">
        <v>878</v>
      </c>
      <c r="AP32" s="142">
        <v>32</v>
      </c>
      <c r="AQ32" s="144">
        <v>110</v>
      </c>
      <c r="AR32" s="142">
        <v>969</v>
      </c>
      <c r="AS32" s="142">
        <v>34</v>
      </c>
      <c r="AT32" s="143">
        <v>95</v>
      </c>
      <c r="AU32" s="12">
        <v>884</v>
      </c>
      <c r="AV32" s="142">
        <v>24</v>
      </c>
      <c r="AW32" s="144">
        <v>183</v>
      </c>
      <c r="AX32" s="142">
        <v>918</v>
      </c>
      <c r="AY32" s="142">
        <v>39</v>
      </c>
      <c r="AZ32" s="142">
        <v>59</v>
      </c>
      <c r="BA32" s="81">
        <f t="shared" si="8"/>
        <v>638</v>
      </c>
      <c r="BB32" s="44">
        <v>24</v>
      </c>
      <c r="BC32" s="45"/>
      <c r="BD32" s="35">
        <v>941</v>
      </c>
      <c r="BE32" s="33">
        <v>21</v>
      </c>
      <c r="BF32" s="150">
        <v>137</v>
      </c>
      <c r="BG32" s="33">
        <v>99</v>
      </c>
      <c r="BH32" s="33">
        <v>29</v>
      </c>
      <c r="BI32" s="157">
        <v>52</v>
      </c>
      <c r="BJ32" s="35">
        <v>936</v>
      </c>
      <c r="BK32" s="33">
        <v>19</v>
      </c>
      <c r="BL32" s="150">
        <v>162</v>
      </c>
      <c r="BM32" s="33">
        <v>1019</v>
      </c>
      <c r="BN32" s="33">
        <v>19</v>
      </c>
      <c r="BO32" s="157">
        <v>162</v>
      </c>
      <c r="BP32" s="35">
        <v>1217</v>
      </c>
      <c r="BQ32" s="33">
        <v>22</v>
      </c>
      <c r="BR32" s="159">
        <v>125</v>
      </c>
      <c r="BS32" s="187">
        <f t="shared" si="9"/>
        <v>607</v>
      </c>
      <c r="BT32" s="52">
        <v>26</v>
      </c>
      <c r="BU32" s="57"/>
      <c r="BV32" s="54">
        <v>849</v>
      </c>
      <c r="BW32" s="54">
        <v>18</v>
      </c>
      <c r="BX32" s="88">
        <v>176</v>
      </c>
      <c r="BY32" s="55">
        <v>544</v>
      </c>
      <c r="BZ32" s="54">
        <v>27</v>
      </c>
      <c r="CA32" s="56">
        <v>71</v>
      </c>
      <c r="CB32" s="205">
        <v>766</v>
      </c>
      <c r="CC32" s="54">
        <v>33</v>
      </c>
      <c r="CD32" s="88">
        <v>16</v>
      </c>
      <c r="CE32" s="55">
        <v>1070</v>
      </c>
      <c r="CF32" s="54">
        <v>15</v>
      </c>
      <c r="CG32" s="56">
        <v>219</v>
      </c>
      <c r="CH32" s="205">
        <v>1169</v>
      </c>
      <c r="CI32" s="54">
        <v>22</v>
      </c>
      <c r="CJ32" s="88">
        <v>125</v>
      </c>
      <c r="CK32" s="227">
        <f t="shared" si="10"/>
        <v>0</v>
      </c>
      <c r="CL32" s="63"/>
      <c r="CM32" s="222"/>
      <c r="CN32" s="65"/>
      <c r="CO32" s="219"/>
      <c r="CP32" s="64"/>
      <c r="CQ32" s="221"/>
      <c r="CR32" s="236"/>
      <c r="CS32" s="222"/>
      <c r="CT32" s="65"/>
      <c r="CU32" s="236"/>
      <c r="CV32" s="64"/>
      <c r="CW32" s="221"/>
      <c r="CX32" s="219"/>
      <c r="CY32" s="222"/>
      <c r="CZ32" s="65"/>
      <c r="DA32" s="219"/>
      <c r="DB32" s="66"/>
      <c r="DC32" s="273">
        <v>5.806</v>
      </c>
      <c r="DD32" s="274">
        <v>28</v>
      </c>
      <c r="DE32" s="275">
        <v>44</v>
      </c>
      <c r="DF32" s="273">
        <v>7.767</v>
      </c>
      <c r="DG32" s="270">
        <v>22</v>
      </c>
      <c r="DH32" s="281">
        <v>177</v>
      </c>
      <c r="DI32" s="224">
        <f t="shared" si="11"/>
        <v>0</v>
      </c>
      <c r="DJ32" s="13"/>
      <c r="DK32" s="14"/>
      <c r="DL32" s="15"/>
      <c r="DM32" s="293"/>
      <c r="DN32" s="14"/>
      <c r="DO32" s="13"/>
      <c r="DP32" s="293"/>
      <c r="DQ32" s="14"/>
      <c r="DR32" s="12"/>
      <c r="DS32" s="143"/>
      <c r="DT32" s="14"/>
      <c r="DU32" s="12"/>
      <c r="DV32" s="143"/>
      <c r="DW32" s="14"/>
      <c r="DX32" s="12"/>
      <c r="DY32" s="143"/>
      <c r="DZ32" s="20"/>
      <c r="EA32" s="724">
        <v>6.8759999999999994</v>
      </c>
      <c r="EB32" s="274">
        <v>24</v>
      </c>
      <c r="EC32" s="275">
        <v>132</v>
      </c>
      <c r="ED32" s="301">
        <f t="shared" si="14"/>
        <v>673</v>
      </c>
      <c r="EE32" s="30">
        <v>28</v>
      </c>
      <c r="EF32" s="76"/>
      <c r="EG32" s="28">
        <v>863</v>
      </c>
      <c r="EH32" s="304">
        <v>28</v>
      </c>
      <c r="EI32" s="77">
        <v>83</v>
      </c>
      <c r="EJ32" s="29">
        <v>610</v>
      </c>
      <c r="EK32" s="304">
        <v>18</v>
      </c>
      <c r="EL32" s="27">
        <v>235</v>
      </c>
      <c r="EM32" s="29">
        <v>865</v>
      </c>
      <c r="EN32" s="78">
        <v>25</v>
      </c>
      <c r="EO32" s="27">
        <v>114</v>
      </c>
      <c r="EP32" s="29">
        <v>965</v>
      </c>
      <c r="EQ32" s="78">
        <v>30</v>
      </c>
      <c r="ER32" s="75">
        <v>58</v>
      </c>
      <c r="ES32" s="29">
        <v>1214</v>
      </c>
      <c r="ET32" s="78">
        <v>21</v>
      </c>
      <c r="EU32" s="27">
        <v>183</v>
      </c>
    </row>
    <row r="33" spans="1:151" s="4" customFormat="1" ht="15" thickBot="1">
      <c r="A33" s="145">
        <f t="shared" si="0"/>
        <v>29</v>
      </c>
      <c r="B33" s="118" t="s">
        <v>97</v>
      </c>
      <c r="C33" s="91" t="s">
        <v>145</v>
      </c>
      <c r="D33" s="137"/>
      <c r="E33" s="21"/>
      <c r="F33" s="131"/>
      <c r="G33" s="132"/>
      <c r="H33" s="385">
        <f>SUM(Q33+AI33+BA33+BS33+CK33+DI33+EC33+ED33)</f>
        <v>3440</v>
      </c>
      <c r="I33" s="126">
        <f t="shared" si="16"/>
        <v>1970</v>
      </c>
      <c r="J33" s="448">
        <f t="shared" si="1"/>
        <v>27</v>
      </c>
      <c r="K33" s="126">
        <f t="shared" si="17"/>
        <v>782</v>
      </c>
      <c r="L33" s="453">
        <f t="shared" si="2"/>
        <v>25</v>
      </c>
      <c r="M33" s="126">
        <f t="shared" si="18"/>
        <v>589</v>
      </c>
      <c r="N33" s="450">
        <f t="shared" si="3"/>
        <v>28</v>
      </c>
      <c r="O33" s="292">
        <f t="shared" si="13"/>
        <v>99</v>
      </c>
      <c r="P33" s="455">
        <f t="shared" si="5"/>
        <v>36</v>
      </c>
      <c r="Q33" s="72">
        <f t="shared" si="15"/>
        <v>443</v>
      </c>
      <c r="R33" s="30">
        <v>33</v>
      </c>
      <c r="S33" s="31"/>
      <c r="T33" s="37">
        <v>836</v>
      </c>
      <c r="U33" s="30">
        <v>35</v>
      </c>
      <c r="V33" s="31">
        <v>43</v>
      </c>
      <c r="W33" s="32">
        <v>337</v>
      </c>
      <c r="X33" s="30">
        <v>22</v>
      </c>
      <c r="Y33" s="31">
        <v>158</v>
      </c>
      <c r="Z33" s="32">
        <v>857</v>
      </c>
      <c r="AA33" s="30">
        <v>25</v>
      </c>
      <c r="AB33" s="31">
        <v>125</v>
      </c>
      <c r="AC33" s="32">
        <v>969</v>
      </c>
      <c r="AD33" s="30">
        <v>28</v>
      </c>
      <c r="AE33" s="31">
        <v>96</v>
      </c>
      <c r="AF33" s="32">
        <v>972</v>
      </c>
      <c r="AG33" s="30">
        <v>37</v>
      </c>
      <c r="AH33" s="76">
        <v>21</v>
      </c>
      <c r="AI33" s="73">
        <f t="shared" si="7"/>
        <v>333</v>
      </c>
      <c r="AJ33" s="16">
        <v>44</v>
      </c>
      <c r="AK33" s="17"/>
      <c r="AL33" s="142">
        <v>967</v>
      </c>
      <c r="AM33" s="142">
        <v>36</v>
      </c>
      <c r="AN33" s="143">
        <v>80</v>
      </c>
      <c r="AO33" s="12">
        <v>985</v>
      </c>
      <c r="AP33" s="142">
        <v>30</v>
      </c>
      <c r="AQ33" s="144">
        <v>127</v>
      </c>
      <c r="AR33" s="142">
        <v>960</v>
      </c>
      <c r="AS33" s="142">
        <v>35</v>
      </c>
      <c r="AT33" s="143">
        <v>87</v>
      </c>
      <c r="AU33" s="12">
        <v>688</v>
      </c>
      <c r="AV33" s="142">
        <v>44</v>
      </c>
      <c r="AW33" s="144">
        <v>28</v>
      </c>
      <c r="AX33" s="142">
        <v>752</v>
      </c>
      <c r="AY33" s="142">
        <v>47</v>
      </c>
      <c r="AZ33" s="142">
        <v>11</v>
      </c>
      <c r="BA33" s="81">
        <f t="shared" si="8"/>
        <v>0</v>
      </c>
      <c r="BB33" s="44"/>
      <c r="BC33" s="45"/>
      <c r="BD33" s="35"/>
      <c r="BE33" s="33"/>
      <c r="BF33" s="150"/>
      <c r="BG33" s="33"/>
      <c r="BH33" s="33"/>
      <c r="BI33" s="157"/>
      <c r="BJ33" s="35"/>
      <c r="BK33" s="33"/>
      <c r="BL33" s="150"/>
      <c r="BM33" s="33"/>
      <c r="BN33" s="33"/>
      <c r="BO33" s="157"/>
      <c r="BP33" s="35"/>
      <c r="BQ33" s="33"/>
      <c r="BR33" s="159"/>
      <c r="BS33" s="187">
        <f t="shared" si="9"/>
        <v>996</v>
      </c>
      <c r="BT33" s="52">
        <v>17</v>
      </c>
      <c r="BU33" s="57"/>
      <c r="BV33" s="54">
        <v>850</v>
      </c>
      <c r="BW33" s="54">
        <v>17</v>
      </c>
      <c r="BX33" s="88">
        <v>189</v>
      </c>
      <c r="BY33" s="55">
        <v>604.1</v>
      </c>
      <c r="BZ33" s="54">
        <v>11</v>
      </c>
      <c r="CA33" s="56">
        <v>286</v>
      </c>
      <c r="CB33" s="205">
        <v>1082</v>
      </c>
      <c r="CC33" s="54">
        <v>24</v>
      </c>
      <c r="CD33" s="88">
        <v>103</v>
      </c>
      <c r="CE33" s="55">
        <v>1089</v>
      </c>
      <c r="CF33" s="54">
        <v>12</v>
      </c>
      <c r="CG33" s="56">
        <v>268</v>
      </c>
      <c r="CH33" s="205">
        <v>1212</v>
      </c>
      <c r="CI33" s="54">
        <v>20</v>
      </c>
      <c r="CJ33" s="88">
        <v>150</v>
      </c>
      <c r="CK33" s="227">
        <f t="shared" si="10"/>
        <v>460</v>
      </c>
      <c r="CL33" s="63">
        <v>26</v>
      </c>
      <c r="CM33" s="222"/>
      <c r="CN33" s="65">
        <v>922</v>
      </c>
      <c r="CO33" s="236">
        <v>22</v>
      </c>
      <c r="CP33" s="64">
        <v>103</v>
      </c>
      <c r="CQ33" s="221">
        <v>66</v>
      </c>
      <c r="CR33" s="236">
        <v>29</v>
      </c>
      <c r="CS33" s="222">
        <v>28</v>
      </c>
      <c r="CT33" s="65">
        <v>624</v>
      </c>
      <c r="CU33" s="219">
        <v>26</v>
      </c>
      <c r="CV33" s="64">
        <v>49</v>
      </c>
      <c r="CW33" s="221">
        <v>998</v>
      </c>
      <c r="CX33" s="236">
        <v>19</v>
      </c>
      <c r="CY33" s="222">
        <v>133</v>
      </c>
      <c r="CZ33" s="65">
        <v>1160</v>
      </c>
      <c r="DA33" s="236">
        <v>18</v>
      </c>
      <c r="DB33" s="66">
        <v>147</v>
      </c>
      <c r="DC33" s="273"/>
      <c r="DD33" s="270"/>
      <c r="DE33" s="275"/>
      <c r="DF33" s="273"/>
      <c r="DG33" s="270"/>
      <c r="DH33" s="281"/>
      <c r="DI33" s="224">
        <f t="shared" si="11"/>
        <v>0</v>
      </c>
      <c r="DJ33" s="13"/>
      <c r="DK33" s="14"/>
      <c r="DL33" s="15"/>
      <c r="DM33" s="293"/>
      <c r="DN33" s="14"/>
      <c r="DO33" s="13"/>
      <c r="DP33" s="293"/>
      <c r="DQ33" s="14"/>
      <c r="DR33" s="12"/>
      <c r="DS33" s="143"/>
      <c r="DT33" s="14"/>
      <c r="DU33" s="12"/>
      <c r="DV33" s="143"/>
      <c r="DW33" s="14"/>
      <c r="DX33" s="12"/>
      <c r="DY33" s="143"/>
      <c r="DZ33" s="20"/>
      <c r="EA33" s="724">
        <v>6.848</v>
      </c>
      <c r="EB33" s="274">
        <v>26</v>
      </c>
      <c r="EC33" s="275">
        <v>99</v>
      </c>
      <c r="ED33" s="303">
        <f t="shared" si="14"/>
        <v>1109</v>
      </c>
      <c r="EE33" s="30">
        <v>19</v>
      </c>
      <c r="EF33" s="76"/>
      <c r="EG33" s="28">
        <v>1057</v>
      </c>
      <c r="EH33" s="304">
        <v>13</v>
      </c>
      <c r="EI33" s="77">
        <v>334</v>
      </c>
      <c r="EJ33" s="29">
        <v>549</v>
      </c>
      <c r="EK33" s="304">
        <v>21</v>
      </c>
      <c r="EL33" s="27">
        <v>183</v>
      </c>
      <c r="EM33" s="29">
        <v>932</v>
      </c>
      <c r="EN33" s="78">
        <v>18</v>
      </c>
      <c r="EO33" s="27">
        <v>225</v>
      </c>
      <c r="EP33" s="29">
        <v>1124</v>
      </c>
      <c r="EQ33" s="78">
        <v>20</v>
      </c>
      <c r="ER33" s="75">
        <v>200</v>
      </c>
      <c r="ES33" s="29">
        <v>1194</v>
      </c>
      <c r="ET33" s="78">
        <v>22</v>
      </c>
      <c r="EU33" s="27">
        <v>167</v>
      </c>
    </row>
    <row r="34" spans="1:151" s="4" customFormat="1" ht="15" thickBot="1">
      <c r="A34" s="145">
        <f t="shared" si="0"/>
        <v>30</v>
      </c>
      <c r="B34" s="118" t="s">
        <v>82</v>
      </c>
      <c r="C34" s="82" t="s">
        <v>133</v>
      </c>
      <c r="D34" s="137"/>
      <c r="E34" s="21"/>
      <c r="F34" s="131"/>
      <c r="G34" s="132"/>
      <c r="H34" s="386">
        <f>SUM(Q34+AI34+BA34+BS34+CK34+DI34+ED34)</f>
        <v>3396</v>
      </c>
      <c r="I34" s="126">
        <f t="shared" si="16"/>
        <v>2015</v>
      </c>
      <c r="J34" s="448">
        <f t="shared" si="1"/>
        <v>26</v>
      </c>
      <c r="K34" s="126">
        <f t="shared" si="17"/>
        <v>944</v>
      </c>
      <c r="L34" s="451">
        <f t="shared" si="2"/>
        <v>19</v>
      </c>
      <c r="M34" s="126">
        <f t="shared" si="18"/>
        <v>437</v>
      </c>
      <c r="N34" s="451">
        <f t="shared" si="3"/>
        <v>37</v>
      </c>
      <c r="O34" s="292">
        <f t="shared" si="13"/>
        <v>0</v>
      </c>
      <c r="P34" s="455">
        <f t="shared" si="5"/>
        <v>42</v>
      </c>
      <c r="Q34" s="72">
        <f t="shared" si="15"/>
        <v>1037</v>
      </c>
      <c r="R34" s="30">
        <v>18</v>
      </c>
      <c r="S34" s="31"/>
      <c r="T34" s="37">
        <v>907</v>
      </c>
      <c r="U34" s="30">
        <v>27</v>
      </c>
      <c r="V34" s="31">
        <v>111</v>
      </c>
      <c r="W34" s="32">
        <v>469</v>
      </c>
      <c r="X34" s="30">
        <v>5</v>
      </c>
      <c r="Y34" s="31">
        <v>450</v>
      </c>
      <c r="Z34" s="32">
        <v>945</v>
      </c>
      <c r="AA34" s="30">
        <v>19</v>
      </c>
      <c r="AB34" s="31">
        <v>193</v>
      </c>
      <c r="AC34" s="32">
        <v>999</v>
      </c>
      <c r="AD34" s="30">
        <v>22</v>
      </c>
      <c r="AE34" s="31">
        <v>158</v>
      </c>
      <c r="AF34" s="32">
        <v>1134</v>
      </c>
      <c r="AG34" s="30">
        <v>25</v>
      </c>
      <c r="AH34" s="76">
        <v>125</v>
      </c>
      <c r="AI34" s="73">
        <f t="shared" si="7"/>
        <v>988</v>
      </c>
      <c r="AJ34" s="16">
        <v>22</v>
      </c>
      <c r="AK34" s="17"/>
      <c r="AL34" s="142">
        <v>1037</v>
      </c>
      <c r="AM34" s="142">
        <v>28</v>
      </c>
      <c r="AN34" s="143">
        <v>145</v>
      </c>
      <c r="AO34" s="12">
        <v>1420</v>
      </c>
      <c r="AP34" s="142">
        <v>9</v>
      </c>
      <c r="AQ34" s="144">
        <v>391</v>
      </c>
      <c r="AR34" s="142">
        <v>727</v>
      </c>
      <c r="AS34" s="142">
        <v>42</v>
      </c>
      <c r="AT34" s="143">
        <v>40</v>
      </c>
      <c r="AU34" s="12">
        <v>880</v>
      </c>
      <c r="AV34" s="142">
        <v>25</v>
      </c>
      <c r="AW34" s="144">
        <v>173</v>
      </c>
      <c r="AX34" s="142">
        <v>1058</v>
      </c>
      <c r="AY34" s="142">
        <v>19</v>
      </c>
      <c r="AZ34" s="142">
        <v>239</v>
      </c>
      <c r="BA34" s="81">
        <f t="shared" si="8"/>
        <v>0</v>
      </c>
      <c r="BB34" s="44"/>
      <c r="BC34" s="45"/>
      <c r="BD34" s="35"/>
      <c r="BE34" s="33"/>
      <c r="BF34" s="150"/>
      <c r="BG34" s="33"/>
      <c r="BH34" s="33"/>
      <c r="BI34" s="157"/>
      <c r="BJ34" s="35"/>
      <c r="BK34" s="33"/>
      <c r="BL34" s="150"/>
      <c r="BM34" s="33"/>
      <c r="BN34" s="33"/>
      <c r="BO34" s="157"/>
      <c r="BP34" s="35"/>
      <c r="BQ34" s="33"/>
      <c r="BR34" s="159"/>
      <c r="BS34" s="187">
        <f t="shared" si="9"/>
        <v>1371</v>
      </c>
      <c r="BT34" s="52">
        <v>12</v>
      </c>
      <c r="BU34" s="57"/>
      <c r="BV34" s="54">
        <v>949</v>
      </c>
      <c r="BW34" s="54">
        <v>6</v>
      </c>
      <c r="BX34" s="88">
        <v>398</v>
      </c>
      <c r="BY34" s="55">
        <v>587</v>
      </c>
      <c r="BZ34" s="54">
        <v>24</v>
      </c>
      <c r="CA34" s="56">
        <v>103</v>
      </c>
      <c r="CB34" s="205">
        <v>1152</v>
      </c>
      <c r="CC34" s="54">
        <v>16</v>
      </c>
      <c r="CD34" s="88">
        <v>204</v>
      </c>
      <c r="CE34" s="55">
        <v>1156</v>
      </c>
      <c r="CF34" s="54">
        <v>6</v>
      </c>
      <c r="CG34" s="56">
        <v>398</v>
      </c>
      <c r="CH34" s="205">
        <v>1301</v>
      </c>
      <c r="CI34" s="54">
        <v>12</v>
      </c>
      <c r="CJ34" s="88">
        <v>268</v>
      </c>
      <c r="CK34" s="227">
        <f t="shared" si="10"/>
        <v>0</v>
      </c>
      <c r="CL34" s="63"/>
      <c r="CM34" s="222"/>
      <c r="CN34" s="65"/>
      <c r="CO34" s="219"/>
      <c r="CP34" s="64"/>
      <c r="CQ34" s="221"/>
      <c r="CR34" s="219"/>
      <c r="CS34" s="222"/>
      <c r="CT34" s="65"/>
      <c r="CU34" s="236"/>
      <c r="CV34" s="64"/>
      <c r="CW34" s="221"/>
      <c r="CX34" s="219"/>
      <c r="CY34" s="222"/>
      <c r="CZ34" s="65"/>
      <c r="DA34" s="219"/>
      <c r="DB34" s="66"/>
      <c r="DC34" s="273"/>
      <c r="DD34" s="274"/>
      <c r="DE34" s="275"/>
      <c r="DF34" s="273"/>
      <c r="DG34" s="274"/>
      <c r="DH34" s="281"/>
      <c r="DI34" s="224">
        <f t="shared" si="11"/>
        <v>0</v>
      </c>
      <c r="DJ34" s="13"/>
      <c r="DK34" s="14"/>
      <c r="DL34" s="15"/>
      <c r="DM34" s="293"/>
      <c r="DN34" s="14"/>
      <c r="DO34" s="13"/>
      <c r="DP34" s="293"/>
      <c r="DQ34" s="14"/>
      <c r="DR34" s="12"/>
      <c r="DS34" s="143"/>
      <c r="DT34" s="14"/>
      <c r="DU34" s="12"/>
      <c r="DV34" s="143"/>
      <c r="DW34" s="14"/>
      <c r="DX34" s="12"/>
      <c r="DY34" s="143"/>
      <c r="DZ34" s="20"/>
      <c r="EA34" s="724"/>
      <c r="EB34" s="274"/>
      <c r="EC34" s="275"/>
      <c r="ED34" s="301">
        <f t="shared" si="14"/>
        <v>0</v>
      </c>
      <c r="EE34" s="30"/>
      <c r="EF34" s="76"/>
      <c r="EG34" s="28"/>
      <c r="EH34" s="304"/>
      <c r="EI34" s="77"/>
      <c r="EJ34" s="29"/>
      <c r="EK34" s="304"/>
      <c r="EL34" s="27"/>
      <c r="EM34" s="29"/>
      <c r="EN34" s="78"/>
      <c r="EO34" s="27"/>
      <c r="EP34" s="29"/>
      <c r="EQ34" s="78"/>
      <c r="ER34" s="75"/>
      <c r="ES34" s="29"/>
      <c r="ET34" s="78"/>
      <c r="EU34" s="27"/>
    </row>
    <row r="35" spans="1:151" s="4" customFormat="1" ht="15" thickBot="1">
      <c r="A35" s="145">
        <f t="shared" si="0"/>
        <v>31</v>
      </c>
      <c r="B35" s="118" t="s">
        <v>18</v>
      </c>
      <c r="C35" s="82" t="s">
        <v>148</v>
      </c>
      <c r="D35" s="137" t="s">
        <v>17</v>
      </c>
      <c r="E35" s="21" t="s">
        <v>17</v>
      </c>
      <c r="F35" s="131">
        <v>2275</v>
      </c>
      <c r="G35" s="132">
        <v>31</v>
      </c>
      <c r="H35" s="385">
        <f>SUM(Q35+AI35+BA35+BS35+CK35+DE35+DH35+EC35+ED35)</f>
        <v>3057</v>
      </c>
      <c r="I35" s="126">
        <f>SUM(V35+AE35+AH35+AN35+AW35+AZ35+BF35+BO35+BR35+BX35+CG35+CJ35+CP35+CY35+DB35+EI35+ER35+EU35)</f>
        <v>1251</v>
      </c>
      <c r="J35" s="448">
        <f t="shared" si="1"/>
        <v>35</v>
      </c>
      <c r="K35" s="126">
        <f>SUM(Y35+AQ35+BI35+CA35+CS35+EL35)</f>
        <v>887</v>
      </c>
      <c r="L35" s="453">
        <f t="shared" si="2"/>
        <v>22</v>
      </c>
      <c r="M35" s="126">
        <f>SUM(AB35+AT35+BL35+CD35+CV35+EO35)</f>
        <v>680</v>
      </c>
      <c r="N35" s="450">
        <f t="shared" si="3"/>
        <v>25</v>
      </c>
      <c r="O35" s="292">
        <f t="shared" si="13"/>
        <v>239</v>
      </c>
      <c r="P35" s="455">
        <f t="shared" si="5"/>
        <v>32</v>
      </c>
      <c r="Q35" s="263">
        <f t="shared" si="15"/>
        <v>408</v>
      </c>
      <c r="R35" s="30">
        <v>34</v>
      </c>
      <c r="S35" s="31"/>
      <c r="T35" s="32">
        <v>848</v>
      </c>
      <c r="U35" s="30">
        <v>34</v>
      </c>
      <c r="V35" s="31">
        <v>50</v>
      </c>
      <c r="W35" s="32">
        <v>89</v>
      </c>
      <c r="X35" s="30">
        <v>36</v>
      </c>
      <c r="Y35" s="31">
        <v>29</v>
      </c>
      <c r="Z35" s="32">
        <v>763</v>
      </c>
      <c r="AA35" s="30">
        <v>33</v>
      </c>
      <c r="AB35" s="31">
        <v>52</v>
      </c>
      <c r="AC35" s="32">
        <v>877</v>
      </c>
      <c r="AD35" s="30">
        <v>36</v>
      </c>
      <c r="AE35" s="31">
        <v>29</v>
      </c>
      <c r="AF35" s="32">
        <v>1235</v>
      </c>
      <c r="AG35" s="30">
        <v>15</v>
      </c>
      <c r="AH35" s="76">
        <v>248</v>
      </c>
      <c r="AI35" s="259">
        <f t="shared" si="7"/>
        <v>634</v>
      </c>
      <c r="AJ35" s="16">
        <v>36</v>
      </c>
      <c r="AK35" s="17"/>
      <c r="AL35" s="142">
        <v>990</v>
      </c>
      <c r="AM35" s="142">
        <v>32</v>
      </c>
      <c r="AN35" s="143">
        <v>110</v>
      </c>
      <c r="AO35" s="12">
        <v>1382.1</v>
      </c>
      <c r="AP35" s="142">
        <v>21</v>
      </c>
      <c r="AQ35" s="144">
        <v>215</v>
      </c>
      <c r="AR35" s="142">
        <v>1019</v>
      </c>
      <c r="AS35" s="142">
        <v>28</v>
      </c>
      <c r="AT35" s="143">
        <v>145</v>
      </c>
      <c r="AU35" s="12">
        <v>843</v>
      </c>
      <c r="AV35" s="142">
        <v>29</v>
      </c>
      <c r="AW35" s="144">
        <v>136</v>
      </c>
      <c r="AX35" s="142">
        <v>848</v>
      </c>
      <c r="AY35" s="142">
        <v>44</v>
      </c>
      <c r="AZ35" s="142">
        <v>28</v>
      </c>
      <c r="BA35" s="261">
        <f t="shared" si="8"/>
        <v>424</v>
      </c>
      <c r="BB35" s="44">
        <v>29</v>
      </c>
      <c r="BC35" s="38"/>
      <c r="BD35" s="35">
        <v>850</v>
      </c>
      <c r="BE35" s="33">
        <v>29</v>
      </c>
      <c r="BF35" s="150">
        <v>52</v>
      </c>
      <c r="BG35" s="33">
        <v>93</v>
      </c>
      <c r="BH35" s="33">
        <v>30</v>
      </c>
      <c r="BI35" s="157">
        <v>43</v>
      </c>
      <c r="BJ35" s="35">
        <v>982</v>
      </c>
      <c r="BK35" s="33">
        <v>14</v>
      </c>
      <c r="BL35" s="150">
        <v>234</v>
      </c>
      <c r="BM35" s="33">
        <v>924</v>
      </c>
      <c r="BN35" s="33">
        <v>29</v>
      </c>
      <c r="BO35" s="157">
        <v>52</v>
      </c>
      <c r="BP35" s="35">
        <v>1093</v>
      </c>
      <c r="BQ35" s="33">
        <v>30</v>
      </c>
      <c r="BR35" s="159">
        <v>43</v>
      </c>
      <c r="BS35" s="260">
        <f t="shared" si="9"/>
        <v>369</v>
      </c>
      <c r="BT35" s="52">
        <v>29</v>
      </c>
      <c r="BU35" s="57"/>
      <c r="BV35" s="54">
        <v>670</v>
      </c>
      <c r="BW35" s="54">
        <v>32</v>
      </c>
      <c r="BX35" s="88">
        <v>25</v>
      </c>
      <c r="BY35" s="55">
        <v>599.2</v>
      </c>
      <c r="BZ35" s="54">
        <v>15</v>
      </c>
      <c r="CA35" s="56">
        <v>219</v>
      </c>
      <c r="CB35" s="205">
        <v>1066</v>
      </c>
      <c r="CC35" s="54">
        <v>25</v>
      </c>
      <c r="CD35" s="88">
        <v>92</v>
      </c>
      <c r="CE35" s="55">
        <v>868</v>
      </c>
      <c r="CF35" s="54">
        <v>32</v>
      </c>
      <c r="CG35" s="56">
        <v>25</v>
      </c>
      <c r="CH35" s="205">
        <v>904</v>
      </c>
      <c r="CI35" s="54">
        <v>34</v>
      </c>
      <c r="CJ35" s="88">
        <v>8</v>
      </c>
      <c r="CK35" s="227">
        <f t="shared" si="10"/>
        <v>0</v>
      </c>
      <c r="CL35" s="63"/>
      <c r="CM35" s="222"/>
      <c r="CN35" s="65"/>
      <c r="CO35" s="236"/>
      <c r="CP35" s="64"/>
      <c r="CQ35" s="221"/>
      <c r="CR35" s="236"/>
      <c r="CS35" s="222"/>
      <c r="CT35" s="65"/>
      <c r="CU35" s="219"/>
      <c r="CV35" s="64"/>
      <c r="CW35" s="221"/>
      <c r="CX35" s="219"/>
      <c r="CY35" s="222"/>
      <c r="CZ35" s="65"/>
      <c r="DA35" s="219"/>
      <c r="DB35" s="66"/>
      <c r="DC35" s="273">
        <v>5.817</v>
      </c>
      <c r="DD35" s="270">
        <v>27</v>
      </c>
      <c r="DE35" s="275">
        <v>59</v>
      </c>
      <c r="DF35" s="273">
        <v>6.889</v>
      </c>
      <c r="DG35" s="270">
        <v>27</v>
      </c>
      <c r="DH35" s="281">
        <v>96</v>
      </c>
      <c r="DI35" s="224">
        <f t="shared" si="11"/>
        <v>295</v>
      </c>
      <c r="DJ35" s="13">
        <v>23</v>
      </c>
      <c r="DK35" s="14"/>
      <c r="DL35" s="15">
        <v>761</v>
      </c>
      <c r="DM35" s="293">
        <v>21</v>
      </c>
      <c r="DN35" s="14">
        <v>50</v>
      </c>
      <c r="DO35" s="13"/>
      <c r="DP35" s="293">
        <v>19</v>
      </c>
      <c r="DQ35" s="14">
        <v>78</v>
      </c>
      <c r="DR35" s="12">
        <v>613</v>
      </c>
      <c r="DS35" s="143">
        <v>21</v>
      </c>
      <c r="DT35" s="14">
        <v>39</v>
      </c>
      <c r="DU35" s="12">
        <v>1040</v>
      </c>
      <c r="DV35" s="143">
        <v>20</v>
      </c>
      <c r="DW35" s="14">
        <v>64</v>
      </c>
      <c r="DX35" s="12">
        <v>1018</v>
      </c>
      <c r="DY35" s="143">
        <v>20</v>
      </c>
      <c r="DZ35" s="20">
        <v>64</v>
      </c>
      <c r="EA35" s="724">
        <v>6.733999999999999</v>
      </c>
      <c r="EB35" s="274">
        <v>27</v>
      </c>
      <c r="EC35" s="275">
        <v>84</v>
      </c>
      <c r="ED35" s="301">
        <f t="shared" si="14"/>
        <v>983</v>
      </c>
      <c r="EE35" s="30">
        <v>24</v>
      </c>
      <c r="EF35" s="76"/>
      <c r="EG35" s="28">
        <v>1056</v>
      </c>
      <c r="EH35" s="304">
        <v>15</v>
      </c>
      <c r="EI35" s="77">
        <v>292</v>
      </c>
      <c r="EJ35" s="29">
        <v>774.1</v>
      </c>
      <c r="EK35" s="304">
        <v>11</v>
      </c>
      <c r="EL35" s="27">
        <v>381</v>
      </c>
      <c r="EM35" s="29">
        <v>884</v>
      </c>
      <c r="EN35" s="78">
        <v>22</v>
      </c>
      <c r="EO35" s="27">
        <v>157</v>
      </c>
      <c r="EP35" s="29">
        <v>979</v>
      </c>
      <c r="EQ35" s="78">
        <v>29</v>
      </c>
      <c r="ER35" s="75">
        <v>70</v>
      </c>
      <c r="ES35" s="29">
        <v>1081</v>
      </c>
      <c r="ET35" s="78">
        <v>28</v>
      </c>
      <c r="EU35" s="27">
        <v>83</v>
      </c>
    </row>
    <row r="36" spans="1:151" s="4" customFormat="1" ht="15" thickBot="1">
      <c r="A36" s="145">
        <f t="shared" si="0"/>
        <v>32</v>
      </c>
      <c r="B36" s="118" t="s">
        <v>75</v>
      </c>
      <c r="C36" s="102" t="s">
        <v>147</v>
      </c>
      <c r="D36" s="137"/>
      <c r="E36" s="21"/>
      <c r="F36" s="131"/>
      <c r="G36" s="132"/>
      <c r="H36" s="385">
        <f>SUM(Q36+BA36+BS36+CK36+DI36+EC36+ED36)</f>
        <v>3052</v>
      </c>
      <c r="I36" s="126">
        <f>SUM(V36+AE36+AH36+BF36+BO36+BR36+BS102+BX36+CG36+CJ36+CP36+CY36+DB36+DN36+DW36+DZ36+EI36+ER36+EU36)</f>
        <v>1319</v>
      </c>
      <c r="J36" s="448">
        <f t="shared" si="1"/>
        <v>32</v>
      </c>
      <c r="K36" s="126">
        <f>SUM(Y36+BI36+CA36+CS36+DQ36+EL36)</f>
        <v>165</v>
      </c>
      <c r="L36" s="451">
        <f t="shared" si="2"/>
        <v>52</v>
      </c>
      <c r="M36" s="126">
        <f>SUM(AB36+BL36+CD36+CV36+DT36+EO36)</f>
        <v>1283</v>
      </c>
      <c r="N36" s="451">
        <f t="shared" si="3"/>
        <v>15</v>
      </c>
      <c r="O36" s="292">
        <f t="shared" si="13"/>
        <v>285</v>
      </c>
      <c r="P36" s="455">
        <f t="shared" si="5"/>
        <v>29</v>
      </c>
      <c r="Q36" s="72"/>
      <c r="R36" s="30"/>
      <c r="S36" s="31"/>
      <c r="T36" s="37"/>
      <c r="U36" s="30"/>
      <c r="V36" s="31"/>
      <c r="W36" s="32"/>
      <c r="X36" s="30"/>
      <c r="Y36" s="31"/>
      <c r="Z36" s="32"/>
      <c r="AA36" s="30"/>
      <c r="AB36" s="31"/>
      <c r="AC36" s="32"/>
      <c r="AD36" s="30"/>
      <c r="AE36" s="31"/>
      <c r="AF36" s="32"/>
      <c r="AG36" s="30"/>
      <c r="AH36" s="76"/>
      <c r="AI36" s="73">
        <f t="shared" si="7"/>
        <v>319</v>
      </c>
      <c r="AJ36" s="16">
        <v>45</v>
      </c>
      <c r="AK36" s="17"/>
      <c r="AL36" s="142">
        <v>929</v>
      </c>
      <c r="AM36" s="142">
        <v>40</v>
      </c>
      <c r="AN36" s="143">
        <v>52</v>
      </c>
      <c r="AO36" s="12">
        <v>0.1</v>
      </c>
      <c r="AP36" s="142">
        <v>47</v>
      </c>
      <c r="AQ36" s="144">
        <v>11</v>
      </c>
      <c r="AR36" s="142">
        <v>463</v>
      </c>
      <c r="AS36" s="142">
        <v>45</v>
      </c>
      <c r="AT36" s="143">
        <v>22</v>
      </c>
      <c r="AU36" s="12">
        <v>795</v>
      </c>
      <c r="AV36" s="142">
        <v>36</v>
      </c>
      <c r="AW36" s="144">
        <v>80</v>
      </c>
      <c r="AX36" s="142">
        <v>1026</v>
      </c>
      <c r="AY36" s="142">
        <v>27</v>
      </c>
      <c r="AZ36" s="142">
        <v>154</v>
      </c>
      <c r="BA36" s="261">
        <f t="shared" si="8"/>
        <v>358</v>
      </c>
      <c r="BB36" s="44">
        <v>31</v>
      </c>
      <c r="BC36" s="45"/>
      <c r="BD36" s="35">
        <v>735</v>
      </c>
      <c r="BE36" s="33">
        <v>34</v>
      </c>
      <c r="BF36" s="150">
        <v>8</v>
      </c>
      <c r="BG36" s="33">
        <v>0.2</v>
      </c>
      <c r="BH36" s="33">
        <v>34</v>
      </c>
      <c r="BI36" s="160">
        <v>16</v>
      </c>
      <c r="BJ36" s="35">
        <v>982</v>
      </c>
      <c r="BK36" s="33">
        <v>14</v>
      </c>
      <c r="BL36" s="150">
        <v>234</v>
      </c>
      <c r="BM36" s="33">
        <v>949</v>
      </c>
      <c r="BN36" s="33">
        <v>25</v>
      </c>
      <c r="BO36" s="157">
        <v>92</v>
      </c>
      <c r="BP36" s="35">
        <v>970</v>
      </c>
      <c r="BQ36" s="33">
        <v>34</v>
      </c>
      <c r="BR36" s="159">
        <v>8</v>
      </c>
      <c r="BS36" s="260">
        <f t="shared" si="9"/>
        <v>333</v>
      </c>
      <c r="BT36" s="52">
        <v>31</v>
      </c>
      <c r="BU36" s="57"/>
      <c r="BV36" s="54">
        <v>690</v>
      </c>
      <c r="BW36" s="54">
        <v>31</v>
      </c>
      <c r="BX36" s="88">
        <v>34</v>
      </c>
      <c r="BY36" s="55">
        <v>83</v>
      </c>
      <c r="BZ36" s="54">
        <v>34</v>
      </c>
      <c r="CA36" s="56">
        <v>8</v>
      </c>
      <c r="CB36" s="205">
        <v>1111</v>
      </c>
      <c r="CC36" s="54">
        <v>22</v>
      </c>
      <c r="CD36" s="88">
        <v>125</v>
      </c>
      <c r="CE36" s="55">
        <v>943</v>
      </c>
      <c r="CF36" s="54">
        <v>29</v>
      </c>
      <c r="CG36" s="56">
        <v>52</v>
      </c>
      <c r="CH36" s="205">
        <v>1168</v>
      </c>
      <c r="CI36" s="54">
        <v>23</v>
      </c>
      <c r="CJ36" s="88">
        <v>114</v>
      </c>
      <c r="CK36" s="262">
        <f t="shared" si="10"/>
        <v>452</v>
      </c>
      <c r="CL36" s="63">
        <v>27</v>
      </c>
      <c r="CM36" s="222"/>
      <c r="CN36" s="65">
        <v>949</v>
      </c>
      <c r="CO36" s="219">
        <v>19</v>
      </c>
      <c r="CP36" s="64">
        <v>141</v>
      </c>
      <c r="CQ36" s="221">
        <v>72</v>
      </c>
      <c r="CR36" s="219">
        <v>26</v>
      </c>
      <c r="CS36" s="222">
        <v>58</v>
      </c>
      <c r="CT36" s="65">
        <v>732</v>
      </c>
      <c r="CU36" s="219">
        <v>19</v>
      </c>
      <c r="CV36" s="64">
        <v>133</v>
      </c>
      <c r="CW36" s="221">
        <v>923</v>
      </c>
      <c r="CX36" s="219">
        <v>25</v>
      </c>
      <c r="CY36" s="222">
        <v>60</v>
      </c>
      <c r="CZ36" s="65">
        <v>1041</v>
      </c>
      <c r="DA36" s="219">
        <v>25</v>
      </c>
      <c r="DB36" s="66">
        <v>60</v>
      </c>
      <c r="DC36" s="273"/>
      <c r="DD36" s="274"/>
      <c r="DE36" s="275"/>
      <c r="DF36" s="273"/>
      <c r="DG36" s="274"/>
      <c r="DH36" s="281"/>
      <c r="DI36" s="263">
        <f t="shared" si="11"/>
        <v>334</v>
      </c>
      <c r="DJ36" s="13">
        <v>22</v>
      </c>
      <c r="DK36" s="14"/>
      <c r="DL36" s="15">
        <v>866</v>
      </c>
      <c r="DM36" s="293">
        <v>17</v>
      </c>
      <c r="DN36" s="14">
        <v>107</v>
      </c>
      <c r="DO36" s="13"/>
      <c r="DP36" s="293">
        <v>22</v>
      </c>
      <c r="DQ36" s="14">
        <v>37</v>
      </c>
      <c r="DR36" s="12">
        <v>867</v>
      </c>
      <c r="DS36" s="143">
        <v>15</v>
      </c>
      <c r="DT36" s="14">
        <v>129</v>
      </c>
      <c r="DU36" s="12">
        <v>922</v>
      </c>
      <c r="DV36" s="143">
        <v>22</v>
      </c>
      <c r="DW36" s="14">
        <v>37</v>
      </c>
      <c r="DX36" s="12">
        <v>929</v>
      </c>
      <c r="DY36" s="143">
        <v>23</v>
      </c>
      <c r="DZ36" s="20">
        <v>24</v>
      </c>
      <c r="EA36" s="724">
        <v>7.968</v>
      </c>
      <c r="EB36" s="274">
        <v>16</v>
      </c>
      <c r="EC36" s="275">
        <v>285</v>
      </c>
      <c r="ED36" s="301">
        <f t="shared" si="14"/>
        <v>1290</v>
      </c>
      <c r="EE36" s="30">
        <v>16</v>
      </c>
      <c r="EF36" s="76"/>
      <c r="EG36" s="28">
        <v>991</v>
      </c>
      <c r="EH36" s="304">
        <v>22</v>
      </c>
      <c r="EI36" s="77">
        <v>167</v>
      </c>
      <c r="EJ36" s="29">
        <v>108</v>
      </c>
      <c r="EK36" s="304">
        <v>31</v>
      </c>
      <c r="EL36" s="27">
        <v>46</v>
      </c>
      <c r="EM36" s="29">
        <v>1190</v>
      </c>
      <c r="EN36" s="162">
        <v>3</v>
      </c>
      <c r="EO36" s="351">
        <v>662</v>
      </c>
      <c r="EP36" s="29">
        <v>1249</v>
      </c>
      <c r="EQ36" s="78">
        <v>12</v>
      </c>
      <c r="ER36" s="75">
        <v>357</v>
      </c>
      <c r="ES36" s="29">
        <v>1036</v>
      </c>
      <c r="ET36" s="78">
        <v>30</v>
      </c>
      <c r="EU36" s="27">
        <v>58</v>
      </c>
    </row>
    <row r="37" spans="1:151" s="4" customFormat="1" ht="15" thickBot="1">
      <c r="A37" s="145">
        <f aca="true" t="shared" si="19" ref="A37:A68">RANK(H37,H$5:H$75)</f>
        <v>33</v>
      </c>
      <c r="B37" s="118" t="s">
        <v>49</v>
      </c>
      <c r="C37" s="102" t="s">
        <v>147</v>
      </c>
      <c r="D37" s="137"/>
      <c r="E37" s="21"/>
      <c r="F37" s="131">
        <v>1116</v>
      </c>
      <c r="G37" s="132">
        <v>37</v>
      </c>
      <c r="H37" s="385">
        <f>SUM(Q37+AI37+BA37+BS37+CK37+DI37+EC37+ED37)</f>
        <v>2473</v>
      </c>
      <c r="I37" s="126">
        <f aca="true" t="shared" si="20" ref="I37:I43">SUM(V37+AE37+AH37+AN37+AW37+AZ37+BF37+BO37+BR37+BS103+BX37+CG37+CJ37+CP37+CY37+DB37+DN37+DW37+DZ37+EI37+ER37+EU37)</f>
        <v>1506</v>
      </c>
      <c r="J37" s="448">
        <f aca="true" t="shared" si="21" ref="J37:J68">RANK(I37,I$5:I$75)</f>
        <v>31</v>
      </c>
      <c r="K37" s="126">
        <f aca="true" t="shared" si="22" ref="K37:K47">SUM(Y37+AQ37+BI37+CA37+CS37+DQ37+EL37)</f>
        <v>324</v>
      </c>
      <c r="L37" s="453">
        <f aca="true" t="shared" si="23" ref="L37:L68">RANK(K37,K$5:K$75)</f>
        <v>40</v>
      </c>
      <c r="M37" s="126">
        <f aca="true" t="shared" si="24" ref="M37:M47">SUM(AB37+AT37+BL37+CD37+CV37+DT37+EO37)</f>
        <v>574</v>
      </c>
      <c r="N37" s="450">
        <f aca="true" t="shared" si="25" ref="N37:N68">RANK(M37,M$5:M$75)</f>
        <v>29</v>
      </c>
      <c r="O37" s="292">
        <f t="shared" si="13"/>
        <v>69</v>
      </c>
      <c r="P37" s="455">
        <f aca="true" t="shared" si="26" ref="P37:P68">RANK(O37,O$5:O$75)</f>
        <v>38</v>
      </c>
      <c r="Q37" s="72">
        <f>SUM(V37+Y37+AB37+AE37+AH37)</f>
        <v>285</v>
      </c>
      <c r="R37" s="30">
        <v>37</v>
      </c>
      <c r="S37" s="31"/>
      <c r="T37" s="37">
        <v>792</v>
      </c>
      <c r="U37" s="30">
        <v>37</v>
      </c>
      <c r="V37" s="31">
        <v>28</v>
      </c>
      <c r="W37" s="32">
        <v>168</v>
      </c>
      <c r="X37" s="30">
        <v>32</v>
      </c>
      <c r="Y37" s="31">
        <v>60</v>
      </c>
      <c r="Z37" s="32">
        <v>884</v>
      </c>
      <c r="AA37" s="30">
        <v>23</v>
      </c>
      <c r="AB37" s="31">
        <v>146</v>
      </c>
      <c r="AC37" s="32">
        <v>905</v>
      </c>
      <c r="AD37" s="30">
        <v>34</v>
      </c>
      <c r="AE37" s="31">
        <v>44</v>
      </c>
      <c r="AF37" s="32">
        <v>943</v>
      </c>
      <c r="AG37" s="30">
        <v>39</v>
      </c>
      <c r="AH37" s="76">
        <v>7</v>
      </c>
      <c r="AI37" s="73">
        <f t="shared" si="7"/>
        <v>637</v>
      </c>
      <c r="AJ37" s="16">
        <v>35</v>
      </c>
      <c r="AK37" s="17"/>
      <c r="AL37" s="142">
        <v>1178</v>
      </c>
      <c r="AM37" s="142">
        <v>14</v>
      </c>
      <c r="AN37" s="143">
        <v>306</v>
      </c>
      <c r="AO37" s="12">
        <v>876</v>
      </c>
      <c r="AP37" s="142">
        <v>33</v>
      </c>
      <c r="AQ37" s="144">
        <v>102</v>
      </c>
      <c r="AR37" s="142">
        <v>426</v>
      </c>
      <c r="AS37" s="142">
        <v>47</v>
      </c>
      <c r="AT37" s="143">
        <v>11</v>
      </c>
      <c r="AU37" s="12">
        <v>863</v>
      </c>
      <c r="AV37" s="142">
        <v>28</v>
      </c>
      <c r="AW37" s="144">
        <v>145</v>
      </c>
      <c r="AX37" s="142">
        <v>941</v>
      </c>
      <c r="AY37" s="142">
        <v>37</v>
      </c>
      <c r="AZ37" s="142">
        <v>73</v>
      </c>
      <c r="BA37" s="81">
        <f t="shared" si="8"/>
        <v>442</v>
      </c>
      <c r="BB37" s="44">
        <v>27</v>
      </c>
      <c r="BC37" s="45"/>
      <c r="BD37" s="35">
        <v>875</v>
      </c>
      <c r="BE37" s="33">
        <v>27</v>
      </c>
      <c r="BF37" s="150">
        <v>71</v>
      </c>
      <c r="BG37" s="33">
        <v>144</v>
      </c>
      <c r="BH37" s="33">
        <v>25</v>
      </c>
      <c r="BI37" s="157">
        <v>92</v>
      </c>
      <c r="BJ37" s="35">
        <v>777</v>
      </c>
      <c r="BK37" s="33">
        <v>25</v>
      </c>
      <c r="BL37" s="150">
        <v>92</v>
      </c>
      <c r="BM37" s="33">
        <v>986</v>
      </c>
      <c r="BN37" s="33">
        <v>22</v>
      </c>
      <c r="BO37" s="157">
        <v>125</v>
      </c>
      <c r="BP37" s="35">
        <v>1146</v>
      </c>
      <c r="BQ37" s="33">
        <v>28</v>
      </c>
      <c r="BR37" s="159">
        <v>62</v>
      </c>
      <c r="BS37" s="187">
        <f t="shared" si="9"/>
        <v>0</v>
      </c>
      <c r="BT37" s="52"/>
      <c r="BU37" s="57"/>
      <c r="BV37" s="54"/>
      <c r="BW37" s="54"/>
      <c r="BX37" s="88"/>
      <c r="BY37" s="55"/>
      <c r="BZ37" s="54"/>
      <c r="CA37" s="56"/>
      <c r="CB37" s="205"/>
      <c r="CC37" s="54"/>
      <c r="CD37" s="88"/>
      <c r="CE37" s="55"/>
      <c r="CF37" s="54"/>
      <c r="CG37" s="56"/>
      <c r="CH37" s="205"/>
      <c r="CI37" s="54"/>
      <c r="CJ37" s="88"/>
      <c r="CK37" s="227">
        <f t="shared" si="10"/>
        <v>0</v>
      </c>
      <c r="CL37" s="63"/>
      <c r="CM37" s="222"/>
      <c r="CN37" s="65"/>
      <c r="CO37" s="219"/>
      <c r="CP37" s="64"/>
      <c r="CQ37" s="221"/>
      <c r="CR37" s="219"/>
      <c r="CS37" s="222"/>
      <c r="CT37" s="65"/>
      <c r="CU37" s="219"/>
      <c r="CV37" s="64"/>
      <c r="CW37" s="221"/>
      <c r="CX37" s="219"/>
      <c r="CY37" s="222"/>
      <c r="CZ37" s="65"/>
      <c r="DA37" s="219"/>
      <c r="DB37" s="66"/>
      <c r="DC37" s="273"/>
      <c r="DD37" s="274"/>
      <c r="DE37" s="275"/>
      <c r="DF37" s="273"/>
      <c r="DG37" s="274"/>
      <c r="DH37" s="281"/>
      <c r="DI37" s="224">
        <f t="shared" si="11"/>
        <v>0</v>
      </c>
      <c r="DJ37" s="13"/>
      <c r="DK37" s="14"/>
      <c r="DL37" s="15"/>
      <c r="DM37" s="293"/>
      <c r="DN37" s="14"/>
      <c r="DO37" s="13"/>
      <c r="DP37" s="293"/>
      <c r="DQ37" s="14"/>
      <c r="DR37" s="12"/>
      <c r="DS37" s="143"/>
      <c r="DT37" s="14"/>
      <c r="DU37" s="12"/>
      <c r="DV37" s="143"/>
      <c r="DW37" s="14"/>
      <c r="DX37" s="12"/>
      <c r="DY37" s="143"/>
      <c r="DZ37" s="20"/>
      <c r="EA37" s="724">
        <v>5.846</v>
      </c>
      <c r="EB37" s="274">
        <v>28</v>
      </c>
      <c r="EC37" s="275">
        <v>69</v>
      </c>
      <c r="ED37" s="301">
        <f t="shared" si="14"/>
        <v>1040</v>
      </c>
      <c r="EE37" s="30">
        <v>21</v>
      </c>
      <c r="EF37" s="76"/>
      <c r="EG37" s="28">
        <v>898</v>
      </c>
      <c r="EH37" s="304">
        <v>27</v>
      </c>
      <c r="EI37" s="77">
        <v>95</v>
      </c>
      <c r="EJ37" s="29">
        <v>152</v>
      </c>
      <c r="EK37" s="304">
        <v>29</v>
      </c>
      <c r="EL37" s="27">
        <v>70</v>
      </c>
      <c r="EM37" s="29">
        <v>1020</v>
      </c>
      <c r="EN37" s="78">
        <v>13</v>
      </c>
      <c r="EO37" s="27">
        <v>325</v>
      </c>
      <c r="EP37" s="29">
        <v>1243</v>
      </c>
      <c r="EQ37" s="78">
        <v>13</v>
      </c>
      <c r="ER37" s="75">
        <v>334</v>
      </c>
      <c r="ES37" s="29">
        <v>1231</v>
      </c>
      <c r="ET37" s="78">
        <v>19</v>
      </c>
      <c r="EU37" s="27">
        <v>216</v>
      </c>
    </row>
    <row r="38" spans="1:151" s="4" customFormat="1" ht="15" thickBot="1">
      <c r="A38" s="145">
        <f t="shared" si="19"/>
        <v>34</v>
      </c>
      <c r="B38" s="118" t="s">
        <v>103</v>
      </c>
      <c r="C38" s="91" t="s">
        <v>146</v>
      </c>
      <c r="D38" s="137"/>
      <c r="E38" s="21"/>
      <c r="F38" s="131"/>
      <c r="G38" s="132"/>
      <c r="H38" s="386">
        <f>SUM(Q38+AI38+BA38+BS38+CK38+DI38+ED38)</f>
        <v>2410</v>
      </c>
      <c r="I38" s="126">
        <f t="shared" si="20"/>
        <v>1124</v>
      </c>
      <c r="J38" s="448">
        <f t="shared" si="21"/>
        <v>37</v>
      </c>
      <c r="K38" s="126">
        <f t="shared" si="22"/>
        <v>592</v>
      </c>
      <c r="L38" s="451">
        <f t="shared" si="23"/>
        <v>28</v>
      </c>
      <c r="M38" s="126">
        <f t="shared" si="24"/>
        <v>694</v>
      </c>
      <c r="N38" s="451">
        <f t="shared" si="25"/>
        <v>24</v>
      </c>
      <c r="O38" s="292">
        <f t="shared" si="13"/>
        <v>0</v>
      </c>
      <c r="P38" s="455">
        <f t="shared" si="26"/>
        <v>42</v>
      </c>
      <c r="Q38" s="72">
        <f>SUM(V38+Y38+AB38+AE38+AH38)</f>
        <v>897</v>
      </c>
      <c r="R38" s="30">
        <v>22</v>
      </c>
      <c r="S38" s="31"/>
      <c r="T38" s="37">
        <v>907</v>
      </c>
      <c r="U38" s="30">
        <v>27</v>
      </c>
      <c r="V38" s="31">
        <v>111</v>
      </c>
      <c r="W38" s="32">
        <v>408</v>
      </c>
      <c r="X38" s="30">
        <v>8</v>
      </c>
      <c r="Y38" s="31">
        <v>373</v>
      </c>
      <c r="Z38" s="32">
        <v>826</v>
      </c>
      <c r="AA38" s="30">
        <v>28</v>
      </c>
      <c r="AB38" s="31">
        <v>96</v>
      </c>
      <c r="AC38" s="32">
        <v>1039</v>
      </c>
      <c r="AD38" s="30">
        <v>15</v>
      </c>
      <c r="AE38" s="31">
        <v>248</v>
      </c>
      <c r="AF38" s="32">
        <v>1054</v>
      </c>
      <c r="AG38" s="30">
        <v>31</v>
      </c>
      <c r="AH38" s="76">
        <v>69</v>
      </c>
      <c r="AI38" s="73">
        <f t="shared" si="7"/>
        <v>697</v>
      </c>
      <c r="AJ38" s="16">
        <v>34</v>
      </c>
      <c r="AK38" s="17"/>
      <c r="AL38" s="142">
        <v>944</v>
      </c>
      <c r="AM38" s="142">
        <v>38</v>
      </c>
      <c r="AN38" s="143">
        <v>66</v>
      </c>
      <c r="AO38" s="12">
        <v>1045</v>
      </c>
      <c r="AP38" s="142">
        <v>29</v>
      </c>
      <c r="AQ38" s="144">
        <v>136</v>
      </c>
      <c r="AR38" s="142">
        <v>1169</v>
      </c>
      <c r="AS38" s="142">
        <v>11</v>
      </c>
      <c r="AT38" s="143">
        <v>354</v>
      </c>
      <c r="AU38" s="12">
        <v>762</v>
      </c>
      <c r="AV38" s="142">
        <v>41</v>
      </c>
      <c r="AW38" s="144">
        <v>46</v>
      </c>
      <c r="AX38" s="142">
        <v>994</v>
      </c>
      <c r="AY38" s="142">
        <v>34</v>
      </c>
      <c r="AZ38" s="142">
        <v>95</v>
      </c>
      <c r="BA38" s="81">
        <f t="shared" si="8"/>
        <v>0</v>
      </c>
      <c r="BB38" s="44"/>
      <c r="BC38" s="45"/>
      <c r="BD38" s="35"/>
      <c r="BE38" s="33"/>
      <c r="BF38" s="150"/>
      <c r="BG38" s="33"/>
      <c r="BH38" s="33"/>
      <c r="BI38" s="157"/>
      <c r="BJ38" s="35"/>
      <c r="BK38" s="33"/>
      <c r="BL38" s="150"/>
      <c r="BM38" s="33"/>
      <c r="BN38" s="33"/>
      <c r="BO38" s="157"/>
      <c r="BP38" s="35"/>
      <c r="BQ38" s="33"/>
      <c r="BR38" s="159"/>
      <c r="BS38" s="187">
        <f t="shared" si="9"/>
        <v>0</v>
      </c>
      <c r="BT38" s="52"/>
      <c r="BU38" s="57"/>
      <c r="BV38" s="54"/>
      <c r="BW38" s="54"/>
      <c r="BX38" s="88"/>
      <c r="BY38" s="55"/>
      <c r="BZ38" s="54"/>
      <c r="CA38" s="56"/>
      <c r="CB38" s="205"/>
      <c r="CC38" s="54"/>
      <c r="CD38" s="88"/>
      <c r="CE38" s="55"/>
      <c r="CF38" s="54"/>
      <c r="CG38" s="56"/>
      <c r="CH38" s="205"/>
      <c r="CI38" s="54"/>
      <c r="CJ38" s="88"/>
      <c r="CK38" s="227">
        <f t="shared" si="10"/>
        <v>0</v>
      </c>
      <c r="CL38" s="63"/>
      <c r="CM38" s="222"/>
      <c r="CN38" s="65"/>
      <c r="CO38" s="219"/>
      <c r="CP38" s="64"/>
      <c r="CQ38" s="221"/>
      <c r="CR38" s="219"/>
      <c r="CS38" s="222"/>
      <c r="CT38" s="65"/>
      <c r="CU38" s="219"/>
      <c r="CV38" s="64"/>
      <c r="CW38" s="221"/>
      <c r="CX38" s="219"/>
      <c r="CY38" s="222"/>
      <c r="CZ38" s="65"/>
      <c r="DA38" s="219"/>
      <c r="DB38" s="66"/>
      <c r="DC38" s="273"/>
      <c r="DD38" s="274"/>
      <c r="DE38" s="275"/>
      <c r="DF38" s="273"/>
      <c r="DG38" s="274"/>
      <c r="DH38" s="281"/>
      <c r="DI38" s="224">
        <f t="shared" si="11"/>
        <v>0</v>
      </c>
      <c r="DJ38" s="13"/>
      <c r="DK38" s="14"/>
      <c r="DL38" s="15"/>
      <c r="DM38" s="293"/>
      <c r="DN38" s="14"/>
      <c r="DO38" s="13"/>
      <c r="DP38" s="293"/>
      <c r="DQ38" s="14"/>
      <c r="DR38" s="12"/>
      <c r="DS38" s="143"/>
      <c r="DT38" s="14"/>
      <c r="DU38" s="12"/>
      <c r="DV38" s="143"/>
      <c r="DW38" s="14"/>
      <c r="DX38" s="12"/>
      <c r="DY38" s="143"/>
      <c r="DZ38" s="20"/>
      <c r="EA38" s="724"/>
      <c r="EB38" s="274"/>
      <c r="EC38" s="275"/>
      <c r="ED38" s="301">
        <f t="shared" si="14"/>
        <v>816</v>
      </c>
      <c r="EE38" s="30">
        <v>27</v>
      </c>
      <c r="EF38" s="76"/>
      <c r="EG38" s="28">
        <v>850</v>
      </c>
      <c r="EH38" s="304">
        <v>29</v>
      </c>
      <c r="EI38" s="77">
        <v>70</v>
      </c>
      <c r="EJ38" s="29">
        <v>160</v>
      </c>
      <c r="EK38" s="304">
        <v>28</v>
      </c>
      <c r="EL38" s="27">
        <v>83</v>
      </c>
      <c r="EM38" s="29">
        <v>944</v>
      </c>
      <c r="EN38" s="78">
        <v>17</v>
      </c>
      <c r="EO38" s="27">
        <v>244</v>
      </c>
      <c r="EP38" s="29">
        <v>1097</v>
      </c>
      <c r="EQ38" s="78">
        <v>22</v>
      </c>
      <c r="ER38" s="75">
        <v>167</v>
      </c>
      <c r="ES38" s="29">
        <v>1275</v>
      </c>
      <c r="ET38" s="78">
        <v>17</v>
      </c>
      <c r="EU38" s="27">
        <v>252</v>
      </c>
    </row>
    <row r="39" spans="1:151" s="4" customFormat="1" ht="15" thickBot="1">
      <c r="A39" s="145">
        <f t="shared" si="19"/>
        <v>35</v>
      </c>
      <c r="B39" s="118" t="s">
        <v>31</v>
      </c>
      <c r="C39" s="91" t="s">
        <v>68</v>
      </c>
      <c r="D39" s="137">
        <v>8251</v>
      </c>
      <c r="E39" s="21">
        <v>15</v>
      </c>
      <c r="F39" s="131">
        <v>6153</v>
      </c>
      <c r="G39" s="132">
        <v>15</v>
      </c>
      <c r="H39" s="385">
        <f>SUM(Q39+AI39+BA39+BS39+CK39+DH39+DI39+ED39)</f>
        <v>2183</v>
      </c>
      <c r="I39" s="126">
        <f t="shared" si="20"/>
        <v>1295</v>
      </c>
      <c r="J39" s="448">
        <f t="shared" si="21"/>
        <v>33</v>
      </c>
      <c r="K39" s="126">
        <f t="shared" si="22"/>
        <v>486</v>
      </c>
      <c r="L39" s="453">
        <f t="shared" si="23"/>
        <v>34</v>
      </c>
      <c r="M39" s="126">
        <f t="shared" si="24"/>
        <v>148</v>
      </c>
      <c r="N39" s="450">
        <f t="shared" si="25"/>
        <v>52</v>
      </c>
      <c r="O39" s="292">
        <f t="shared" si="13"/>
        <v>254</v>
      </c>
      <c r="P39" s="455">
        <f t="shared" si="26"/>
        <v>30</v>
      </c>
      <c r="Q39" s="72">
        <f>SUM(V39+Y39+AB39+AE39+AH39)</f>
        <v>994</v>
      </c>
      <c r="R39" s="30">
        <v>19</v>
      </c>
      <c r="S39" s="31"/>
      <c r="T39" s="32">
        <v>929</v>
      </c>
      <c r="U39" s="30">
        <v>24</v>
      </c>
      <c r="V39" s="31">
        <v>142</v>
      </c>
      <c r="W39" s="32">
        <v>385</v>
      </c>
      <c r="X39" s="30">
        <v>10</v>
      </c>
      <c r="Y39" s="31">
        <v>332</v>
      </c>
      <c r="Z39" s="32">
        <v>656</v>
      </c>
      <c r="AA39" s="30">
        <v>37</v>
      </c>
      <c r="AB39" s="31">
        <v>21</v>
      </c>
      <c r="AC39" s="32">
        <v>1008</v>
      </c>
      <c r="AD39" s="30">
        <v>17</v>
      </c>
      <c r="AE39" s="31">
        <v>220</v>
      </c>
      <c r="AF39" s="32">
        <v>1261</v>
      </c>
      <c r="AG39" s="30">
        <v>13</v>
      </c>
      <c r="AH39" s="76">
        <v>279</v>
      </c>
      <c r="AI39" s="73">
        <f t="shared" si="7"/>
        <v>935</v>
      </c>
      <c r="AJ39" s="16">
        <v>23</v>
      </c>
      <c r="AK39" s="17"/>
      <c r="AL39" s="142">
        <v>1075</v>
      </c>
      <c r="AM39" s="142">
        <v>26</v>
      </c>
      <c r="AN39" s="143">
        <v>163</v>
      </c>
      <c r="AO39" s="12">
        <v>1133</v>
      </c>
      <c r="AP39" s="142">
        <v>27</v>
      </c>
      <c r="AQ39" s="144">
        <v>154</v>
      </c>
      <c r="AR39" s="142">
        <v>998</v>
      </c>
      <c r="AS39" s="142">
        <v>30</v>
      </c>
      <c r="AT39" s="143">
        <v>127</v>
      </c>
      <c r="AU39" s="12">
        <v>1014</v>
      </c>
      <c r="AV39" s="142">
        <v>10</v>
      </c>
      <c r="AW39" s="144">
        <v>372</v>
      </c>
      <c r="AX39" s="142">
        <v>1009</v>
      </c>
      <c r="AY39" s="142">
        <v>31</v>
      </c>
      <c r="AZ39" s="142">
        <v>119</v>
      </c>
      <c r="BA39" s="81">
        <f t="shared" si="8"/>
        <v>0</v>
      </c>
      <c r="BB39" s="44"/>
      <c r="BC39" s="45"/>
      <c r="BD39" s="35"/>
      <c r="BE39" s="33"/>
      <c r="BF39" s="150"/>
      <c r="BG39" s="33"/>
      <c r="BH39" s="33"/>
      <c r="BI39" s="157"/>
      <c r="BJ39" s="35"/>
      <c r="BK39" s="33"/>
      <c r="BL39" s="150"/>
      <c r="BM39" s="33"/>
      <c r="BN39" s="33"/>
      <c r="BO39" s="157"/>
      <c r="BP39" s="35"/>
      <c r="BQ39" s="33"/>
      <c r="BR39" s="159"/>
      <c r="BS39" s="187">
        <f t="shared" si="9"/>
        <v>0</v>
      </c>
      <c r="BT39" s="52"/>
      <c r="BU39" s="53"/>
      <c r="BV39" s="54"/>
      <c r="BW39" s="54"/>
      <c r="BX39" s="88"/>
      <c r="BY39" s="55"/>
      <c r="BZ39" s="54"/>
      <c r="CA39" s="56"/>
      <c r="CB39" s="205"/>
      <c r="CC39" s="54"/>
      <c r="CD39" s="88"/>
      <c r="CE39" s="55"/>
      <c r="CF39" s="54"/>
      <c r="CG39" s="56"/>
      <c r="CH39" s="205"/>
      <c r="CI39" s="54"/>
      <c r="CJ39" s="88"/>
      <c r="CK39" s="227">
        <f t="shared" si="10"/>
        <v>0</v>
      </c>
      <c r="CL39" s="63"/>
      <c r="CM39" s="222"/>
      <c r="CN39" s="65"/>
      <c r="CO39" s="219"/>
      <c r="CP39" s="64"/>
      <c r="CQ39" s="221"/>
      <c r="CR39" s="219"/>
      <c r="CS39" s="222"/>
      <c r="CT39" s="65"/>
      <c r="CU39" s="219"/>
      <c r="CV39" s="64"/>
      <c r="CW39" s="221"/>
      <c r="CX39" s="219"/>
      <c r="CY39" s="222"/>
      <c r="CZ39" s="65"/>
      <c r="DA39" s="219"/>
      <c r="DB39" s="66"/>
      <c r="DC39" s="273"/>
      <c r="DD39" s="274"/>
      <c r="DE39" s="275"/>
      <c r="DF39" s="273">
        <v>7.912</v>
      </c>
      <c r="DG39" s="274">
        <v>18</v>
      </c>
      <c r="DH39" s="281">
        <v>254</v>
      </c>
      <c r="DI39" s="224">
        <f t="shared" si="11"/>
        <v>0</v>
      </c>
      <c r="DJ39" s="13"/>
      <c r="DK39" s="14"/>
      <c r="DL39" s="15"/>
      <c r="DM39" s="293"/>
      <c r="DN39" s="14"/>
      <c r="DO39" s="13"/>
      <c r="DP39" s="293"/>
      <c r="DQ39" s="14"/>
      <c r="DR39" s="12"/>
      <c r="DS39" s="143"/>
      <c r="DT39" s="14"/>
      <c r="DU39" s="12"/>
      <c r="DV39" s="143"/>
      <c r="DW39" s="14"/>
      <c r="DX39" s="12"/>
      <c r="DY39" s="143"/>
      <c r="DZ39" s="20"/>
      <c r="EA39" s="724"/>
      <c r="EB39" s="274"/>
      <c r="EC39" s="275"/>
      <c r="ED39" s="301">
        <f t="shared" si="14"/>
        <v>0</v>
      </c>
      <c r="EE39" s="30"/>
      <c r="EF39" s="76"/>
      <c r="EG39" s="28"/>
      <c r="EH39" s="304"/>
      <c r="EI39" s="77"/>
      <c r="EJ39" s="29"/>
      <c r="EK39" s="304"/>
      <c r="EL39" s="27"/>
      <c r="EM39" s="29"/>
      <c r="EN39" s="78"/>
      <c r="EO39" s="27"/>
      <c r="EP39" s="29"/>
      <c r="EQ39" s="78"/>
      <c r="ER39" s="75"/>
      <c r="ES39" s="29"/>
      <c r="ET39" s="78"/>
      <c r="EU39" s="27"/>
    </row>
    <row r="40" spans="1:151" s="4" customFormat="1" ht="15" thickBot="1">
      <c r="A40" s="145">
        <f t="shared" si="19"/>
        <v>36</v>
      </c>
      <c r="B40" s="118" t="s">
        <v>134</v>
      </c>
      <c r="C40" s="91" t="s">
        <v>68</v>
      </c>
      <c r="D40" s="137"/>
      <c r="E40" s="21"/>
      <c r="F40" s="131"/>
      <c r="G40" s="132"/>
      <c r="H40" s="385">
        <f>SUM(Q40+AI40+BA40+BS40+CK40+DI40+EC40+ED40)</f>
        <v>2159</v>
      </c>
      <c r="I40" s="126">
        <f t="shared" si="20"/>
        <v>910</v>
      </c>
      <c r="J40" s="448">
        <f t="shared" si="21"/>
        <v>39</v>
      </c>
      <c r="K40" s="126">
        <f t="shared" si="22"/>
        <v>570</v>
      </c>
      <c r="L40" s="451">
        <f t="shared" si="23"/>
        <v>29</v>
      </c>
      <c r="M40" s="126">
        <f t="shared" si="24"/>
        <v>173</v>
      </c>
      <c r="N40" s="451">
        <f t="shared" si="25"/>
        <v>51</v>
      </c>
      <c r="O40" s="292">
        <f t="shared" si="13"/>
        <v>506</v>
      </c>
      <c r="P40" s="455">
        <f t="shared" si="26"/>
        <v>25</v>
      </c>
      <c r="Q40" s="72"/>
      <c r="R40" s="30"/>
      <c r="S40" s="31"/>
      <c r="T40" s="37"/>
      <c r="U40" s="30"/>
      <c r="V40" s="31"/>
      <c r="W40" s="32"/>
      <c r="X40" s="30"/>
      <c r="Y40" s="31"/>
      <c r="Z40" s="32"/>
      <c r="AA40" s="30"/>
      <c r="AB40" s="31"/>
      <c r="AC40" s="32"/>
      <c r="AD40" s="30"/>
      <c r="AE40" s="31"/>
      <c r="AF40" s="32"/>
      <c r="AG40" s="30"/>
      <c r="AH40" s="76"/>
      <c r="AI40" s="73"/>
      <c r="AJ40" s="16"/>
      <c r="AK40" s="17"/>
      <c r="AL40" s="142"/>
      <c r="AM40" s="142"/>
      <c r="AN40" s="143"/>
      <c r="AO40" s="12"/>
      <c r="AP40" s="142"/>
      <c r="AQ40" s="144"/>
      <c r="AR40" s="142"/>
      <c r="AS40" s="142"/>
      <c r="AT40" s="143"/>
      <c r="AU40" s="12"/>
      <c r="AV40" s="142"/>
      <c r="AW40" s="144"/>
      <c r="AX40" s="142"/>
      <c r="AY40" s="142"/>
      <c r="AZ40" s="142"/>
      <c r="BA40" s="81"/>
      <c r="BB40" s="44"/>
      <c r="BC40" s="45"/>
      <c r="BD40" s="35"/>
      <c r="BE40" s="33"/>
      <c r="BF40" s="150"/>
      <c r="BG40" s="33"/>
      <c r="BH40" s="33"/>
      <c r="BI40" s="157"/>
      <c r="BJ40" s="35"/>
      <c r="BK40" s="33"/>
      <c r="BL40" s="150"/>
      <c r="BM40" s="33"/>
      <c r="BN40" s="33"/>
      <c r="BO40" s="157"/>
      <c r="BP40" s="35"/>
      <c r="BQ40" s="33"/>
      <c r="BR40" s="159"/>
      <c r="BS40" s="187"/>
      <c r="BT40" s="52"/>
      <c r="BU40" s="57"/>
      <c r="BV40" s="54"/>
      <c r="BW40" s="54"/>
      <c r="BX40" s="88"/>
      <c r="BY40" s="55"/>
      <c r="BZ40" s="54"/>
      <c r="CA40" s="56"/>
      <c r="CB40" s="205"/>
      <c r="CC40" s="54"/>
      <c r="CD40" s="88"/>
      <c r="CE40" s="55"/>
      <c r="CF40" s="54"/>
      <c r="CG40" s="56"/>
      <c r="CH40" s="205"/>
      <c r="CI40" s="54"/>
      <c r="CJ40" s="88"/>
      <c r="CK40" s="227"/>
      <c r="CL40" s="63"/>
      <c r="CM40" s="222"/>
      <c r="CN40" s="65"/>
      <c r="CO40" s="219"/>
      <c r="CP40" s="64"/>
      <c r="CQ40" s="221"/>
      <c r="CR40" s="219"/>
      <c r="CS40" s="222"/>
      <c r="CT40" s="65"/>
      <c r="CU40" s="219"/>
      <c r="CV40" s="64"/>
      <c r="CW40" s="221"/>
      <c r="CX40" s="219"/>
      <c r="CY40" s="222"/>
      <c r="CZ40" s="65"/>
      <c r="DA40" s="219"/>
      <c r="DB40" s="66"/>
      <c r="DC40" s="273"/>
      <c r="DD40" s="270"/>
      <c r="DE40" s="275"/>
      <c r="DF40" s="273"/>
      <c r="DG40" s="274"/>
      <c r="DH40" s="281"/>
      <c r="DI40" s="224"/>
      <c r="DJ40" s="13"/>
      <c r="DK40" s="14"/>
      <c r="DL40" s="15"/>
      <c r="DM40" s="293"/>
      <c r="DN40" s="14"/>
      <c r="DO40" s="13"/>
      <c r="DP40" s="293"/>
      <c r="DQ40" s="14"/>
      <c r="DR40" s="12"/>
      <c r="DS40" s="143"/>
      <c r="DT40" s="14"/>
      <c r="DU40" s="12"/>
      <c r="DV40" s="143"/>
      <c r="DW40" s="14"/>
      <c r="DX40" s="12"/>
      <c r="DY40" s="143"/>
      <c r="DZ40" s="20"/>
      <c r="EA40" s="724">
        <v>9.086</v>
      </c>
      <c r="EB40" s="274">
        <v>8</v>
      </c>
      <c r="EC40" s="275">
        <v>506</v>
      </c>
      <c r="ED40" s="301">
        <f t="shared" si="14"/>
        <v>1653</v>
      </c>
      <c r="EE40" s="30">
        <v>13</v>
      </c>
      <c r="EF40" s="76"/>
      <c r="EG40" s="28">
        <v>1072</v>
      </c>
      <c r="EH40" s="304">
        <v>11</v>
      </c>
      <c r="EI40" s="77">
        <v>381</v>
      </c>
      <c r="EJ40" s="29">
        <v>803</v>
      </c>
      <c r="EK40" s="304">
        <v>5</v>
      </c>
      <c r="EL40" s="27">
        <v>570</v>
      </c>
      <c r="EM40" s="29">
        <v>889</v>
      </c>
      <c r="EN40" s="78">
        <v>21</v>
      </c>
      <c r="EO40" s="27">
        <v>173</v>
      </c>
      <c r="EP40" s="29">
        <v>1042</v>
      </c>
      <c r="EQ40" s="78">
        <v>25</v>
      </c>
      <c r="ER40" s="75">
        <v>123</v>
      </c>
      <c r="ES40" s="29">
        <v>1324</v>
      </c>
      <c r="ET40" s="78">
        <v>10</v>
      </c>
      <c r="EU40" s="27">
        <v>406</v>
      </c>
    </row>
    <row r="41" spans="1:151" s="4" customFormat="1" ht="15" thickBot="1">
      <c r="A41" s="145">
        <f t="shared" si="19"/>
        <v>37</v>
      </c>
      <c r="B41" s="118" t="s">
        <v>45</v>
      </c>
      <c r="C41" s="90" t="s">
        <v>144</v>
      </c>
      <c r="D41" s="137"/>
      <c r="E41" s="21"/>
      <c r="F41" s="131">
        <v>4025</v>
      </c>
      <c r="G41" s="132">
        <v>22</v>
      </c>
      <c r="H41" s="386">
        <f>SUM(Q41+AI41+BA41+BS41+CK41+DI41+ED41)</f>
        <v>2090</v>
      </c>
      <c r="I41" s="126">
        <f t="shared" si="20"/>
        <v>830</v>
      </c>
      <c r="J41" s="448">
        <f t="shared" si="21"/>
        <v>40</v>
      </c>
      <c r="K41" s="126">
        <f t="shared" si="22"/>
        <v>821</v>
      </c>
      <c r="L41" s="453">
        <f t="shared" si="23"/>
        <v>24</v>
      </c>
      <c r="M41" s="126">
        <f t="shared" si="24"/>
        <v>439</v>
      </c>
      <c r="N41" s="450">
        <f t="shared" si="25"/>
        <v>36</v>
      </c>
      <c r="O41" s="292">
        <f t="shared" si="13"/>
        <v>0</v>
      </c>
      <c r="P41" s="455">
        <f t="shared" si="26"/>
        <v>42</v>
      </c>
      <c r="Q41" s="72">
        <f>SUM(V41+Y41+AB41+AE41+AH41)</f>
        <v>0</v>
      </c>
      <c r="R41" s="30"/>
      <c r="S41" s="31"/>
      <c r="T41" s="37"/>
      <c r="U41" s="30"/>
      <c r="V41" s="31"/>
      <c r="W41" s="32"/>
      <c r="X41" s="30"/>
      <c r="Y41" s="31"/>
      <c r="Z41" s="32"/>
      <c r="AA41" s="30"/>
      <c r="AB41" s="31"/>
      <c r="AC41" s="32"/>
      <c r="AD41" s="30"/>
      <c r="AE41" s="31"/>
      <c r="AF41" s="32"/>
      <c r="AG41" s="30"/>
      <c r="AH41" s="76"/>
      <c r="AI41" s="73">
        <f aca="true" t="shared" si="27" ref="AI41:AI47">SUM(AN41+AQ41+AT41+AW41+AZ41)</f>
        <v>862</v>
      </c>
      <c r="AJ41" s="16">
        <v>25</v>
      </c>
      <c r="AK41" s="17"/>
      <c r="AL41" s="142">
        <v>1010</v>
      </c>
      <c r="AM41" s="142">
        <v>31</v>
      </c>
      <c r="AN41" s="143">
        <v>119</v>
      </c>
      <c r="AO41" s="12">
        <v>1389</v>
      </c>
      <c r="AP41" s="142">
        <v>18</v>
      </c>
      <c r="AQ41" s="144">
        <v>251</v>
      </c>
      <c r="AR41" s="142">
        <v>1119</v>
      </c>
      <c r="AS41" s="142">
        <v>14</v>
      </c>
      <c r="AT41" s="143">
        <v>306</v>
      </c>
      <c r="AU41" s="12">
        <v>767</v>
      </c>
      <c r="AV41" s="142">
        <v>39</v>
      </c>
      <c r="AW41" s="144">
        <v>59</v>
      </c>
      <c r="AX41" s="142">
        <v>1023</v>
      </c>
      <c r="AY41" s="142">
        <v>30</v>
      </c>
      <c r="AZ41" s="142">
        <v>127</v>
      </c>
      <c r="BA41" s="81">
        <f aca="true" t="shared" si="28" ref="BA41:BA47">SUM(BF41+BI41+BL41+BO41+BR41)</f>
        <v>0</v>
      </c>
      <c r="BB41" s="44"/>
      <c r="BC41" s="45"/>
      <c r="BD41" s="35"/>
      <c r="BE41" s="33"/>
      <c r="BF41" s="150"/>
      <c r="BG41" s="33"/>
      <c r="BH41" s="33"/>
      <c r="BI41" s="157"/>
      <c r="BJ41" s="35"/>
      <c r="BK41" s="33"/>
      <c r="BL41" s="150"/>
      <c r="BM41" s="33"/>
      <c r="BN41" s="33"/>
      <c r="BO41" s="157"/>
      <c r="BP41" s="35"/>
      <c r="BQ41" s="33"/>
      <c r="BR41" s="159"/>
      <c r="BS41" s="187">
        <f aca="true" t="shared" si="29" ref="BS41:BS47">SUM(BX41+CA41+CD41+CG41+CJ41)</f>
        <v>426</v>
      </c>
      <c r="BT41" s="52">
        <v>28</v>
      </c>
      <c r="BU41" s="57"/>
      <c r="BV41" s="54">
        <v>805</v>
      </c>
      <c r="BW41" s="54">
        <v>22</v>
      </c>
      <c r="BX41" s="88">
        <v>125</v>
      </c>
      <c r="BY41" s="55">
        <v>556</v>
      </c>
      <c r="BZ41" s="54">
        <v>26</v>
      </c>
      <c r="CA41" s="56">
        <v>82</v>
      </c>
      <c r="CB41" s="205">
        <v>1110</v>
      </c>
      <c r="CC41" s="54">
        <v>23</v>
      </c>
      <c r="CD41" s="88">
        <v>114</v>
      </c>
      <c r="CE41" s="55">
        <v>959</v>
      </c>
      <c r="CF41" s="54">
        <v>28</v>
      </c>
      <c r="CG41" s="56">
        <v>62</v>
      </c>
      <c r="CH41" s="205">
        <v>1062</v>
      </c>
      <c r="CI41" s="54">
        <v>30</v>
      </c>
      <c r="CJ41" s="88">
        <v>43</v>
      </c>
      <c r="CK41" s="227">
        <f aca="true" t="shared" si="30" ref="CK41:CK47">SUM(CP41+CS41+CV41+CY41+DB41)</f>
        <v>802</v>
      </c>
      <c r="CL41" s="63">
        <v>20</v>
      </c>
      <c r="CM41" s="222"/>
      <c r="CN41" s="65">
        <v>919</v>
      </c>
      <c r="CO41" s="219">
        <v>23</v>
      </c>
      <c r="CP41" s="64">
        <v>91</v>
      </c>
      <c r="CQ41" s="221">
        <v>770</v>
      </c>
      <c r="CR41" s="241">
        <v>3</v>
      </c>
      <c r="CS41" s="243">
        <v>488</v>
      </c>
      <c r="CT41" s="65">
        <v>6</v>
      </c>
      <c r="CU41" s="219">
        <v>29</v>
      </c>
      <c r="CV41" s="64">
        <v>19</v>
      </c>
      <c r="CW41" s="221">
        <v>932</v>
      </c>
      <c r="CX41" s="219">
        <v>24</v>
      </c>
      <c r="CY41" s="222">
        <v>71</v>
      </c>
      <c r="CZ41" s="65">
        <v>1157</v>
      </c>
      <c r="DA41" s="219">
        <v>19</v>
      </c>
      <c r="DB41" s="66">
        <v>133</v>
      </c>
      <c r="DC41" s="273"/>
      <c r="DD41" s="274"/>
      <c r="DE41" s="275"/>
      <c r="DF41" s="273"/>
      <c r="DG41" s="279"/>
      <c r="DH41" s="278"/>
      <c r="DI41" s="224">
        <f aca="true" t="shared" si="31" ref="DI41:DI60">SUM(DN41+DQ41+DT41+DW41+DZ41)</f>
        <v>0</v>
      </c>
      <c r="DJ41" s="13"/>
      <c r="DK41" s="14"/>
      <c r="DL41" s="15"/>
      <c r="DM41" s="293"/>
      <c r="DN41" s="14"/>
      <c r="DO41" s="13"/>
      <c r="DP41" s="293"/>
      <c r="DQ41" s="14"/>
      <c r="DR41" s="12"/>
      <c r="DS41" s="143"/>
      <c r="DT41" s="14"/>
      <c r="DU41" s="12"/>
      <c r="DV41" s="143"/>
      <c r="DW41" s="14"/>
      <c r="DX41" s="12"/>
      <c r="DY41" s="143"/>
      <c r="DZ41" s="20"/>
      <c r="EA41" s="724"/>
      <c r="EB41" s="274"/>
      <c r="EC41" s="275"/>
      <c r="ED41" s="301">
        <f t="shared" si="14"/>
        <v>0</v>
      </c>
      <c r="EE41" s="30"/>
      <c r="EF41" s="76"/>
      <c r="EG41" s="28"/>
      <c r="EH41" s="304"/>
      <c r="EI41" s="77"/>
      <c r="EJ41" s="29"/>
      <c r="EK41" s="304"/>
      <c r="EL41" s="27"/>
      <c r="EM41" s="29"/>
      <c r="EN41" s="78"/>
      <c r="EO41" s="27"/>
      <c r="EP41" s="29"/>
      <c r="EQ41" s="78"/>
      <c r="ER41" s="75"/>
      <c r="ES41" s="29"/>
      <c r="ET41" s="78"/>
      <c r="EU41" s="27"/>
    </row>
    <row r="42" spans="1:151" s="4" customFormat="1" ht="15" thickBot="1">
      <c r="A42" s="145">
        <f t="shared" si="19"/>
        <v>38</v>
      </c>
      <c r="B42" s="118" t="s">
        <v>92</v>
      </c>
      <c r="C42" s="90" t="s">
        <v>144</v>
      </c>
      <c r="D42" s="137"/>
      <c r="E42" s="21"/>
      <c r="F42" s="131"/>
      <c r="G42" s="132"/>
      <c r="H42" s="385">
        <f>SUM(Q42+AI42+BA42+BS42+CK42+DE42+DH42+DI42+ED42)</f>
        <v>2002</v>
      </c>
      <c r="I42" s="126">
        <f t="shared" si="20"/>
        <v>696</v>
      </c>
      <c r="J42" s="448">
        <f t="shared" si="21"/>
        <v>45</v>
      </c>
      <c r="K42" s="126">
        <f t="shared" si="22"/>
        <v>467</v>
      </c>
      <c r="L42" s="451">
        <f t="shared" si="23"/>
        <v>35</v>
      </c>
      <c r="M42" s="126">
        <f t="shared" si="24"/>
        <v>322</v>
      </c>
      <c r="N42" s="451">
        <f t="shared" si="25"/>
        <v>43</v>
      </c>
      <c r="O42" s="292">
        <f t="shared" si="13"/>
        <v>517</v>
      </c>
      <c r="P42" s="455">
        <f t="shared" si="26"/>
        <v>21</v>
      </c>
      <c r="Q42" s="72">
        <f>SUM(V42+Y42+AB42+AE42+AH42)</f>
        <v>852</v>
      </c>
      <c r="R42" s="30">
        <v>24</v>
      </c>
      <c r="S42" s="31"/>
      <c r="T42" s="37">
        <v>908</v>
      </c>
      <c r="U42" s="30">
        <v>26</v>
      </c>
      <c r="V42" s="31">
        <v>121</v>
      </c>
      <c r="W42" s="32">
        <v>379</v>
      </c>
      <c r="X42" s="30">
        <v>14</v>
      </c>
      <c r="Y42" s="31">
        <v>263</v>
      </c>
      <c r="Z42" s="32">
        <v>1009</v>
      </c>
      <c r="AA42" s="30">
        <v>14</v>
      </c>
      <c r="AB42" s="31">
        <v>263</v>
      </c>
      <c r="AC42" s="32">
        <v>942</v>
      </c>
      <c r="AD42" s="30">
        <v>31</v>
      </c>
      <c r="AE42" s="31">
        <v>69</v>
      </c>
      <c r="AF42" s="32">
        <v>1137</v>
      </c>
      <c r="AG42" s="30">
        <v>24</v>
      </c>
      <c r="AH42" s="76">
        <v>136</v>
      </c>
      <c r="AI42" s="73">
        <f t="shared" si="27"/>
        <v>633</v>
      </c>
      <c r="AJ42" s="16">
        <v>37</v>
      </c>
      <c r="AK42" s="17"/>
      <c r="AL42" s="142">
        <v>758</v>
      </c>
      <c r="AM42" s="142">
        <v>46</v>
      </c>
      <c r="AN42" s="143">
        <v>16</v>
      </c>
      <c r="AO42" s="12">
        <v>1382</v>
      </c>
      <c r="AP42" s="142">
        <v>22</v>
      </c>
      <c r="AQ42" s="144">
        <v>204</v>
      </c>
      <c r="AR42" s="142">
        <v>860</v>
      </c>
      <c r="AS42" s="142">
        <v>39</v>
      </c>
      <c r="AT42" s="143">
        <v>59</v>
      </c>
      <c r="AU42" s="12">
        <v>697</v>
      </c>
      <c r="AV42" s="142">
        <v>43</v>
      </c>
      <c r="AW42" s="144">
        <v>33</v>
      </c>
      <c r="AX42" s="142">
        <v>1110</v>
      </c>
      <c r="AY42" s="142">
        <v>13</v>
      </c>
      <c r="AZ42" s="142">
        <v>321</v>
      </c>
      <c r="BA42" s="81">
        <f t="shared" si="28"/>
        <v>0</v>
      </c>
      <c r="BB42" s="44"/>
      <c r="BC42" s="45"/>
      <c r="BD42" s="35"/>
      <c r="BE42" s="33"/>
      <c r="BF42" s="150"/>
      <c r="BG42" s="33"/>
      <c r="BH42" s="33"/>
      <c r="BI42" s="157"/>
      <c r="BJ42" s="35"/>
      <c r="BK42" s="33"/>
      <c r="BL42" s="150"/>
      <c r="BM42" s="33"/>
      <c r="BN42" s="33"/>
      <c r="BO42" s="157"/>
      <c r="BP42" s="35"/>
      <c r="BQ42" s="33"/>
      <c r="BR42" s="159"/>
      <c r="BS42" s="187">
        <f t="shared" si="29"/>
        <v>0</v>
      </c>
      <c r="BT42" s="52"/>
      <c r="BU42" s="57"/>
      <c r="BV42" s="54"/>
      <c r="BW42" s="54"/>
      <c r="BX42" s="88"/>
      <c r="BY42" s="55"/>
      <c r="BZ42" s="54"/>
      <c r="CA42" s="56"/>
      <c r="CB42" s="205"/>
      <c r="CC42" s="54"/>
      <c r="CD42" s="88"/>
      <c r="CE42" s="55"/>
      <c r="CF42" s="54"/>
      <c r="CG42" s="56"/>
      <c r="CH42" s="205"/>
      <c r="CI42" s="54"/>
      <c r="CJ42" s="88"/>
      <c r="CK42" s="227">
        <f t="shared" si="30"/>
        <v>0</v>
      </c>
      <c r="CL42" s="63"/>
      <c r="CM42" s="222"/>
      <c r="CN42" s="65"/>
      <c r="CO42" s="219"/>
      <c r="CP42" s="64"/>
      <c r="CQ42" s="221"/>
      <c r="CR42" s="219"/>
      <c r="CS42" s="222"/>
      <c r="CT42" s="65"/>
      <c r="CU42" s="219"/>
      <c r="CV42" s="64"/>
      <c r="CW42" s="221"/>
      <c r="CX42" s="219"/>
      <c r="CY42" s="222"/>
      <c r="CZ42" s="65"/>
      <c r="DA42" s="219"/>
      <c r="DB42" s="66"/>
      <c r="DC42" s="273">
        <v>7.876</v>
      </c>
      <c r="DD42" s="274">
        <v>18</v>
      </c>
      <c r="DE42" s="275">
        <v>221</v>
      </c>
      <c r="DF42" s="273">
        <v>8.008</v>
      </c>
      <c r="DG42" s="274">
        <v>16</v>
      </c>
      <c r="DH42" s="281">
        <v>296</v>
      </c>
      <c r="DI42" s="224">
        <f t="shared" si="31"/>
        <v>0</v>
      </c>
      <c r="DJ42" s="13"/>
      <c r="DK42" s="14"/>
      <c r="DL42" s="15"/>
      <c r="DM42" s="293"/>
      <c r="DN42" s="14"/>
      <c r="DO42" s="13"/>
      <c r="DP42" s="293"/>
      <c r="DQ42" s="14"/>
      <c r="DR42" s="12"/>
      <c r="DS42" s="143"/>
      <c r="DT42" s="14"/>
      <c r="DU42" s="12"/>
      <c r="DV42" s="143"/>
      <c r="DW42" s="14"/>
      <c r="DX42" s="12"/>
      <c r="DY42" s="143"/>
      <c r="DZ42" s="20"/>
      <c r="EA42" s="724"/>
      <c r="EB42" s="274"/>
      <c r="EC42" s="275"/>
      <c r="ED42" s="301">
        <f t="shared" si="14"/>
        <v>0</v>
      </c>
      <c r="EE42" s="30"/>
      <c r="EF42" s="76"/>
      <c r="EG42" s="28"/>
      <c r="EH42" s="304"/>
      <c r="EI42" s="77"/>
      <c r="EJ42" s="29"/>
      <c r="EK42" s="304"/>
      <c r="EL42" s="27"/>
      <c r="EM42" s="29"/>
      <c r="EN42" s="78"/>
      <c r="EO42" s="27"/>
      <c r="EP42" s="29"/>
      <c r="EQ42" s="78"/>
      <c r="ER42" s="75"/>
      <c r="ES42" s="29"/>
      <c r="ET42" s="78"/>
      <c r="EU42" s="27"/>
    </row>
    <row r="43" spans="1:151" s="4" customFormat="1" ht="15" thickBot="1">
      <c r="A43" s="145">
        <f t="shared" si="19"/>
        <v>39</v>
      </c>
      <c r="B43" s="118" t="s">
        <v>96</v>
      </c>
      <c r="C43" s="90" t="s">
        <v>144</v>
      </c>
      <c r="D43" s="137"/>
      <c r="E43" s="21"/>
      <c r="F43" s="131"/>
      <c r="G43" s="132"/>
      <c r="H43" s="386">
        <f>SUM(Q43+AI43+BA43+BS43+CK43+DI43+ED43)</f>
        <v>2001</v>
      </c>
      <c r="I43" s="126">
        <f t="shared" si="20"/>
        <v>1283</v>
      </c>
      <c r="J43" s="448">
        <f t="shared" si="21"/>
        <v>34</v>
      </c>
      <c r="K43" s="126">
        <f t="shared" si="22"/>
        <v>220</v>
      </c>
      <c r="L43" s="453">
        <f t="shared" si="23"/>
        <v>46</v>
      </c>
      <c r="M43" s="126">
        <f t="shared" si="24"/>
        <v>498</v>
      </c>
      <c r="N43" s="450">
        <f t="shared" si="25"/>
        <v>33</v>
      </c>
      <c r="O43" s="292">
        <f t="shared" si="13"/>
        <v>0</v>
      </c>
      <c r="P43" s="455">
        <f t="shared" si="26"/>
        <v>42</v>
      </c>
      <c r="Q43" s="72"/>
      <c r="R43" s="30"/>
      <c r="S43" s="31"/>
      <c r="T43" s="37"/>
      <c r="U43" s="30"/>
      <c r="V43" s="31"/>
      <c r="W43" s="32"/>
      <c r="X43" s="30"/>
      <c r="Y43" s="31"/>
      <c r="Z43" s="32"/>
      <c r="AA43" s="30"/>
      <c r="AB43" s="31"/>
      <c r="AC43" s="32"/>
      <c r="AD43" s="30"/>
      <c r="AE43" s="31"/>
      <c r="AF43" s="32"/>
      <c r="AG43" s="30"/>
      <c r="AH43" s="76"/>
      <c r="AI43" s="73">
        <f t="shared" si="27"/>
        <v>1035</v>
      </c>
      <c r="AJ43" s="16">
        <v>21</v>
      </c>
      <c r="AK43" s="17"/>
      <c r="AL43" s="142">
        <v>1174</v>
      </c>
      <c r="AM43" s="142">
        <v>15</v>
      </c>
      <c r="AN43" s="143">
        <v>291</v>
      </c>
      <c r="AO43" s="12">
        <v>757</v>
      </c>
      <c r="AP43" s="142">
        <v>38</v>
      </c>
      <c r="AQ43" s="144">
        <v>66</v>
      </c>
      <c r="AR43" s="142">
        <v>1111</v>
      </c>
      <c r="AS43" s="142">
        <v>15</v>
      </c>
      <c r="AT43" s="143">
        <v>291</v>
      </c>
      <c r="AU43" s="12">
        <v>952</v>
      </c>
      <c r="AV43" s="142">
        <v>18</v>
      </c>
      <c r="AW43" s="144">
        <v>251</v>
      </c>
      <c r="AX43" s="142">
        <v>1024</v>
      </c>
      <c r="AY43" s="142">
        <v>29</v>
      </c>
      <c r="AZ43" s="142">
        <v>136</v>
      </c>
      <c r="BA43" s="81">
        <f t="shared" si="28"/>
        <v>0</v>
      </c>
      <c r="BB43" s="44"/>
      <c r="BC43" s="45"/>
      <c r="BD43" s="35"/>
      <c r="BE43" s="33"/>
      <c r="BF43" s="150"/>
      <c r="BG43" s="33"/>
      <c r="BH43" s="33"/>
      <c r="BI43" s="157"/>
      <c r="BJ43" s="35"/>
      <c r="BK43" s="33"/>
      <c r="BL43" s="150"/>
      <c r="BM43" s="33"/>
      <c r="BN43" s="33"/>
      <c r="BO43" s="157"/>
      <c r="BP43" s="35"/>
      <c r="BQ43" s="33"/>
      <c r="BR43" s="159"/>
      <c r="BS43" s="187">
        <f t="shared" si="29"/>
        <v>0</v>
      </c>
      <c r="BT43" s="52"/>
      <c r="BU43" s="57"/>
      <c r="BV43" s="54"/>
      <c r="BW43" s="54"/>
      <c r="BX43" s="88"/>
      <c r="BY43" s="55"/>
      <c r="BZ43" s="54"/>
      <c r="CA43" s="56"/>
      <c r="CB43" s="205"/>
      <c r="CC43" s="54"/>
      <c r="CD43" s="88"/>
      <c r="CE43" s="55"/>
      <c r="CF43" s="54"/>
      <c r="CG43" s="56"/>
      <c r="CH43" s="205"/>
      <c r="CI43" s="54"/>
      <c r="CJ43" s="88"/>
      <c r="CK43" s="227">
        <f t="shared" si="30"/>
        <v>966</v>
      </c>
      <c r="CL43" s="63">
        <v>15</v>
      </c>
      <c r="CM43" s="222"/>
      <c r="CN43" s="65">
        <v>1058</v>
      </c>
      <c r="CO43" s="219">
        <v>8</v>
      </c>
      <c r="CP43" s="64">
        <v>331</v>
      </c>
      <c r="CQ43" s="221">
        <v>433</v>
      </c>
      <c r="CR43" s="219">
        <v>18</v>
      </c>
      <c r="CS43" s="222">
        <v>154</v>
      </c>
      <c r="CT43" s="65">
        <v>850</v>
      </c>
      <c r="CU43" s="219">
        <v>14</v>
      </c>
      <c r="CV43" s="64">
        <v>207</v>
      </c>
      <c r="CW43" s="221">
        <v>977</v>
      </c>
      <c r="CX43" s="219">
        <v>23</v>
      </c>
      <c r="CY43" s="222">
        <v>83</v>
      </c>
      <c r="CZ43" s="65">
        <v>1195</v>
      </c>
      <c r="DA43" s="219">
        <v>15</v>
      </c>
      <c r="DB43" s="66">
        <v>191</v>
      </c>
      <c r="DC43" s="273"/>
      <c r="DD43" s="274"/>
      <c r="DE43" s="275"/>
      <c r="DF43" s="273"/>
      <c r="DG43" s="274"/>
      <c r="DH43" s="281"/>
      <c r="DI43" s="224">
        <f t="shared" si="31"/>
        <v>0</v>
      </c>
      <c r="DJ43" s="13"/>
      <c r="DK43" s="14"/>
      <c r="DL43" s="15"/>
      <c r="DM43" s="293"/>
      <c r="DN43" s="14"/>
      <c r="DO43" s="13"/>
      <c r="DP43" s="293"/>
      <c r="DQ43" s="14"/>
      <c r="DR43" s="12"/>
      <c r="DS43" s="143"/>
      <c r="DT43" s="14"/>
      <c r="DU43" s="12"/>
      <c r="DV43" s="143"/>
      <c r="DW43" s="14"/>
      <c r="DX43" s="12"/>
      <c r="DY43" s="143"/>
      <c r="DZ43" s="20"/>
      <c r="EA43" s="724"/>
      <c r="EB43" s="274"/>
      <c r="EC43" s="275"/>
      <c r="ED43" s="301">
        <f t="shared" si="14"/>
        <v>0</v>
      </c>
      <c r="EE43" s="30"/>
      <c r="EF43" s="76"/>
      <c r="EG43" s="28"/>
      <c r="EH43" s="304"/>
      <c r="EI43" s="77"/>
      <c r="EJ43" s="29"/>
      <c r="EK43" s="304"/>
      <c r="EL43" s="27"/>
      <c r="EM43" s="29"/>
      <c r="EN43" s="78"/>
      <c r="EO43" s="27"/>
      <c r="EP43" s="29"/>
      <c r="EQ43" s="78"/>
      <c r="ER43" s="75"/>
      <c r="ES43" s="29"/>
      <c r="ET43" s="78"/>
      <c r="EU43" s="27"/>
    </row>
    <row r="44" spans="1:151" s="4" customFormat="1" ht="15" thickBot="1">
      <c r="A44" s="145">
        <f t="shared" si="19"/>
        <v>40</v>
      </c>
      <c r="B44" s="118" t="s">
        <v>90</v>
      </c>
      <c r="C44" s="91" t="s">
        <v>145</v>
      </c>
      <c r="D44" s="137"/>
      <c r="E44" s="21"/>
      <c r="F44" s="131"/>
      <c r="G44" s="132"/>
      <c r="H44" s="385">
        <f>SUM(Q44+AI44+BA44+BS44+CK44+DE44+DH44+DI44+EC44+ED44)</f>
        <v>1952</v>
      </c>
      <c r="I44" s="126">
        <f>SUM(AN44+AW44+AZ44+BF44+BO44+BR44+BS110+CP44+CY44+DB44+EI44+ER44+EU44)</f>
        <v>613</v>
      </c>
      <c r="J44" s="448">
        <f t="shared" si="21"/>
        <v>50</v>
      </c>
      <c r="K44" s="126">
        <f t="shared" si="22"/>
        <v>268</v>
      </c>
      <c r="L44" s="451">
        <f t="shared" si="23"/>
        <v>44</v>
      </c>
      <c r="M44" s="126">
        <f t="shared" si="24"/>
        <v>557</v>
      </c>
      <c r="N44" s="451">
        <f t="shared" si="25"/>
        <v>31</v>
      </c>
      <c r="O44" s="292">
        <f t="shared" si="13"/>
        <v>514</v>
      </c>
      <c r="P44" s="455">
        <f t="shared" si="26"/>
        <v>23</v>
      </c>
      <c r="Q44" s="72"/>
      <c r="R44" s="30"/>
      <c r="S44" s="31"/>
      <c r="T44" s="37"/>
      <c r="U44" s="30"/>
      <c r="V44" s="31"/>
      <c r="W44" s="32"/>
      <c r="X44" s="30"/>
      <c r="Y44" s="31"/>
      <c r="Z44" s="32"/>
      <c r="AA44" s="30"/>
      <c r="AB44" s="31"/>
      <c r="AC44" s="32"/>
      <c r="AD44" s="30"/>
      <c r="AE44" s="31"/>
      <c r="AF44" s="32"/>
      <c r="AG44" s="30"/>
      <c r="AH44" s="76"/>
      <c r="AI44" s="73">
        <f t="shared" si="27"/>
        <v>334</v>
      </c>
      <c r="AJ44" s="16">
        <v>43</v>
      </c>
      <c r="AK44" s="17"/>
      <c r="AL44" s="142">
        <v>868</v>
      </c>
      <c r="AM44" s="142">
        <v>43</v>
      </c>
      <c r="AN44" s="143">
        <v>33</v>
      </c>
      <c r="AO44" s="12">
        <v>510</v>
      </c>
      <c r="AP44" s="142">
        <v>42</v>
      </c>
      <c r="AQ44" s="144">
        <v>40</v>
      </c>
      <c r="AR44" s="142">
        <v>1036</v>
      </c>
      <c r="AS44" s="142">
        <v>25</v>
      </c>
      <c r="AT44" s="143">
        <v>173</v>
      </c>
      <c r="AU44" s="12">
        <v>770</v>
      </c>
      <c r="AV44" s="142">
        <v>38</v>
      </c>
      <c r="AW44" s="144">
        <v>66</v>
      </c>
      <c r="AX44" s="142">
        <v>802</v>
      </c>
      <c r="AY44" s="142">
        <v>45</v>
      </c>
      <c r="AZ44" s="142">
        <v>22</v>
      </c>
      <c r="BA44" s="81">
        <f t="shared" si="28"/>
        <v>269</v>
      </c>
      <c r="BB44" s="44">
        <v>33</v>
      </c>
      <c r="BC44" s="45"/>
      <c r="BD44" s="35">
        <v>808</v>
      </c>
      <c r="BE44" s="33">
        <v>31</v>
      </c>
      <c r="BF44" s="150">
        <v>34</v>
      </c>
      <c r="BG44" s="33">
        <v>172</v>
      </c>
      <c r="BH44" s="33">
        <v>24</v>
      </c>
      <c r="BI44" s="157">
        <v>103</v>
      </c>
      <c r="BJ44" s="35">
        <v>757</v>
      </c>
      <c r="BK44" s="33">
        <v>26</v>
      </c>
      <c r="BL44" s="150">
        <v>82</v>
      </c>
      <c r="BM44" s="33">
        <v>870</v>
      </c>
      <c r="BN44" s="33">
        <v>31</v>
      </c>
      <c r="BO44" s="157">
        <v>34</v>
      </c>
      <c r="BP44" s="35">
        <v>999</v>
      </c>
      <c r="BQ44" s="33">
        <v>33</v>
      </c>
      <c r="BR44" s="159">
        <v>16</v>
      </c>
      <c r="BS44" s="187">
        <f t="shared" si="29"/>
        <v>0</v>
      </c>
      <c r="BT44" s="52"/>
      <c r="BU44" s="57"/>
      <c r="BV44" s="54"/>
      <c r="BW44" s="54"/>
      <c r="BX44" s="88"/>
      <c r="BY44" s="55"/>
      <c r="BZ44" s="54"/>
      <c r="CA44" s="56"/>
      <c r="CB44" s="205"/>
      <c r="CC44" s="54"/>
      <c r="CD44" s="88"/>
      <c r="CE44" s="55"/>
      <c r="CF44" s="54"/>
      <c r="CG44" s="56"/>
      <c r="CH44" s="205"/>
      <c r="CI44" s="54"/>
      <c r="CJ44" s="88"/>
      <c r="CK44" s="227">
        <f t="shared" si="30"/>
        <v>347</v>
      </c>
      <c r="CL44" s="63">
        <v>29</v>
      </c>
      <c r="CM44" s="222"/>
      <c r="CN44" s="65">
        <v>895</v>
      </c>
      <c r="CO44" s="219">
        <v>26</v>
      </c>
      <c r="CP44" s="64">
        <v>58</v>
      </c>
      <c r="CQ44" s="221">
        <v>161</v>
      </c>
      <c r="CR44" s="219">
        <v>23</v>
      </c>
      <c r="CS44" s="222">
        <v>91</v>
      </c>
      <c r="CT44" s="65">
        <v>592</v>
      </c>
      <c r="CU44" s="219">
        <v>27</v>
      </c>
      <c r="CV44" s="64">
        <v>39</v>
      </c>
      <c r="CW44" s="221">
        <v>913</v>
      </c>
      <c r="CX44" s="219">
        <v>27</v>
      </c>
      <c r="CY44" s="222">
        <v>39</v>
      </c>
      <c r="CZ44" s="65">
        <v>1101</v>
      </c>
      <c r="DA44" s="219">
        <v>20</v>
      </c>
      <c r="DB44" s="66">
        <v>120</v>
      </c>
      <c r="DC44" s="273">
        <v>6.588</v>
      </c>
      <c r="DD44" s="274">
        <v>25</v>
      </c>
      <c r="DE44" s="275">
        <v>90</v>
      </c>
      <c r="DF44" s="273">
        <v>7.986</v>
      </c>
      <c r="DG44" s="274">
        <v>17</v>
      </c>
      <c r="DH44" s="281">
        <v>275</v>
      </c>
      <c r="DI44" s="224">
        <f t="shared" si="31"/>
        <v>0</v>
      </c>
      <c r="DJ44" s="13"/>
      <c r="DK44" s="14"/>
      <c r="DL44" s="15"/>
      <c r="DM44" s="293"/>
      <c r="DN44" s="14"/>
      <c r="DO44" s="13"/>
      <c r="DP44" s="293"/>
      <c r="DQ44" s="14"/>
      <c r="DR44" s="12"/>
      <c r="DS44" s="143"/>
      <c r="DT44" s="14"/>
      <c r="DU44" s="12"/>
      <c r="DV44" s="143"/>
      <c r="DW44" s="14"/>
      <c r="DX44" s="12"/>
      <c r="DY44" s="143"/>
      <c r="DZ44" s="20"/>
      <c r="EA44" s="724">
        <v>7.056000000000001</v>
      </c>
      <c r="EB44" s="274">
        <v>23</v>
      </c>
      <c r="EC44" s="275">
        <v>149</v>
      </c>
      <c r="ED44" s="301">
        <f t="shared" si="14"/>
        <v>488</v>
      </c>
      <c r="EE44" s="30">
        <v>31</v>
      </c>
      <c r="EF44" s="76"/>
      <c r="EG44" s="28">
        <v>807</v>
      </c>
      <c r="EH44" s="304">
        <v>32</v>
      </c>
      <c r="EI44" s="77">
        <v>34</v>
      </c>
      <c r="EJ44" s="29">
        <v>95</v>
      </c>
      <c r="EK44" s="304">
        <v>32</v>
      </c>
      <c r="EL44" s="27">
        <v>34</v>
      </c>
      <c r="EM44" s="29">
        <v>954</v>
      </c>
      <c r="EN44" s="78">
        <v>16</v>
      </c>
      <c r="EO44" s="27">
        <v>263</v>
      </c>
      <c r="EP44" s="29">
        <v>926</v>
      </c>
      <c r="EQ44" s="78">
        <v>32</v>
      </c>
      <c r="ER44" s="75">
        <v>34</v>
      </c>
      <c r="ES44" s="29">
        <v>1145</v>
      </c>
      <c r="ET44" s="78">
        <v>25</v>
      </c>
      <c r="EU44" s="27">
        <v>123</v>
      </c>
    </row>
    <row r="45" spans="1:151" s="4" customFormat="1" ht="15" thickBot="1">
      <c r="A45" s="145">
        <f t="shared" si="19"/>
        <v>41</v>
      </c>
      <c r="B45" s="118" t="s">
        <v>94</v>
      </c>
      <c r="C45" s="91" t="s">
        <v>146</v>
      </c>
      <c r="D45" s="137"/>
      <c r="E45" s="21"/>
      <c r="F45" s="131"/>
      <c r="G45" s="132"/>
      <c r="H45" s="386">
        <f>SUM(Q45+AI45+BA45+BS45+CK45+DI45+ED45)</f>
        <v>1918</v>
      </c>
      <c r="I45" s="126">
        <f>SUM(V45+AE45+AH45+AN45+AW45+AZ45+BF45+BO45+BR45+BS111+BX45+CG45+CJ45+CP45+CY45+DB45+DN45+DW45+DZ45+EI45+ER45+EU45)</f>
        <v>1146</v>
      </c>
      <c r="J45" s="448">
        <f t="shared" si="21"/>
        <v>36</v>
      </c>
      <c r="K45" s="126">
        <f t="shared" si="22"/>
        <v>389</v>
      </c>
      <c r="L45" s="453">
        <f t="shared" si="23"/>
        <v>38</v>
      </c>
      <c r="M45" s="126">
        <f t="shared" si="24"/>
        <v>383</v>
      </c>
      <c r="N45" s="450">
        <f t="shared" si="25"/>
        <v>39</v>
      </c>
      <c r="O45" s="292">
        <f t="shared" si="13"/>
        <v>0</v>
      </c>
      <c r="P45" s="455">
        <f t="shared" si="26"/>
        <v>42</v>
      </c>
      <c r="Q45" s="72">
        <f>SUM(V45+Y45+AB45+AE45+AH45)</f>
        <v>575</v>
      </c>
      <c r="R45" s="30">
        <v>32</v>
      </c>
      <c r="S45" s="31"/>
      <c r="T45" s="37">
        <v>895</v>
      </c>
      <c r="U45" s="30">
        <v>30</v>
      </c>
      <c r="V45" s="31">
        <v>84</v>
      </c>
      <c r="W45" s="32">
        <v>338</v>
      </c>
      <c r="X45" s="30">
        <v>21</v>
      </c>
      <c r="Y45" s="31">
        <v>169</v>
      </c>
      <c r="Z45" s="32">
        <v>924</v>
      </c>
      <c r="AA45" s="30">
        <v>21</v>
      </c>
      <c r="AB45" s="31">
        <v>169</v>
      </c>
      <c r="AC45" s="32">
        <v>735</v>
      </c>
      <c r="AD45" s="30">
        <v>39</v>
      </c>
      <c r="AE45" s="31">
        <v>7</v>
      </c>
      <c r="AF45" s="32">
        <v>1152</v>
      </c>
      <c r="AG45" s="30">
        <v>23</v>
      </c>
      <c r="AH45" s="76">
        <v>146</v>
      </c>
      <c r="AI45" s="73">
        <f t="shared" si="27"/>
        <v>757</v>
      </c>
      <c r="AJ45" s="16">
        <v>31</v>
      </c>
      <c r="AK45" s="17"/>
      <c r="AL45" s="142">
        <v>1084</v>
      </c>
      <c r="AM45" s="142">
        <v>25</v>
      </c>
      <c r="AN45" s="143">
        <v>173</v>
      </c>
      <c r="AO45" s="12">
        <v>704</v>
      </c>
      <c r="AP45" s="142">
        <v>40</v>
      </c>
      <c r="AQ45" s="144">
        <v>52</v>
      </c>
      <c r="AR45" s="142">
        <v>1022</v>
      </c>
      <c r="AS45" s="142">
        <v>26</v>
      </c>
      <c r="AT45" s="143">
        <v>163</v>
      </c>
      <c r="AU45" s="12">
        <v>917</v>
      </c>
      <c r="AV45" s="142">
        <v>21</v>
      </c>
      <c r="AW45" s="144">
        <v>215</v>
      </c>
      <c r="AX45" s="142">
        <v>1026</v>
      </c>
      <c r="AY45" s="142">
        <v>27</v>
      </c>
      <c r="AZ45" s="142">
        <v>154</v>
      </c>
      <c r="BA45" s="81">
        <f t="shared" si="28"/>
        <v>416</v>
      </c>
      <c r="BB45" s="44">
        <v>30</v>
      </c>
      <c r="BC45" s="45"/>
      <c r="BD45" s="35">
        <v>788</v>
      </c>
      <c r="BE45" s="33">
        <v>33</v>
      </c>
      <c r="BF45" s="150">
        <v>16</v>
      </c>
      <c r="BG45" s="33">
        <v>349</v>
      </c>
      <c r="BH45" s="33">
        <v>22</v>
      </c>
      <c r="BI45" s="157">
        <v>125</v>
      </c>
      <c r="BJ45" s="35">
        <v>335</v>
      </c>
      <c r="BK45" s="33">
        <v>34</v>
      </c>
      <c r="BL45" s="150">
        <v>8</v>
      </c>
      <c r="BM45" s="33">
        <v>846</v>
      </c>
      <c r="BN45" s="33">
        <v>33</v>
      </c>
      <c r="BO45" s="157">
        <v>16</v>
      </c>
      <c r="BP45" s="35">
        <v>1314</v>
      </c>
      <c r="BQ45" s="33">
        <v>13</v>
      </c>
      <c r="BR45" s="159">
        <v>251</v>
      </c>
      <c r="BS45" s="187">
        <f t="shared" si="29"/>
        <v>170</v>
      </c>
      <c r="BT45" s="52">
        <v>34</v>
      </c>
      <c r="BU45" s="57"/>
      <c r="BV45" s="54">
        <v>624</v>
      </c>
      <c r="BW45" s="54">
        <v>33</v>
      </c>
      <c r="BX45" s="88">
        <v>16</v>
      </c>
      <c r="BY45" s="55">
        <v>501</v>
      </c>
      <c r="BZ45" s="54">
        <v>30</v>
      </c>
      <c r="CA45" s="56">
        <v>43</v>
      </c>
      <c r="CB45" s="205">
        <v>831</v>
      </c>
      <c r="CC45" s="54">
        <v>30</v>
      </c>
      <c r="CD45" s="88">
        <v>43</v>
      </c>
      <c r="CE45" s="55">
        <v>862</v>
      </c>
      <c r="CF45" s="54">
        <v>33</v>
      </c>
      <c r="CG45" s="56">
        <v>16</v>
      </c>
      <c r="CH45" s="205">
        <v>1070</v>
      </c>
      <c r="CI45" s="54">
        <v>29</v>
      </c>
      <c r="CJ45" s="88">
        <v>52</v>
      </c>
      <c r="CK45" s="227">
        <f t="shared" si="30"/>
        <v>0</v>
      </c>
      <c r="CL45" s="63"/>
      <c r="CM45" s="222"/>
      <c r="CN45" s="65"/>
      <c r="CO45" s="219"/>
      <c r="CP45" s="64"/>
      <c r="CQ45" s="221"/>
      <c r="CR45" s="219"/>
      <c r="CS45" s="222"/>
      <c r="CT45" s="65"/>
      <c r="CU45" s="219"/>
      <c r="CV45" s="64"/>
      <c r="CW45" s="221"/>
      <c r="CX45" s="219"/>
      <c r="CY45" s="222"/>
      <c r="CZ45" s="65"/>
      <c r="DA45" s="219"/>
      <c r="DB45" s="66"/>
      <c r="DC45" s="273"/>
      <c r="DD45" s="274"/>
      <c r="DE45" s="275"/>
      <c r="DF45" s="273"/>
      <c r="DG45" s="274"/>
      <c r="DH45" s="281"/>
      <c r="DI45" s="224">
        <f t="shared" si="31"/>
        <v>0</v>
      </c>
      <c r="DJ45" s="13"/>
      <c r="DK45" s="14"/>
      <c r="DL45" s="15"/>
      <c r="DM45" s="293"/>
      <c r="DN45" s="14"/>
      <c r="DO45" s="13"/>
      <c r="DP45" s="293"/>
      <c r="DQ45" s="14"/>
      <c r="DR45" s="12"/>
      <c r="DS45" s="143"/>
      <c r="DT45" s="14"/>
      <c r="DU45" s="12"/>
      <c r="DV45" s="143"/>
      <c r="DW45" s="14"/>
      <c r="DX45" s="12"/>
      <c r="DY45" s="143"/>
      <c r="DZ45" s="20"/>
      <c r="EA45" s="724"/>
      <c r="EB45" s="274"/>
      <c r="EC45" s="275"/>
      <c r="ED45" s="301">
        <f t="shared" si="14"/>
        <v>0</v>
      </c>
      <c r="EE45" s="30"/>
      <c r="EF45" s="76"/>
      <c r="EG45" s="28"/>
      <c r="EH45" s="304"/>
      <c r="EI45" s="77"/>
      <c r="EJ45" s="29"/>
      <c r="EK45" s="304"/>
      <c r="EL45" s="27"/>
      <c r="EM45" s="29"/>
      <c r="EN45" s="78"/>
      <c r="EO45" s="27"/>
      <c r="EP45" s="29"/>
      <c r="EQ45" s="78"/>
      <c r="ER45" s="75"/>
      <c r="ES45" s="29"/>
      <c r="ET45" s="78"/>
      <c r="EU45" s="27"/>
    </row>
    <row r="46" spans="1:151" s="4" customFormat="1" ht="15" thickBot="1">
      <c r="A46" s="145">
        <f t="shared" si="19"/>
        <v>42</v>
      </c>
      <c r="B46" s="118" t="s">
        <v>44</v>
      </c>
      <c r="C46" s="82" t="s">
        <v>149</v>
      </c>
      <c r="D46" s="137"/>
      <c r="E46" s="21"/>
      <c r="F46" s="131">
        <v>1850</v>
      </c>
      <c r="G46" s="132">
        <v>33</v>
      </c>
      <c r="H46" s="386">
        <f>SUM(Q46+AI46+BA46+BS46+CK46+DI46+ED46)</f>
        <v>1831</v>
      </c>
      <c r="I46" s="126">
        <f>SUM(V46+AE46+AH46+AN46+AW46+AZ46+BF46+BO46+BR46+BS112+BX46+CG46+CJ46+CP46+CY46+DB46+DN46+DW46+DZ46+EI46+ER46+EU46)</f>
        <v>1093</v>
      </c>
      <c r="J46" s="448">
        <f t="shared" si="21"/>
        <v>38</v>
      </c>
      <c r="K46" s="126">
        <f t="shared" si="22"/>
        <v>333</v>
      </c>
      <c r="L46" s="451">
        <f t="shared" si="23"/>
        <v>39</v>
      </c>
      <c r="M46" s="126">
        <f t="shared" si="24"/>
        <v>405</v>
      </c>
      <c r="N46" s="451">
        <f t="shared" si="25"/>
        <v>38</v>
      </c>
      <c r="O46" s="292">
        <f t="shared" si="13"/>
        <v>0</v>
      </c>
      <c r="P46" s="455">
        <f t="shared" si="26"/>
        <v>42</v>
      </c>
      <c r="Q46" s="72">
        <f>SUM(V46+Y46+AB46+AE46+AH46)</f>
        <v>0</v>
      </c>
      <c r="R46" s="30"/>
      <c r="S46" s="31"/>
      <c r="T46" s="37"/>
      <c r="U46" s="30"/>
      <c r="V46" s="31"/>
      <c r="W46" s="32"/>
      <c r="X46" s="30"/>
      <c r="Y46" s="31"/>
      <c r="Z46" s="32"/>
      <c r="AA46" s="30"/>
      <c r="AB46" s="31"/>
      <c r="AC46" s="32"/>
      <c r="AD46" s="30"/>
      <c r="AE46" s="31"/>
      <c r="AF46" s="32"/>
      <c r="AG46" s="30"/>
      <c r="AH46" s="76"/>
      <c r="AI46" s="73">
        <f t="shared" si="27"/>
        <v>838</v>
      </c>
      <c r="AJ46" s="16">
        <v>26</v>
      </c>
      <c r="AK46" s="17"/>
      <c r="AL46" s="142">
        <v>1019</v>
      </c>
      <c r="AM46" s="142">
        <v>30</v>
      </c>
      <c r="AN46" s="143">
        <v>127</v>
      </c>
      <c r="AO46" s="12">
        <v>889</v>
      </c>
      <c r="AP46" s="142">
        <v>31</v>
      </c>
      <c r="AQ46" s="144">
        <v>119</v>
      </c>
      <c r="AR46" s="142">
        <v>1147</v>
      </c>
      <c r="AS46" s="142">
        <v>12</v>
      </c>
      <c r="AT46" s="143">
        <v>337</v>
      </c>
      <c r="AU46" s="12">
        <v>743</v>
      </c>
      <c r="AV46" s="142">
        <v>42</v>
      </c>
      <c r="AW46" s="144">
        <v>40</v>
      </c>
      <c r="AX46" s="142">
        <v>1043</v>
      </c>
      <c r="AY46" s="142">
        <v>21</v>
      </c>
      <c r="AZ46" s="142">
        <v>215</v>
      </c>
      <c r="BA46" s="81">
        <f t="shared" si="28"/>
        <v>721</v>
      </c>
      <c r="BB46" s="44">
        <v>22</v>
      </c>
      <c r="BC46" s="45"/>
      <c r="BD46" s="35">
        <v>972</v>
      </c>
      <c r="BE46" s="33">
        <v>16</v>
      </c>
      <c r="BF46" s="150">
        <v>204</v>
      </c>
      <c r="BG46" s="33">
        <v>426</v>
      </c>
      <c r="BH46" s="33">
        <v>19</v>
      </c>
      <c r="BI46" s="157">
        <v>162</v>
      </c>
      <c r="BJ46" s="35">
        <v>629</v>
      </c>
      <c r="BK46" s="33">
        <v>30</v>
      </c>
      <c r="BL46" s="150">
        <v>43</v>
      </c>
      <c r="BM46" s="33">
        <v>1012</v>
      </c>
      <c r="BN46" s="33">
        <v>20</v>
      </c>
      <c r="BO46" s="157">
        <v>150</v>
      </c>
      <c r="BP46" s="35">
        <v>1221</v>
      </c>
      <c r="BQ46" s="33">
        <v>19</v>
      </c>
      <c r="BR46" s="159">
        <v>162</v>
      </c>
      <c r="BS46" s="187">
        <f t="shared" si="29"/>
        <v>272</v>
      </c>
      <c r="BT46" s="52">
        <v>32</v>
      </c>
      <c r="BU46" s="57"/>
      <c r="BV46" s="54">
        <v>846</v>
      </c>
      <c r="BW46" s="54">
        <v>19</v>
      </c>
      <c r="BX46" s="88">
        <v>162</v>
      </c>
      <c r="BY46" s="55">
        <v>526</v>
      </c>
      <c r="BZ46" s="54">
        <v>29</v>
      </c>
      <c r="CA46" s="56">
        <v>52</v>
      </c>
      <c r="CB46" s="205">
        <v>808</v>
      </c>
      <c r="CC46" s="54">
        <v>32</v>
      </c>
      <c r="CD46" s="88">
        <v>25</v>
      </c>
      <c r="CE46" s="55">
        <v>821</v>
      </c>
      <c r="CF46" s="54">
        <v>34</v>
      </c>
      <c r="CG46" s="56">
        <v>8</v>
      </c>
      <c r="CH46" s="205">
        <v>1054</v>
      </c>
      <c r="CI46" s="54">
        <v>32</v>
      </c>
      <c r="CJ46" s="88">
        <v>25</v>
      </c>
      <c r="CK46" s="227">
        <f t="shared" si="30"/>
        <v>0</v>
      </c>
      <c r="CL46" s="63"/>
      <c r="CM46" s="222"/>
      <c r="CN46" s="65"/>
      <c r="CO46" s="219"/>
      <c r="CP46" s="64"/>
      <c r="CQ46" s="221"/>
      <c r="CR46" s="219"/>
      <c r="CS46" s="222"/>
      <c r="CT46" s="65"/>
      <c r="CU46" s="219"/>
      <c r="CV46" s="64"/>
      <c r="CW46" s="221"/>
      <c r="CX46" s="219"/>
      <c r="CY46" s="222"/>
      <c r="CZ46" s="65"/>
      <c r="DA46" s="219"/>
      <c r="DB46" s="66"/>
      <c r="DC46" s="273"/>
      <c r="DD46" s="274"/>
      <c r="DE46" s="275"/>
      <c r="DF46" s="273"/>
      <c r="DG46" s="274"/>
      <c r="DH46" s="281"/>
      <c r="DI46" s="224">
        <f t="shared" si="31"/>
        <v>0</v>
      </c>
      <c r="DJ46" s="13"/>
      <c r="DK46" s="14"/>
      <c r="DL46" s="15"/>
      <c r="DM46" s="293"/>
      <c r="DN46" s="14"/>
      <c r="DO46" s="13"/>
      <c r="DP46" s="293"/>
      <c r="DQ46" s="14"/>
      <c r="DR46" s="12"/>
      <c r="DS46" s="143"/>
      <c r="DT46" s="14"/>
      <c r="DU46" s="12"/>
      <c r="DV46" s="143"/>
      <c r="DW46" s="14"/>
      <c r="DX46" s="12"/>
      <c r="DY46" s="143"/>
      <c r="DZ46" s="20"/>
      <c r="EA46" s="724"/>
      <c r="EB46" s="274"/>
      <c r="EC46" s="275"/>
      <c r="ED46" s="302">
        <f t="shared" si="14"/>
        <v>0</v>
      </c>
      <c r="EE46" s="30"/>
      <c r="EF46" s="76"/>
      <c r="EG46" s="28"/>
      <c r="EH46" s="304"/>
      <c r="EI46" s="77"/>
      <c r="EJ46" s="29"/>
      <c r="EK46" s="304"/>
      <c r="EL46" s="27"/>
      <c r="EM46" s="29"/>
      <c r="EN46" s="78"/>
      <c r="EO46" s="27"/>
      <c r="EP46" s="29"/>
      <c r="EQ46" s="78"/>
      <c r="ER46" s="75"/>
      <c r="ES46" s="29"/>
      <c r="ET46" s="78"/>
      <c r="EU46" s="27"/>
    </row>
    <row r="47" spans="1:151" s="4" customFormat="1" ht="15" thickBot="1">
      <c r="A47" s="145">
        <f t="shared" si="19"/>
        <v>43</v>
      </c>
      <c r="B47" s="118" t="s">
        <v>74</v>
      </c>
      <c r="C47" s="102" t="s">
        <v>147</v>
      </c>
      <c r="D47" s="137"/>
      <c r="E47" s="21"/>
      <c r="F47" s="131"/>
      <c r="G47" s="132"/>
      <c r="H47" s="386">
        <f>SUM(Q47+AI47+BA47+BS47+CK47+DI47+ED47)</f>
        <v>1720</v>
      </c>
      <c r="I47" s="126">
        <f>SUM(V47+AE47+AH47+AN47+AW47+AZ47+BF47+BO47+BR47+BS113+BX47+CG47+CJ47+CP47+CY47+DB47+DN47+DW47+DZ47+EI47+ER47+EU47)</f>
        <v>711</v>
      </c>
      <c r="J47" s="448">
        <f t="shared" si="21"/>
        <v>43</v>
      </c>
      <c r="K47" s="126">
        <f t="shared" si="22"/>
        <v>443</v>
      </c>
      <c r="L47" s="453">
        <f t="shared" si="23"/>
        <v>36</v>
      </c>
      <c r="M47" s="126">
        <f t="shared" si="24"/>
        <v>566</v>
      </c>
      <c r="N47" s="450">
        <f t="shared" si="25"/>
        <v>30</v>
      </c>
      <c r="O47" s="292">
        <f t="shared" si="13"/>
        <v>0</v>
      </c>
      <c r="P47" s="455">
        <f t="shared" si="26"/>
        <v>42</v>
      </c>
      <c r="Q47" s="72"/>
      <c r="R47" s="30"/>
      <c r="S47" s="31"/>
      <c r="T47" s="37"/>
      <c r="U47" s="30"/>
      <c r="V47" s="31"/>
      <c r="W47" s="32"/>
      <c r="X47" s="30"/>
      <c r="Y47" s="31"/>
      <c r="Z47" s="32"/>
      <c r="AA47" s="30"/>
      <c r="AB47" s="31"/>
      <c r="AC47" s="32"/>
      <c r="AD47" s="30"/>
      <c r="AE47" s="31"/>
      <c r="AF47" s="32"/>
      <c r="AG47" s="30"/>
      <c r="AH47" s="76"/>
      <c r="AI47" s="73">
        <f t="shared" si="27"/>
        <v>317</v>
      </c>
      <c r="AJ47" s="16">
        <v>46</v>
      </c>
      <c r="AK47" s="17"/>
      <c r="AL47" s="142">
        <v>916</v>
      </c>
      <c r="AM47" s="142">
        <v>42</v>
      </c>
      <c r="AN47" s="143">
        <v>40</v>
      </c>
      <c r="AO47" s="12">
        <v>118</v>
      </c>
      <c r="AP47" s="142">
        <v>46</v>
      </c>
      <c r="AQ47" s="144">
        <v>16</v>
      </c>
      <c r="AR47" s="142">
        <v>1052</v>
      </c>
      <c r="AS47" s="142">
        <v>23</v>
      </c>
      <c r="AT47" s="143">
        <v>193</v>
      </c>
      <c r="AU47" s="12">
        <v>764</v>
      </c>
      <c r="AV47" s="142">
        <v>40</v>
      </c>
      <c r="AW47" s="144">
        <v>52</v>
      </c>
      <c r="AX47" s="142">
        <v>783</v>
      </c>
      <c r="AY47" s="142">
        <v>46</v>
      </c>
      <c r="AZ47" s="142">
        <v>16</v>
      </c>
      <c r="BA47" s="81">
        <f t="shared" si="28"/>
        <v>566</v>
      </c>
      <c r="BB47" s="44">
        <v>26</v>
      </c>
      <c r="BC47" s="45"/>
      <c r="BD47" s="35">
        <v>877</v>
      </c>
      <c r="BE47" s="33">
        <v>26</v>
      </c>
      <c r="BF47" s="150">
        <v>82</v>
      </c>
      <c r="BG47" s="33">
        <v>378</v>
      </c>
      <c r="BH47" s="33">
        <v>21</v>
      </c>
      <c r="BI47" s="157">
        <v>137</v>
      </c>
      <c r="BJ47" s="35">
        <v>988</v>
      </c>
      <c r="BK47" s="33">
        <v>13</v>
      </c>
      <c r="BL47" s="150">
        <v>251</v>
      </c>
      <c r="BM47" s="33">
        <v>930</v>
      </c>
      <c r="BN47" s="33">
        <v>28</v>
      </c>
      <c r="BO47" s="157">
        <v>62</v>
      </c>
      <c r="BP47" s="35">
        <v>1069</v>
      </c>
      <c r="BQ47" s="33">
        <v>31</v>
      </c>
      <c r="BR47" s="159">
        <v>34</v>
      </c>
      <c r="BS47" s="187">
        <f t="shared" si="29"/>
        <v>335</v>
      </c>
      <c r="BT47" s="52">
        <v>30</v>
      </c>
      <c r="BU47" s="57"/>
      <c r="BV47" s="54">
        <v>714</v>
      </c>
      <c r="BW47" s="54">
        <v>29</v>
      </c>
      <c r="BX47" s="88">
        <v>52</v>
      </c>
      <c r="BY47" s="55">
        <v>597</v>
      </c>
      <c r="BZ47" s="54">
        <v>19</v>
      </c>
      <c r="CA47" s="56">
        <v>162</v>
      </c>
      <c r="CB47" s="205">
        <v>906</v>
      </c>
      <c r="CC47" s="54">
        <v>28</v>
      </c>
      <c r="CD47" s="88">
        <v>62</v>
      </c>
      <c r="CE47" s="55">
        <v>939</v>
      </c>
      <c r="CF47" s="54">
        <v>30</v>
      </c>
      <c r="CG47" s="56">
        <v>43</v>
      </c>
      <c r="CH47" s="205">
        <v>996</v>
      </c>
      <c r="CI47" s="54">
        <v>33</v>
      </c>
      <c r="CJ47" s="88">
        <v>16</v>
      </c>
      <c r="CK47" s="227">
        <f t="shared" si="30"/>
        <v>502</v>
      </c>
      <c r="CL47" s="63">
        <v>24</v>
      </c>
      <c r="CM47" s="222"/>
      <c r="CN47" s="65">
        <v>980</v>
      </c>
      <c r="CO47" s="219">
        <v>17</v>
      </c>
      <c r="CP47" s="64">
        <v>168</v>
      </c>
      <c r="CQ47" s="221">
        <v>389</v>
      </c>
      <c r="CR47" s="219">
        <v>20</v>
      </c>
      <c r="CS47" s="222">
        <v>128</v>
      </c>
      <c r="CT47" s="65">
        <v>634</v>
      </c>
      <c r="CU47" s="219">
        <v>25</v>
      </c>
      <c r="CV47" s="64">
        <v>60</v>
      </c>
      <c r="CW47" s="221">
        <v>986</v>
      </c>
      <c r="CX47" s="219">
        <v>21</v>
      </c>
      <c r="CY47" s="222">
        <v>107</v>
      </c>
      <c r="CZ47" s="65">
        <v>1014</v>
      </c>
      <c r="DA47" s="219">
        <v>27</v>
      </c>
      <c r="DB47" s="66">
        <v>39</v>
      </c>
      <c r="DC47" s="273"/>
      <c r="DD47" s="274"/>
      <c r="DE47" s="275"/>
      <c r="DF47" s="273"/>
      <c r="DG47" s="274"/>
      <c r="DH47" s="281"/>
      <c r="DI47" s="224">
        <f t="shared" si="31"/>
        <v>0</v>
      </c>
      <c r="DJ47" s="13"/>
      <c r="DK47" s="14"/>
      <c r="DL47" s="15"/>
      <c r="DM47" s="293"/>
      <c r="DN47" s="14"/>
      <c r="DO47" s="13"/>
      <c r="DP47" s="293"/>
      <c r="DQ47" s="14"/>
      <c r="DR47" s="12"/>
      <c r="DS47" s="143"/>
      <c r="DT47" s="14"/>
      <c r="DU47" s="12"/>
      <c r="DV47" s="143"/>
      <c r="DW47" s="14"/>
      <c r="DX47" s="12"/>
      <c r="DY47" s="143"/>
      <c r="DZ47" s="20"/>
      <c r="EA47" s="724"/>
      <c r="EB47" s="274"/>
      <c r="EC47" s="275"/>
      <c r="ED47" s="301">
        <f t="shared" si="14"/>
        <v>0</v>
      </c>
      <c r="EE47" s="30"/>
      <c r="EF47" s="76"/>
      <c r="EG47" s="28"/>
      <c r="EH47" s="304"/>
      <c r="EI47" s="77"/>
      <c r="EJ47" s="29"/>
      <c r="EK47" s="304"/>
      <c r="EL47" s="27"/>
      <c r="EM47" s="29"/>
      <c r="EN47" s="78"/>
      <c r="EO47" s="27"/>
      <c r="EP47" s="29"/>
      <c r="EQ47" s="78"/>
      <c r="ER47" s="75"/>
      <c r="ES47" s="29"/>
      <c r="ET47" s="78"/>
      <c r="EU47" s="27"/>
    </row>
    <row r="48" spans="1:151" s="4" customFormat="1" ht="15" thickBot="1">
      <c r="A48" s="145">
        <f t="shared" si="19"/>
        <v>44</v>
      </c>
      <c r="B48" s="118" t="s">
        <v>121</v>
      </c>
      <c r="C48" s="91" t="s">
        <v>68</v>
      </c>
      <c r="D48" s="137"/>
      <c r="E48" s="21"/>
      <c r="F48" s="131">
        <v>5705</v>
      </c>
      <c r="G48" s="132">
        <v>18</v>
      </c>
      <c r="H48" s="385">
        <f>SUM(DE48+DH48+DI48+EC48+ED48)</f>
        <v>1715</v>
      </c>
      <c r="I48" s="126"/>
      <c r="J48" s="448">
        <f t="shared" si="21"/>
        <v>68</v>
      </c>
      <c r="K48" s="126"/>
      <c r="L48" s="451">
        <f t="shared" si="23"/>
        <v>67</v>
      </c>
      <c r="M48" s="126"/>
      <c r="N48" s="451">
        <f t="shared" si="25"/>
        <v>66</v>
      </c>
      <c r="O48" s="292">
        <f t="shared" si="13"/>
        <v>1715</v>
      </c>
      <c r="P48" s="455">
        <f t="shared" si="26"/>
        <v>6</v>
      </c>
      <c r="Q48" s="72"/>
      <c r="R48" s="30"/>
      <c r="S48" s="31"/>
      <c r="T48" s="37"/>
      <c r="U48" s="30"/>
      <c r="V48" s="31"/>
      <c r="W48" s="32"/>
      <c r="X48" s="30"/>
      <c r="Y48" s="31"/>
      <c r="Z48" s="32"/>
      <c r="AA48" s="30"/>
      <c r="AB48" s="31"/>
      <c r="AC48" s="32"/>
      <c r="AD48" s="30"/>
      <c r="AE48" s="31"/>
      <c r="AF48" s="32"/>
      <c r="AG48" s="30"/>
      <c r="AH48" s="76"/>
      <c r="AI48" s="73"/>
      <c r="AJ48" s="16"/>
      <c r="AK48" s="17"/>
      <c r="AL48" s="142"/>
      <c r="AM48" s="142"/>
      <c r="AN48" s="143"/>
      <c r="AO48" s="12"/>
      <c r="AP48" s="142"/>
      <c r="AQ48" s="144"/>
      <c r="AR48" s="142"/>
      <c r="AS48" s="142"/>
      <c r="AT48" s="143"/>
      <c r="AU48" s="12"/>
      <c r="AV48" s="142"/>
      <c r="AW48" s="144"/>
      <c r="AX48" s="142"/>
      <c r="AY48" s="142"/>
      <c r="AZ48" s="142"/>
      <c r="BA48" s="81"/>
      <c r="BB48" s="44"/>
      <c r="BC48" s="45"/>
      <c r="BD48" s="35"/>
      <c r="BE48" s="33"/>
      <c r="BF48" s="150"/>
      <c r="BG48" s="33"/>
      <c r="BH48" s="33"/>
      <c r="BI48" s="157"/>
      <c r="BJ48" s="35"/>
      <c r="BK48" s="33"/>
      <c r="BL48" s="150"/>
      <c r="BM48" s="33"/>
      <c r="BN48" s="33"/>
      <c r="BO48" s="157"/>
      <c r="BP48" s="35"/>
      <c r="BQ48" s="33"/>
      <c r="BR48" s="159"/>
      <c r="BS48" s="187"/>
      <c r="BT48" s="52"/>
      <c r="BU48" s="57"/>
      <c r="BV48" s="54"/>
      <c r="BW48" s="54"/>
      <c r="BX48" s="88"/>
      <c r="BY48" s="55"/>
      <c r="BZ48" s="54"/>
      <c r="CA48" s="56"/>
      <c r="CB48" s="205"/>
      <c r="CC48" s="54"/>
      <c r="CD48" s="88"/>
      <c r="CE48" s="55"/>
      <c r="CF48" s="54"/>
      <c r="CG48" s="56"/>
      <c r="CH48" s="205"/>
      <c r="CI48" s="54"/>
      <c r="CJ48" s="88"/>
      <c r="CK48" s="227"/>
      <c r="CL48" s="63"/>
      <c r="CM48" s="222"/>
      <c r="CN48" s="65"/>
      <c r="CO48" s="219"/>
      <c r="CP48" s="64"/>
      <c r="CQ48" s="221"/>
      <c r="CR48" s="219"/>
      <c r="CS48" s="222"/>
      <c r="CT48" s="65"/>
      <c r="CU48" s="219"/>
      <c r="CV48" s="64"/>
      <c r="CW48" s="221"/>
      <c r="CX48" s="219"/>
      <c r="CY48" s="222"/>
      <c r="CZ48" s="65"/>
      <c r="DA48" s="219"/>
      <c r="DB48" s="66"/>
      <c r="DC48" s="273">
        <v>9.014</v>
      </c>
      <c r="DD48" s="274">
        <v>9</v>
      </c>
      <c r="DE48" s="275">
        <v>453</v>
      </c>
      <c r="DF48" s="273">
        <v>10.168</v>
      </c>
      <c r="DG48" s="274">
        <v>5</v>
      </c>
      <c r="DH48" s="281">
        <v>635</v>
      </c>
      <c r="DI48" s="224">
        <f t="shared" si="31"/>
        <v>0</v>
      </c>
      <c r="DJ48" s="13"/>
      <c r="DK48" s="14"/>
      <c r="DL48" s="15"/>
      <c r="DM48" s="293"/>
      <c r="DN48" s="14"/>
      <c r="DO48" s="13"/>
      <c r="DP48" s="293"/>
      <c r="DQ48" s="14"/>
      <c r="DR48" s="12"/>
      <c r="DS48" s="143"/>
      <c r="DT48" s="14"/>
      <c r="DU48" s="12"/>
      <c r="DV48" s="143"/>
      <c r="DW48" s="14"/>
      <c r="DX48" s="12"/>
      <c r="DY48" s="143"/>
      <c r="DZ48" s="20"/>
      <c r="EA48" s="724">
        <v>9.225</v>
      </c>
      <c r="EB48" s="274">
        <v>5</v>
      </c>
      <c r="EC48" s="275">
        <v>627</v>
      </c>
      <c r="ED48" s="301">
        <f t="shared" si="14"/>
        <v>0</v>
      </c>
      <c r="EE48" s="30"/>
      <c r="EF48" s="76"/>
      <c r="EG48" s="28"/>
      <c r="EH48" s="304"/>
      <c r="EI48" s="77"/>
      <c r="EJ48" s="29"/>
      <c r="EK48" s="304"/>
      <c r="EL48" s="27"/>
      <c r="EM48" s="29"/>
      <c r="EN48" s="78"/>
      <c r="EO48" s="27"/>
      <c r="EP48" s="29"/>
      <c r="EQ48" s="78"/>
      <c r="ER48" s="75"/>
      <c r="ES48" s="29"/>
      <c r="ET48" s="78"/>
      <c r="EU48" s="27"/>
    </row>
    <row r="49" spans="1:151" s="4" customFormat="1" ht="15" thickBot="1">
      <c r="A49" s="145">
        <f t="shared" si="19"/>
        <v>45</v>
      </c>
      <c r="B49" s="118" t="s">
        <v>93</v>
      </c>
      <c r="C49" s="82" t="s">
        <v>133</v>
      </c>
      <c r="D49" s="137"/>
      <c r="E49" s="21"/>
      <c r="F49" s="131"/>
      <c r="G49" s="132"/>
      <c r="H49" s="386">
        <f>SUM(Q49+AI49+BA49+BS49+CK49+DI49+ED49)</f>
        <v>1469</v>
      </c>
      <c r="I49" s="126">
        <f aca="true" t="shared" si="32" ref="I49:I59">SUM(V49+AE49+AH49+AN49+AW49+AZ49+BF49+BO49+BR49+BS115+BX49+CG49+CJ49+CP49+CY49+DB49+DN49+DW49+DZ49+EI49+ER49+EU49)</f>
        <v>783</v>
      </c>
      <c r="J49" s="448">
        <f t="shared" si="21"/>
        <v>41</v>
      </c>
      <c r="K49" s="126">
        <f aca="true" t="shared" si="33" ref="K49:K59">SUM(Y49+AQ49+BI49+CA49+CS49+DQ49+EL49)</f>
        <v>495</v>
      </c>
      <c r="L49" s="453">
        <f t="shared" si="23"/>
        <v>32</v>
      </c>
      <c r="M49" s="126">
        <f aca="true" t="shared" si="34" ref="M49:M59">SUM(AB49+AT49+BL49+CD49+CV49+DT49+EO49)</f>
        <v>191</v>
      </c>
      <c r="N49" s="450">
        <f t="shared" si="25"/>
        <v>50</v>
      </c>
      <c r="O49" s="292">
        <f t="shared" si="13"/>
        <v>0</v>
      </c>
      <c r="P49" s="455">
        <f t="shared" si="26"/>
        <v>42</v>
      </c>
      <c r="Q49" s="72">
        <f>SUM(V49+Y49+AB49+AE49+AH49)</f>
        <v>707</v>
      </c>
      <c r="R49" s="30">
        <v>28</v>
      </c>
      <c r="S49" s="31"/>
      <c r="T49" s="37">
        <v>974</v>
      </c>
      <c r="U49" s="30">
        <v>16</v>
      </c>
      <c r="V49" s="31">
        <v>239</v>
      </c>
      <c r="W49" s="32">
        <v>104</v>
      </c>
      <c r="X49" s="30">
        <v>35</v>
      </c>
      <c r="Y49" s="31">
        <v>36</v>
      </c>
      <c r="Z49" s="32">
        <v>912</v>
      </c>
      <c r="AA49" s="30">
        <v>22</v>
      </c>
      <c r="AB49" s="31">
        <v>158</v>
      </c>
      <c r="AC49" s="32">
        <v>1001</v>
      </c>
      <c r="AD49" s="30">
        <v>21</v>
      </c>
      <c r="AE49" s="31">
        <v>169</v>
      </c>
      <c r="AF49" s="32">
        <v>1109</v>
      </c>
      <c r="AG49" s="30">
        <v>27</v>
      </c>
      <c r="AH49" s="76">
        <v>105</v>
      </c>
      <c r="AI49" s="73">
        <f>SUM(AN49+AQ49+AT49+AW49+AZ49)</f>
        <v>762</v>
      </c>
      <c r="AJ49" s="16">
        <v>30</v>
      </c>
      <c r="AK49" s="17"/>
      <c r="AL49" s="142">
        <v>950</v>
      </c>
      <c r="AM49" s="142">
        <v>37</v>
      </c>
      <c r="AN49" s="143">
        <v>73</v>
      </c>
      <c r="AO49" s="12">
        <v>1428</v>
      </c>
      <c r="AP49" s="142">
        <v>6</v>
      </c>
      <c r="AQ49" s="144">
        <v>459</v>
      </c>
      <c r="AR49" s="142">
        <v>721</v>
      </c>
      <c r="AS49" s="142">
        <v>43</v>
      </c>
      <c r="AT49" s="143">
        <v>33</v>
      </c>
      <c r="AU49" s="12">
        <v>806</v>
      </c>
      <c r="AV49" s="142">
        <v>34</v>
      </c>
      <c r="AW49" s="144">
        <v>95</v>
      </c>
      <c r="AX49" s="142">
        <v>996</v>
      </c>
      <c r="AY49" s="142">
        <v>33</v>
      </c>
      <c r="AZ49" s="142">
        <v>102</v>
      </c>
      <c r="BA49" s="81">
        <f>SUM(BF49+BI49+BL49+BO49+BR49)</f>
        <v>0</v>
      </c>
      <c r="BB49" s="44"/>
      <c r="BC49" s="45"/>
      <c r="BD49" s="35"/>
      <c r="BE49" s="33"/>
      <c r="BF49" s="150"/>
      <c r="BG49" s="33"/>
      <c r="BH49" s="33"/>
      <c r="BI49" s="157"/>
      <c r="BJ49" s="35"/>
      <c r="BK49" s="33"/>
      <c r="BL49" s="150"/>
      <c r="BM49" s="33"/>
      <c r="BN49" s="33"/>
      <c r="BO49" s="157"/>
      <c r="BP49" s="35"/>
      <c r="BQ49" s="33"/>
      <c r="BR49" s="159"/>
      <c r="BS49" s="187">
        <f>SUM(BX49+CA49+CD49+CG49+CJ49)</f>
        <v>0</v>
      </c>
      <c r="BT49" s="52"/>
      <c r="BU49" s="57"/>
      <c r="BV49" s="54"/>
      <c r="BW49" s="54"/>
      <c r="BX49" s="88"/>
      <c r="BY49" s="55"/>
      <c r="BZ49" s="54"/>
      <c r="CA49" s="56"/>
      <c r="CB49" s="205"/>
      <c r="CC49" s="54"/>
      <c r="CD49" s="88"/>
      <c r="CE49" s="55"/>
      <c r="CF49" s="54"/>
      <c r="CG49" s="56"/>
      <c r="CH49" s="205"/>
      <c r="CI49" s="54"/>
      <c r="CJ49" s="88"/>
      <c r="CK49" s="227">
        <f aca="true" t="shared" si="35" ref="CK49:CK55">SUM(CP49+CS49+CV49+CY49+DB49)</f>
        <v>0</v>
      </c>
      <c r="CL49" s="63"/>
      <c r="CM49" s="222"/>
      <c r="CN49" s="65"/>
      <c r="CO49" s="219"/>
      <c r="CP49" s="64"/>
      <c r="CQ49" s="221"/>
      <c r="CR49" s="219"/>
      <c r="CS49" s="222"/>
      <c r="CT49" s="65"/>
      <c r="CU49" s="219"/>
      <c r="CV49" s="64"/>
      <c r="CW49" s="221"/>
      <c r="CX49" s="219"/>
      <c r="CY49" s="222"/>
      <c r="CZ49" s="65"/>
      <c r="DA49" s="219"/>
      <c r="DB49" s="66"/>
      <c r="DC49" s="273"/>
      <c r="DD49" s="274"/>
      <c r="DE49" s="275"/>
      <c r="DF49" s="273"/>
      <c r="DG49" s="274"/>
      <c r="DH49" s="281"/>
      <c r="DI49" s="224">
        <f t="shared" si="31"/>
        <v>0</v>
      </c>
      <c r="DJ49" s="13"/>
      <c r="DK49" s="14"/>
      <c r="DL49" s="15"/>
      <c r="DM49" s="293"/>
      <c r="DN49" s="14"/>
      <c r="DO49" s="13"/>
      <c r="DP49" s="293"/>
      <c r="DQ49" s="14"/>
      <c r="DR49" s="12"/>
      <c r="DS49" s="143"/>
      <c r="DT49" s="14"/>
      <c r="DU49" s="12"/>
      <c r="DV49" s="143"/>
      <c r="DW49" s="14"/>
      <c r="DX49" s="12"/>
      <c r="DY49" s="143"/>
      <c r="DZ49" s="20"/>
      <c r="EA49" s="724"/>
      <c r="EB49" s="274"/>
      <c r="EC49" s="275"/>
      <c r="ED49" s="301">
        <f t="shared" si="14"/>
        <v>0</v>
      </c>
      <c r="EE49" s="30"/>
      <c r="EF49" s="76"/>
      <c r="EG49" s="28"/>
      <c r="EH49" s="304"/>
      <c r="EI49" s="77"/>
      <c r="EJ49" s="29"/>
      <c r="EK49" s="304"/>
      <c r="EL49" s="27"/>
      <c r="EM49" s="29"/>
      <c r="EN49" s="78"/>
      <c r="EO49" s="27"/>
      <c r="EP49" s="29"/>
      <c r="EQ49" s="78"/>
      <c r="ER49" s="75"/>
      <c r="ES49" s="29"/>
      <c r="ET49" s="78"/>
      <c r="EU49" s="27"/>
    </row>
    <row r="50" spans="1:151" s="4" customFormat="1" ht="15" thickBot="1">
      <c r="A50" s="145">
        <f t="shared" si="19"/>
        <v>46</v>
      </c>
      <c r="B50" s="118" t="s">
        <v>108</v>
      </c>
      <c r="C50" s="91" t="s">
        <v>145</v>
      </c>
      <c r="D50" s="137"/>
      <c r="E50" s="21"/>
      <c r="F50" s="131"/>
      <c r="G50" s="132"/>
      <c r="H50" s="385">
        <f>SUM(Q50+AI50+BA50+BS50+CK50+DH50+DI50+ED50)</f>
        <v>1455</v>
      </c>
      <c r="I50" s="126">
        <f t="shared" si="32"/>
        <v>625</v>
      </c>
      <c r="J50" s="448">
        <f t="shared" si="21"/>
        <v>49</v>
      </c>
      <c r="K50" s="126">
        <f t="shared" si="33"/>
        <v>536</v>
      </c>
      <c r="L50" s="451">
        <f t="shared" si="23"/>
        <v>31</v>
      </c>
      <c r="M50" s="126">
        <f t="shared" si="34"/>
        <v>268</v>
      </c>
      <c r="N50" s="451">
        <f t="shared" si="25"/>
        <v>46</v>
      </c>
      <c r="O50" s="292">
        <f aca="true" t="shared" si="36" ref="O50:O75">SUM(DE50+DH50+EC50)</f>
        <v>26</v>
      </c>
      <c r="P50" s="455">
        <f t="shared" si="26"/>
        <v>40</v>
      </c>
      <c r="Q50" s="72"/>
      <c r="R50" s="30"/>
      <c r="S50" s="31"/>
      <c r="T50" s="37"/>
      <c r="U50" s="30"/>
      <c r="V50" s="31"/>
      <c r="W50" s="32"/>
      <c r="X50" s="30"/>
      <c r="Y50" s="31"/>
      <c r="Z50" s="32"/>
      <c r="AA50" s="30"/>
      <c r="AB50" s="31"/>
      <c r="AC50" s="32"/>
      <c r="AD50" s="30"/>
      <c r="AE50" s="31"/>
      <c r="AF50" s="32"/>
      <c r="AG50" s="30"/>
      <c r="AH50" s="76"/>
      <c r="AI50" s="73">
        <f>SUM(AN50+AQ50+AT50+AW50+AZ50)</f>
        <v>0</v>
      </c>
      <c r="AJ50" s="16"/>
      <c r="AK50" s="17"/>
      <c r="AL50" s="142"/>
      <c r="AM50" s="142"/>
      <c r="AN50" s="143"/>
      <c r="AO50" s="12"/>
      <c r="AP50" s="142"/>
      <c r="AQ50" s="144"/>
      <c r="AR50" s="142"/>
      <c r="AS50" s="142"/>
      <c r="AT50" s="143"/>
      <c r="AU50" s="12"/>
      <c r="AV50" s="142"/>
      <c r="AW50" s="144"/>
      <c r="AX50" s="142"/>
      <c r="AY50" s="142"/>
      <c r="AZ50" s="142"/>
      <c r="BA50" s="81">
        <f>SUM(BF50+BI50+BL50+BO50+BR50)</f>
        <v>0</v>
      </c>
      <c r="BB50" s="44"/>
      <c r="BC50" s="45"/>
      <c r="BD50" s="46"/>
      <c r="BE50" s="43"/>
      <c r="BF50" s="196"/>
      <c r="BG50" s="43"/>
      <c r="BH50" s="33"/>
      <c r="BI50" s="148"/>
      <c r="BJ50" s="46"/>
      <c r="BK50" s="43"/>
      <c r="BL50" s="196"/>
      <c r="BM50" s="43"/>
      <c r="BN50" s="43"/>
      <c r="BO50" s="148"/>
      <c r="BP50" s="46"/>
      <c r="BQ50" s="43"/>
      <c r="BR50" s="198"/>
      <c r="BS50" s="187">
        <f>SUM(BX50+CA50+CD50+CG50+CJ50)</f>
        <v>912</v>
      </c>
      <c r="BT50" s="52">
        <v>19</v>
      </c>
      <c r="BU50" s="57"/>
      <c r="BV50" s="54">
        <v>771</v>
      </c>
      <c r="BW50" s="54">
        <v>27</v>
      </c>
      <c r="BX50" s="88">
        <v>71</v>
      </c>
      <c r="BY50" s="55">
        <v>605</v>
      </c>
      <c r="BZ50" s="54">
        <v>10</v>
      </c>
      <c r="CA50" s="56">
        <v>305</v>
      </c>
      <c r="CB50" s="205">
        <v>1203</v>
      </c>
      <c r="CC50" s="54">
        <v>12</v>
      </c>
      <c r="CD50" s="88">
        <v>268</v>
      </c>
      <c r="CE50" s="55">
        <v>909</v>
      </c>
      <c r="CF50" s="54">
        <v>31</v>
      </c>
      <c r="CG50" s="56">
        <v>34</v>
      </c>
      <c r="CH50" s="205">
        <v>1242</v>
      </c>
      <c r="CI50" s="54">
        <v>14</v>
      </c>
      <c r="CJ50" s="88">
        <v>234</v>
      </c>
      <c r="CK50" s="227">
        <f t="shared" si="35"/>
        <v>517</v>
      </c>
      <c r="CL50" s="63">
        <v>23</v>
      </c>
      <c r="CM50" s="222"/>
      <c r="CN50" s="65">
        <v>919</v>
      </c>
      <c r="CO50" s="219">
        <v>23</v>
      </c>
      <c r="CP50" s="64">
        <v>91</v>
      </c>
      <c r="CQ50" s="221">
        <v>612</v>
      </c>
      <c r="CR50" s="219">
        <v>13</v>
      </c>
      <c r="CS50" s="222">
        <v>231</v>
      </c>
      <c r="CT50" s="65"/>
      <c r="CU50" s="219"/>
      <c r="CV50" s="64"/>
      <c r="CW50" s="221">
        <v>1084</v>
      </c>
      <c r="CX50" s="219">
        <v>16</v>
      </c>
      <c r="CY50" s="222">
        <v>176</v>
      </c>
      <c r="CZ50" s="65">
        <v>984</v>
      </c>
      <c r="DA50" s="219">
        <v>29</v>
      </c>
      <c r="DB50" s="66">
        <v>19</v>
      </c>
      <c r="DC50" s="273"/>
      <c r="DD50" s="274"/>
      <c r="DE50" s="275"/>
      <c r="DF50" s="273">
        <v>5.345</v>
      </c>
      <c r="DG50" s="274">
        <v>32</v>
      </c>
      <c r="DH50" s="281">
        <v>26</v>
      </c>
      <c r="DI50" s="224">
        <f t="shared" si="31"/>
        <v>0</v>
      </c>
      <c r="DJ50" s="13"/>
      <c r="DK50" s="14"/>
      <c r="DL50" s="15"/>
      <c r="DM50" s="293"/>
      <c r="DN50" s="14"/>
      <c r="DO50" s="13"/>
      <c r="DP50" s="293"/>
      <c r="DQ50" s="14"/>
      <c r="DR50" s="12"/>
      <c r="DS50" s="143"/>
      <c r="DT50" s="14"/>
      <c r="DU50" s="12"/>
      <c r="DV50" s="143"/>
      <c r="DW50" s="14"/>
      <c r="DX50" s="12"/>
      <c r="DY50" s="143"/>
      <c r="DZ50" s="20"/>
      <c r="EA50" s="724"/>
      <c r="EB50" s="274"/>
      <c r="EC50" s="275"/>
      <c r="ED50" s="301">
        <f aca="true" t="shared" si="37" ref="ED50:ED75">SUM(EI50+EL50+EO50+ER50+EU50)</f>
        <v>0</v>
      </c>
      <c r="EE50" s="30"/>
      <c r="EF50" s="76"/>
      <c r="EG50" s="28"/>
      <c r="EH50" s="304"/>
      <c r="EI50" s="77"/>
      <c r="EJ50" s="29"/>
      <c r="EK50" s="304"/>
      <c r="EL50" s="27"/>
      <c r="EM50" s="29"/>
      <c r="EN50" s="78"/>
      <c r="EO50" s="27"/>
      <c r="EP50" s="29"/>
      <c r="EQ50" s="78"/>
      <c r="ER50" s="75"/>
      <c r="ES50" s="29"/>
      <c r="ET50" s="78"/>
      <c r="EU50" s="27"/>
    </row>
    <row r="51" spans="1:151" s="4" customFormat="1" ht="15" thickBot="1">
      <c r="A51" s="145">
        <f t="shared" si="19"/>
        <v>47</v>
      </c>
      <c r="B51" s="118" t="s">
        <v>102</v>
      </c>
      <c r="C51" s="102" t="s">
        <v>147</v>
      </c>
      <c r="D51" s="137"/>
      <c r="E51" s="21"/>
      <c r="F51" s="131">
        <v>1836</v>
      </c>
      <c r="G51" s="132">
        <v>34</v>
      </c>
      <c r="H51" s="386">
        <f>SUM(Q51+AI51+BA51+BS51+CK51+DI51+ED51)</f>
        <v>1371</v>
      </c>
      <c r="I51" s="126">
        <f t="shared" si="32"/>
        <v>671</v>
      </c>
      <c r="J51" s="448">
        <f t="shared" si="21"/>
        <v>47</v>
      </c>
      <c r="K51" s="126">
        <f t="shared" si="33"/>
        <v>320</v>
      </c>
      <c r="L51" s="453">
        <f t="shared" si="23"/>
        <v>41</v>
      </c>
      <c r="M51" s="126">
        <f t="shared" si="34"/>
        <v>380</v>
      </c>
      <c r="N51" s="450">
        <f t="shared" si="25"/>
        <v>40</v>
      </c>
      <c r="O51" s="292">
        <f t="shared" si="36"/>
        <v>0</v>
      </c>
      <c r="P51" s="455">
        <f t="shared" si="26"/>
        <v>42</v>
      </c>
      <c r="Q51" s="72"/>
      <c r="R51" s="30"/>
      <c r="S51" s="31"/>
      <c r="T51" s="37"/>
      <c r="U51" s="30"/>
      <c r="V51" s="31"/>
      <c r="W51" s="32"/>
      <c r="X51" s="30"/>
      <c r="Y51" s="31"/>
      <c r="Z51" s="32"/>
      <c r="AA51" s="30"/>
      <c r="AB51" s="31"/>
      <c r="AC51" s="32"/>
      <c r="AD51" s="30"/>
      <c r="AE51" s="31"/>
      <c r="AF51" s="32"/>
      <c r="AG51" s="30"/>
      <c r="AH51" s="76"/>
      <c r="AI51" s="73">
        <f>SUM(AN51+AQ51+AT51+AW51+AZ51)</f>
        <v>0</v>
      </c>
      <c r="AJ51" s="16"/>
      <c r="AK51" s="17"/>
      <c r="AL51" s="142"/>
      <c r="AM51" s="142"/>
      <c r="AN51" s="143"/>
      <c r="AO51" s="12"/>
      <c r="AP51" s="142"/>
      <c r="AQ51" s="144"/>
      <c r="AR51" s="142"/>
      <c r="AS51" s="142"/>
      <c r="AT51" s="143"/>
      <c r="AU51" s="12"/>
      <c r="AV51" s="142"/>
      <c r="AW51" s="144"/>
      <c r="AX51" s="142"/>
      <c r="AY51" s="142"/>
      <c r="AZ51" s="142"/>
      <c r="BA51" s="81">
        <f>SUM(BF51+BI51+BL51+BO51+BR51)</f>
        <v>783</v>
      </c>
      <c r="BB51" s="44">
        <v>18</v>
      </c>
      <c r="BC51" s="45"/>
      <c r="BD51" s="35">
        <v>967</v>
      </c>
      <c r="BE51" s="33">
        <v>17</v>
      </c>
      <c r="BF51" s="150">
        <v>189</v>
      </c>
      <c r="BG51" s="33">
        <v>527</v>
      </c>
      <c r="BH51" s="33">
        <v>13</v>
      </c>
      <c r="BI51" s="157">
        <v>251</v>
      </c>
      <c r="BJ51" s="35">
        <v>966</v>
      </c>
      <c r="BK51" s="33">
        <v>16</v>
      </c>
      <c r="BL51" s="150">
        <v>204</v>
      </c>
      <c r="BM51" s="33">
        <v>864</v>
      </c>
      <c r="BN51" s="33">
        <v>32</v>
      </c>
      <c r="BO51" s="157">
        <v>25</v>
      </c>
      <c r="BP51" s="35">
        <v>1215</v>
      </c>
      <c r="BQ51" s="33">
        <v>23</v>
      </c>
      <c r="BR51" s="159">
        <v>114</v>
      </c>
      <c r="BS51" s="187">
        <f>SUM(BX51+CA51+CD51+CG51+CJ51)</f>
        <v>0</v>
      </c>
      <c r="BT51" s="52"/>
      <c r="BU51" s="57"/>
      <c r="BV51" s="54"/>
      <c r="BW51" s="54"/>
      <c r="BX51" s="88"/>
      <c r="BY51" s="55"/>
      <c r="BZ51" s="54"/>
      <c r="CA51" s="56"/>
      <c r="CB51" s="205"/>
      <c r="CC51" s="54"/>
      <c r="CD51" s="88"/>
      <c r="CE51" s="55"/>
      <c r="CF51" s="54"/>
      <c r="CG51" s="56"/>
      <c r="CH51" s="205"/>
      <c r="CI51" s="54"/>
      <c r="CJ51" s="88"/>
      <c r="CK51" s="227">
        <f t="shared" si="35"/>
        <v>588</v>
      </c>
      <c r="CL51" s="63">
        <v>21</v>
      </c>
      <c r="CM51" s="222"/>
      <c r="CN51" s="65">
        <v>944</v>
      </c>
      <c r="CO51" s="219">
        <v>20</v>
      </c>
      <c r="CP51" s="64">
        <v>128</v>
      </c>
      <c r="CQ51" s="221">
        <v>74</v>
      </c>
      <c r="CR51" s="219">
        <v>25</v>
      </c>
      <c r="CS51" s="222">
        <v>69</v>
      </c>
      <c r="CT51" s="65">
        <v>836</v>
      </c>
      <c r="CU51" s="219">
        <v>16</v>
      </c>
      <c r="CV51" s="64">
        <v>176</v>
      </c>
      <c r="CW51" s="221">
        <v>993</v>
      </c>
      <c r="CX51" s="219">
        <v>20</v>
      </c>
      <c r="CY51" s="222">
        <v>120</v>
      </c>
      <c r="CZ51" s="65">
        <v>1067</v>
      </c>
      <c r="DA51" s="219">
        <v>22</v>
      </c>
      <c r="DB51" s="66">
        <v>95</v>
      </c>
      <c r="DC51" s="273"/>
      <c r="DD51" s="274"/>
      <c r="DE51" s="275"/>
      <c r="DF51" s="273"/>
      <c r="DG51" s="274"/>
      <c r="DH51" s="281"/>
      <c r="DI51" s="224">
        <f t="shared" si="31"/>
        <v>0</v>
      </c>
      <c r="DJ51" s="13"/>
      <c r="DK51" s="14"/>
      <c r="DL51" s="15"/>
      <c r="DM51" s="293"/>
      <c r="DN51" s="14"/>
      <c r="DO51" s="13"/>
      <c r="DP51" s="293"/>
      <c r="DQ51" s="14"/>
      <c r="DR51" s="12"/>
      <c r="DS51" s="143"/>
      <c r="DT51" s="14"/>
      <c r="DU51" s="12"/>
      <c r="DV51" s="143"/>
      <c r="DW51" s="14"/>
      <c r="DX51" s="12"/>
      <c r="DY51" s="143"/>
      <c r="DZ51" s="20"/>
      <c r="EA51" s="724"/>
      <c r="EB51" s="274"/>
      <c r="EC51" s="275"/>
      <c r="ED51" s="301">
        <f t="shared" si="37"/>
        <v>0</v>
      </c>
      <c r="EE51" s="30"/>
      <c r="EF51" s="76"/>
      <c r="EG51" s="28"/>
      <c r="EH51" s="304"/>
      <c r="EI51" s="77"/>
      <c r="EJ51" s="29"/>
      <c r="EK51" s="304"/>
      <c r="EL51" s="27"/>
      <c r="EM51" s="29"/>
      <c r="EN51" s="78"/>
      <c r="EO51" s="27"/>
      <c r="EP51" s="29"/>
      <c r="EQ51" s="78"/>
      <c r="ER51" s="75"/>
      <c r="ES51" s="29"/>
      <c r="ET51" s="78"/>
      <c r="EU51" s="27"/>
    </row>
    <row r="52" spans="1:151" s="4" customFormat="1" ht="15" thickBot="1">
      <c r="A52" s="145">
        <f t="shared" si="19"/>
        <v>48</v>
      </c>
      <c r="B52" s="118" t="s">
        <v>86</v>
      </c>
      <c r="C52" s="82" t="s">
        <v>133</v>
      </c>
      <c r="D52" s="137"/>
      <c r="E52" s="21"/>
      <c r="F52" s="131"/>
      <c r="G52" s="132"/>
      <c r="H52" s="386">
        <f>SUM(Q52+AI52+BA52+BS52+CK52+DI52+ED52)</f>
        <v>1263</v>
      </c>
      <c r="I52" s="126">
        <f t="shared" si="32"/>
        <v>764</v>
      </c>
      <c r="J52" s="448">
        <f t="shared" si="21"/>
        <v>42</v>
      </c>
      <c r="K52" s="126">
        <f t="shared" si="33"/>
        <v>297</v>
      </c>
      <c r="L52" s="451">
        <f t="shared" si="23"/>
        <v>42</v>
      </c>
      <c r="M52" s="126">
        <f t="shared" si="34"/>
        <v>202</v>
      </c>
      <c r="N52" s="451">
        <f t="shared" si="25"/>
        <v>49</v>
      </c>
      <c r="O52" s="292">
        <f t="shared" si="36"/>
        <v>0</v>
      </c>
      <c r="P52" s="455">
        <f t="shared" si="26"/>
        <v>42</v>
      </c>
      <c r="Q52" s="72">
        <f>SUM(V52+Y52+AB52+AE52+AH52)</f>
        <v>320</v>
      </c>
      <c r="R52" s="30">
        <v>36</v>
      </c>
      <c r="S52" s="31"/>
      <c r="T52" s="37">
        <v>815</v>
      </c>
      <c r="U52" s="30">
        <v>36</v>
      </c>
      <c r="V52" s="31">
        <v>35</v>
      </c>
      <c r="W52" s="32">
        <v>288</v>
      </c>
      <c r="X52" s="30">
        <v>28</v>
      </c>
      <c r="Y52" s="31">
        <v>96</v>
      </c>
      <c r="Z52" s="32">
        <v>777</v>
      </c>
      <c r="AA52" s="30">
        <v>32</v>
      </c>
      <c r="AB52" s="31">
        <v>60</v>
      </c>
      <c r="AC52" s="32">
        <v>980</v>
      </c>
      <c r="AD52" s="30">
        <v>26</v>
      </c>
      <c r="AE52" s="31">
        <v>115</v>
      </c>
      <c r="AF52" s="32">
        <v>949</v>
      </c>
      <c r="AG52" s="30">
        <v>38</v>
      </c>
      <c r="AH52" s="76">
        <v>14</v>
      </c>
      <c r="AI52" s="73">
        <f>SUM(AN52+AQ52+AT52+AW52+AZ52)</f>
        <v>510</v>
      </c>
      <c r="AJ52" s="16">
        <v>40</v>
      </c>
      <c r="AK52" s="17"/>
      <c r="AL52" s="142">
        <v>1107</v>
      </c>
      <c r="AM52" s="142">
        <v>22</v>
      </c>
      <c r="AN52" s="143">
        <v>204</v>
      </c>
      <c r="AO52" s="12">
        <v>816</v>
      </c>
      <c r="AP52" s="142">
        <v>35</v>
      </c>
      <c r="AQ52" s="144">
        <v>87</v>
      </c>
      <c r="AR52" s="142">
        <v>914</v>
      </c>
      <c r="AS52" s="142">
        <v>36</v>
      </c>
      <c r="AT52" s="143">
        <v>80</v>
      </c>
      <c r="AU52" s="12">
        <v>789</v>
      </c>
      <c r="AV52" s="142">
        <v>37</v>
      </c>
      <c r="AW52" s="144">
        <v>73</v>
      </c>
      <c r="AX52" s="142">
        <v>929</v>
      </c>
      <c r="AY52" s="142">
        <v>38</v>
      </c>
      <c r="AZ52" s="142">
        <v>66</v>
      </c>
      <c r="BA52" s="81">
        <f>SUM(BF52+BI52+BL52+BO52+BR52)</f>
        <v>433</v>
      </c>
      <c r="BB52" s="44">
        <v>28</v>
      </c>
      <c r="BC52" s="45"/>
      <c r="BD52" s="35">
        <v>867</v>
      </c>
      <c r="BE52" s="33">
        <v>28</v>
      </c>
      <c r="BF52" s="150">
        <v>62</v>
      </c>
      <c r="BG52" s="33">
        <v>217</v>
      </c>
      <c r="BH52" s="33">
        <v>23</v>
      </c>
      <c r="BI52" s="157">
        <v>114</v>
      </c>
      <c r="BJ52" s="35">
        <v>701</v>
      </c>
      <c r="BK52" s="33">
        <v>28</v>
      </c>
      <c r="BL52" s="150">
        <v>62</v>
      </c>
      <c r="BM52" s="33">
        <v>977</v>
      </c>
      <c r="BN52" s="33">
        <v>24</v>
      </c>
      <c r="BO52" s="157">
        <v>103</v>
      </c>
      <c r="BP52" s="35">
        <v>1201</v>
      </c>
      <c r="BQ52" s="33">
        <v>25</v>
      </c>
      <c r="BR52" s="159">
        <v>92</v>
      </c>
      <c r="BS52" s="187">
        <f>SUM(BX52+CA52+CD52+CG52+CJ52)</f>
        <v>0</v>
      </c>
      <c r="BT52" s="52"/>
      <c r="BU52" s="57"/>
      <c r="BV52" s="54"/>
      <c r="BW52" s="54"/>
      <c r="BX52" s="88"/>
      <c r="BY52" s="55"/>
      <c r="BZ52" s="54"/>
      <c r="CA52" s="56"/>
      <c r="CB52" s="205"/>
      <c r="CC52" s="54"/>
      <c r="CD52" s="88"/>
      <c r="CE52" s="55"/>
      <c r="CF52" s="54"/>
      <c r="CG52" s="56"/>
      <c r="CH52" s="205"/>
      <c r="CI52" s="54"/>
      <c r="CJ52" s="88"/>
      <c r="CK52" s="227">
        <f t="shared" si="35"/>
        <v>0</v>
      </c>
      <c r="CL52" s="63"/>
      <c r="CM52" s="222"/>
      <c r="CN52" s="65"/>
      <c r="CO52" s="219"/>
      <c r="CP52" s="64"/>
      <c r="CQ52" s="221"/>
      <c r="CR52" s="219"/>
      <c r="CS52" s="222"/>
      <c r="CT52" s="65"/>
      <c r="CU52" s="219"/>
      <c r="CV52" s="64"/>
      <c r="CW52" s="221"/>
      <c r="CX52" s="219"/>
      <c r="CY52" s="222"/>
      <c r="CZ52" s="65"/>
      <c r="DA52" s="219"/>
      <c r="DB52" s="66"/>
      <c r="DC52" s="273"/>
      <c r="DD52" s="274"/>
      <c r="DE52" s="275"/>
      <c r="DF52" s="273"/>
      <c r="DG52" s="274"/>
      <c r="DH52" s="281"/>
      <c r="DI52" s="224">
        <f t="shared" si="31"/>
        <v>0</v>
      </c>
      <c r="DJ52" s="13"/>
      <c r="DK52" s="14"/>
      <c r="DL52" s="15"/>
      <c r="DM52" s="293"/>
      <c r="DN52" s="14"/>
      <c r="DO52" s="13"/>
      <c r="DP52" s="293"/>
      <c r="DQ52" s="14"/>
      <c r="DR52" s="12"/>
      <c r="DS52" s="143"/>
      <c r="DT52" s="14"/>
      <c r="DU52" s="12"/>
      <c r="DV52" s="143"/>
      <c r="DW52" s="14"/>
      <c r="DX52" s="12"/>
      <c r="DY52" s="143"/>
      <c r="DZ52" s="20"/>
      <c r="EA52" s="724"/>
      <c r="EB52" s="274"/>
      <c r="EC52" s="275"/>
      <c r="ED52" s="301">
        <f t="shared" si="37"/>
        <v>0</v>
      </c>
      <c r="EE52" s="30"/>
      <c r="EF52" s="76"/>
      <c r="EG52" s="28"/>
      <c r="EH52" s="304"/>
      <c r="EI52" s="77"/>
      <c r="EJ52" s="29"/>
      <c r="EK52" s="304"/>
      <c r="EL52" s="27"/>
      <c r="EM52" s="29"/>
      <c r="EN52" s="78"/>
      <c r="EO52" s="27"/>
      <c r="EP52" s="29"/>
      <c r="EQ52" s="78"/>
      <c r="ER52" s="75"/>
      <c r="ES52" s="29"/>
      <c r="ET52" s="78"/>
      <c r="EU52" s="27"/>
    </row>
    <row r="53" spans="1:151" s="4" customFormat="1" ht="15" thickBot="1">
      <c r="A53" s="145">
        <f t="shared" si="19"/>
        <v>49</v>
      </c>
      <c r="B53" s="118" t="s">
        <v>85</v>
      </c>
      <c r="C53" s="90" t="s">
        <v>144</v>
      </c>
      <c r="D53" s="137"/>
      <c r="E53" s="21"/>
      <c r="F53" s="131"/>
      <c r="G53" s="132"/>
      <c r="H53" s="386">
        <f>SUM(Q53+AI53+BA53+BS53+CK53+DI53+ED53)</f>
        <v>1214</v>
      </c>
      <c r="I53" s="126">
        <f t="shared" si="32"/>
        <v>665</v>
      </c>
      <c r="J53" s="448">
        <f t="shared" si="21"/>
        <v>48</v>
      </c>
      <c r="K53" s="126">
        <f t="shared" si="33"/>
        <v>209</v>
      </c>
      <c r="L53" s="453">
        <f t="shared" si="23"/>
        <v>48</v>
      </c>
      <c r="M53" s="126">
        <f t="shared" si="34"/>
        <v>340</v>
      </c>
      <c r="N53" s="450">
        <f t="shared" si="25"/>
        <v>42</v>
      </c>
      <c r="O53" s="292">
        <f t="shared" si="36"/>
        <v>0</v>
      </c>
      <c r="P53" s="455">
        <f t="shared" si="26"/>
        <v>42</v>
      </c>
      <c r="Q53" s="72">
        <f>SUM(V53+Y53+AB53+AE53+AH53)</f>
        <v>338</v>
      </c>
      <c r="R53" s="30">
        <v>35</v>
      </c>
      <c r="S53" s="31"/>
      <c r="T53" s="37">
        <v>866</v>
      </c>
      <c r="U53" s="30">
        <v>32</v>
      </c>
      <c r="V53" s="31">
        <v>67</v>
      </c>
      <c r="W53" s="32">
        <v>294</v>
      </c>
      <c r="X53" s="30">
        <v>27</v>
      </c>
      <c r="Y53" s="31">
        <v>105</v>
      </c>
      <c r="Z53" s="32">
        <v>762</v>
      </c>
      <c r="AA53" s="30">
        <v>34</v>
      </c>
      <c r="AB53" s="31">
        <v>44</v>
      </c>
      <c r="AC53" s="32">
        <v>958</v>
      </c>
      <c r="AD53" s="30">
        <v>30</v>
      </c>
      <c r="AE53" s="31">
        <v>78</v>
      </c>
      <c r="AF53" s="32">
        <v>1039</v>
      </c>
      <c r="AG53" s="30">
        <v>34</v>
      </c>
      <c r="AH53" s="76">
        <v>44</v>
      </c>
      <c r="AI53" s="73">
        <f>SUM(AN53+AQ53+AT53+AW53+AZ53)</f>
        <v>489</v>
      </c>
      <c r="AJ53" s="16">
        <v>41</v>
      </c>
      <c r="AK53" s="17"/>
      <c r="AL53" s="142">
        <v>932</v>
      </c>
      <c r="AM53" s="142">
        <v>39</v>
      </c>
      <c r="AN53" s="143">
        <v>59</v>
      </c>
      <c r="AO53" s="12">
        <v>815</v>
      </c>
      <c r="AP53" s="142">
        <v>36</v>
      </c>
      <c r="AQ53" s="144">
        <v>80</v>
      </c>
      <c r="AR53" s="142">
        <v>1059</v>
      </c>
      <c r="AS53" s="142">
        <v>21</v>
      </c>
      <c r="AT53" s="143">
        <v>215</v>
      </c>
      <c r="AU53" s="12">
        <v>807</v>
      </c>
      <c r="AV53" s="142">
        <v>33</v>
      </c>
      <c r="AW53" s="144">
        <v>102</v>
      </c>
      <c r="AX53" s="142">
        <v>865</v>
      </c>
      <c r="AY53" s="142">
        <v>43</v>
      </c>
      <c r="AZ53" s="142">
        <v>33</v>
      </c>
      <c r="BA53" s="81">
        <f>SUM(BF53+BI53+BL53+BO53+BR53)</f>
        <v>0</v>
      </c>
      <c r="BB53" s="44"/>
      <c r="BC53" s="45"/>
      <c r="BD53" s="35"/>
      <c r="BE53" s="33"/>
      <c r="BF53" s="150"/>
      <c r="BG53" s="33"/>
      <c r="BH53" s="33"/>
      <c r="BI53" s="157"/>
      <c r="BJ53" s="35"/>
      <c r="BK53" s="33"/>
      <c r="BL53" s="150"/>
      <c r="BM53" s="33"/>
      <c r="BN53" s="33"/>
      <c r="BO53" s="157"/>
      <c r="BP53" s="35"/>
      <c r="BQ53" s="33"/>
      <c r="BR53" s="159"/>
      <c r="BS53" s="187">
        <f>SUM(BX53+CA53+CD53+CG53+CJ53)</f>
        <v>0</v>
      </c>
      <c r="BT53" s="52"/>
      <c r="BU53" s="57"/>
      <c r="BV53" s="54"/>
      <c r="BW53" s="54"/>
      <c r="BX53" s="88"/>
      <c r="BY53" s="55"/>
      <c r="BZ53" s="54"/>
      <c r="CA53" s="56"/>
      <c r="CB53" s="205"/>
      <c r="CC53" s="54"/>
      <c r="CD53" s="88"/>
      <c r="CE53" s="55"/>
      <c r="CF53" s="54"/>
      <c r="CG53" s="56"/>
      <c r="CH53" s="205"/>
      <c r="CI53" s="54"/>
      <c r="CJ53" s="88"/>
      <c r="CK53" s="227">
        <f t="shared" si="35"/>
        <v>0</v>
      </c>
      <c r="CL53" s="63"/>
      <c r="CM53" s="222"/>
      <c r="CN53" s="65"/>
      <c r="CO53" s="219"/>
      <c r="CP53" s="64"/>
      <c r="CQ53" s="221"/>
      <c r="CR53" s="219"/>
      <c r="CS53" s="222"/>
      <c r="CT53" s="65"/>
      <c r="CU53" s="219"/>
      <c r="CV53" s="64"/>
      <c r="CW53" s="221"/>
      <c r="CX53" s="219"/>
      <c r="CY53" s="222"/>
      <c r="CZ53" s="65"/>
      <c r="DA53" s="219"/>
      <c r="DB53" s="66"/>
      <c r="DC53" s="273"/>
      <c r="DD53" s="274"/>
      <c r="DE53" s="275"/>
      <c r="DF53" s="273"/>
      <c r="DG53" s="274"/>
      <c r="DH53" s="281"/>
      <c r="DI53" s="224">
        <f t="shared" si="31"/>
        <v>387</v>
      </c>
      <c r="DJ53" s="13">
        <v>21</v>
      </c>
      <c r="DK53" s="14"/>
      <c r="DL53" s="15">
        <v>836</v>
      </c>
      <c r="DM53" s="293">
        <v>20</v>
      </c>
      <c r="DN53" s="14">
        <v>64</v>
      </c>
      <c r="DO53" s="13"/>
      <c r="DP53" s="293">
        <v>23</v>
      </c>
      <c r="DQ53" s="14">
        <v>24</v>
      </c>
      <c r="DR53" s="12">
        <v>788</v>
      </c>
      <c r="DS53" s="143">
        <v>18</v>
      </c>
      <c r="DT53" s="14">
        <v>81</v>
      </c>
      <c r="DU53" s="12">
        <v>1051</v>
      </c>
      <c r="DV53" s="143">
        <v>19</v>
      </c>
      <c r="DW53" s="14">
        <v>78</v>
      </c>
      <c r="DX53" s="12">
        <v>1130</v>
      </c>
      <c r="DY53" s="143">
        <v>15</v>
      </c>
      <c r="DZ53" s="20">
        <v>140</v>
      </c>
      <c r="EA53" s="724"/>
      <c r="EB53" s="274"/>
      <c r="EC53" s="275"/>
      <c r="ED53" s="301">
        <f t="shared" si="37"/>
        <v>0</v>
      </c>
      <c r="EE53" s="30"/>
      <c r="EF53" s="76"/>
      <c r="EG53" s="28"/>
      <c r="EH53" s="304"/>
      <c r="EI53" s="77"/>
      <c r="EJ53" s="29"/>
      <c r="EK53" s="304"/>
      <c r="EL53" s="27"/>
      <c r="EM53" s="29"/>
      <c r="EN53" s="78"/>
      <c r="EO53" s="27"/>
      <c r="EP53" s="29"/>
      <c r="EQ53" s="78"/>
      <c r="ER53" s="75"/>
      <c r="ES53" s="29"/>
      <c r="ET53" s="78"/>
      <c r="EU53" s="27"/>
    </row>
    <row r="54" spans="1:151" s="4" customFormat="1" ht="15" thickBot="1">
      <c r="A54" s="145">
        <f t="shared" si="19"/>
        <v>50</v>
      </c>
      <c r="B54" s="118" t="s">
        <v>113</v>
      </c>
      <c r="C54" s="102" t="s">
        <v>147</v>
      </c>
      <c r="D54" s="137"/>
      <c r="E54" s="21"/>
      <c r="F54" s="131"/>
      <c r="G54" s="132"/>
      <c r="H54" s="385">
        <f>SUM(Q54+AI54+BA54+BS54+CK54+DI54+EC54+ED54)</f>
        <v>1023</v>
      </c>
      <c r="I54" s="126">
        <f t="shared" si="32"/>
        <v>597</v>
      </c>
      <c r="J54" s="448">
        <f t="shared" si="21"/>
        <v>51</v>
      </c>
      <c r="K54" s="126">
        <f t="shared" si="33"/>
        <v>267</v>
      </c>
      <c r="L54" s="451">
        <f t="shared" si="23"/>
        <v>45</v>
      </c>
      <c r="M54" s="126">
        <f t="shared" si="34"/>
        <v>118</v>
      </c>
      <c r="N54" s="451">
        <f t="shared" si="25"/>
        <v>54</v>
      </c>
      <c r="O54" s="292">
        <f t="shared" si="36"/>
        <v>41</v>
      </c>
      <c r="P54" s="455">
        <f t="shared" si="26"/>
        <v>39</v>
      </c>
      <c r="Q54" s="72"/>
      <c r="R54" s="30"/>
      <c r="S54" s="31"/>
      <c r="T54" s="37"/>
      <c r="U54" s="30"/>
      <c r="V54" s="31"/>
      <c r="W54" s="32"/>
      <c r="X54" s="30"/>
      <c r="Y54" s="31"/>
      <c r="Z54" s="32"/>
      <c r="AA54" s="30"/>
      <c r="AB54" s="31"/>
      <c r="AC54" s="32"/>
      <c r="AD54" s="30"/>
      <c r="AE54" s="31"/>
      <c r="AF54" s="32"/>
      <c r="AG54" s="30"/>
      <c r="AH54" s="76"/>
      <c r="AI54" s="73"/>
      <c r="AJ54" s="16"/>
      <c r="AK54" s="17"/>
      <c r="AL54" s="142"/>
      <c r="AM54" s="142"/>
      <c r="AN54" s="143"/>
      <c r="AO54" s="12"/>
      <c r="AP54" s="142"/>
      <c r="AQ54" s="144"/>
      <c r="AR54" s="142"/>
      <c r="AS54" s="142"/>
      <c r="AT54" s="143"/>
      <c r="AU54" s="12"/>
      <c r="AV54" s="142"/>
      <c r="AW54" s="144"/>
      <c r="AX54" s="142"/>
      <c r="AY54" s="142"/>
      <c r="AZ54" s="142"/>
      <c r="BA54" s="81"/>
      <c r="BB54" s="44"/>
      <c r="BC54" s="45"/>
      <c r="BD54" s="35"/>
      <c r="BE54" s="33"/>
      <c r="BF54" s="150"/>
      <c r="BG54" s="33"/>
      <c r="BH54" s="33"/>
      <c r="BI54" s="157"/>
      <c r="BJ54" s="35"/>
      <c r="BK54" s="33"/>
      <c r="BL54" s="150"/>
      <c r="BM54" s="33"/>
      <c r="BN54" s="33"/>
      <c r="BO54" s="157"/>
      <c r="BP54" s="35"/>
      <c r="BQ54" s="33"/>
      <c r="BR54" s="159"/>
      <c r="BS54" s="187"/>
      <c r="BT54" s="52"/>
      <c r="BU54" s="57"/>
      <c r="BV54" s="54"/>
      <c r="BW54" s="54"/>
      <c r="BX54" s="88"/>
      <c r="BY54" s="55"/>
      <c r="BZ54" s="54"/>
      <c r="CA54" s="56"/>
      <c r="CB54" s="205"/>
      <c r="CC54" s="54"/>
      <c r="CD54" s="88"/>
      <c r="CE54" s="55"/>
      <c r="CF54" s="54"/>
      <c r="CG54" s="56"/>
      <c r="CH54" s="205"/>
      <c r="CI54" s="54"/>
      <c r="CJ54" s="88"/>
      <c r="CK54" s="227">
        <f t="shared" si="35"/>
        <v>369</v>
      </c>
      <c r="CL54" s="63">
        <v>28</v>
      </c>
      <c r="CM54" s="222"/>
      <c r="CN54" s="65">
        <v>903</v>
      </c>
      <c r="CO54" s="219">
        <v>25</v>
      </c>
      <c r="CP54" s="64">
        <v>69</v>
      </c>
      <c r="CQ54" s="221">
        <v>192</v>
      </c>
      <c r="CR54" s="219">
        <v>21</v>
      </c>
      <c r="CS54" s="222">
        <v>115</v>
      </c>
      <c r="CT54" s="65">
        <v>661</v>
      </c>
      <c r="CU54" s="219">
        <v>23</v>
      </c>
      <c r="CV54" s="64">
        <v>83</v>
      </c>
      <c r="CW54" s="221">
        <v>881</v>
      </c>
      <c r="CX54" s="219">
        <v>29</v>
      </c>
      <c r="CY54" s="222">
        <v>19</v>
      </c>
      <c r="CZ54" s="65">
        <v>1059</v>
      </c>
      <c r="DA54" s="219">
        <v>23</v>
      </c>
      <c r="DB54" s="66">
        <v>83</v>
      </c>
      <c r="DC54" s="273"/>
      <c r="DD54" s="274"/>
      <c r="DE54" s="275"/>
      <c r="DF54" s="273"/>
      <c r="DG54" s="274"/>
      <c r="DH54" s="281"/>
      <c r="DI54" s="224">
        <f t="shared" si="31"/>
        <v>0</v>
      </c>
      <c r="DJ54" s="13"/>
      <c r="DK54" s="14"/>
      <c r="DL54" s="15"/>
      <c r="DM54" s="293"/>
      <c r="DN54" s="14"/>
      <c r="DO54" s="13"/>
      <c r="DP54" s="293"/>
      <c r="DQ54" s="14"/>
      <c r="DR54" s="12"/>
      <c r="DS54" s="143"/>
      <c r="DT54" s="14"/>
      <c r="DU54" s="12"/>
      <c r="DV54" s="143"/>
      <c r="DW54" s="14"/>
      <c r="DX54" s="12"/>
      <c r="DY54" s="143"/>
      <c r="DZ54" s="20"/>
      <c r="EA54" s="724">
        <v>5.646</v>
      </c>
      <c r="EB54" s="274">
        <v>30</v>
      </c>
      <c r="EC54" s="275">
        <v>41</v>
      </c>
      <c r="ED54" s="301">
        <f t="shared" si="37"/>
        <v>613</v>
      </c>
      <c r="EE54" s="30">
        <v>29</v>
      </c>
      <c r="EF54" s="76"/>
      <c r="EG54" s="28">
        <v>1057</v>
      </c>
      <c r="EH54" s="304">
        <v>13</v>
      </c>
      <c r="EI54" s="77">
        <v>334</v>
      </c>
      <c r="EJ54" s="29">
        <v>525</v>
      </c>
      <c r="EK54" s="304">
        <v>23</v>
      </c>
      <c r="EL54" s="27">
        <v>152</v>
      </c>
      <c r="EM54" s="29">
        <v>708</v>
      </c>
      <c r="EN54" s="78">
        <v>31</v>
      </c>
      <c r="EO54" s="27">
        <v>35</v>
      </c>
      <c r="EP54" s="29">
        <v>965</v>
      </c>
      <c r="EQ54" s="78">
        <v>30</v>
      </c>
      <c r="ER54" s="75">
        <v>58</v>
      </c>
      <c r="ES54" s="29">
        <v>1003</v>
      </c>
      <c r="ET54" s="78">
        <v>32</v>
      </c>
      <c r="EU54" s="27">
        <v>34</v>
      </c>
    </row>
    <row r="55" spans="1:151" s="4" customFormat="1" ht="15" thickBot="1">
      <c r="A55" s="145">
        <f t="shared" si="19"/>
        <v>51</v>
      </c>
      <c r="B55" s="118" t="s">
        <v>107</v>
      </c>
      <c r="C55" s="91" t="s">
        <v>145</v>
      </c>
      <c r="D55" s="137"/>
      <c r="E55" s="21"/>
      <c r="F55" s="131"/>
      <c r="G55" s="132"/>
      <c r="H55" s="386">
        <f>SUM(Q55+AI55+BA55+BS55+CK55+DI55+ED55)</f>
        <v>950</v>
      </c>
      <c r="I55" s="126">
        <f t="shared" si="32"/>
        <v>706</v>
      </c>
      <c r="J55" s="448">
        <f t="shared" si="21"/>
        <v>44</v>
      </c>
      <c r="K55" s="126">
        <f t="shared" si="33"/>
        <v>25</v>
      </c>
      <c r="L55" s="453">
        <f t="shared" si="23"/>
        <v>64</v>
      </c>
      <c r="M55" s="126">
        <f t="shared" si="34"/>
        <v>219</v>
      </c>
      <c r="N55" s="450">
        <f t="shared" si="25"/>
        <v>47</v>
      </c>
      <c r="O55" s="292">
        <f t="shared" si="36"/>
        <v>0</v>
      </c>
      <c r="P55" s="455">
        <f t="shared" si="26"/>
        <v>42</v>
      </c>
      <c r="Q55" s="72"/>
      <c r="R55" s="30"/>
      <c r="S55" s="31"/>
      <c r="T55" s="37"/>
      <c r="U55" s="30"/>
      <c r="V55" s="31"/>
      <c r="W55" s="32"/>
      <c r="X55" s="30"/>
      <c r="Y55" s="31"/>
      <c r="Z55" s="32"/>
      <c r="AA55" s="30"/>
      <c r="AB55" s="31"/>
      <c r="AC55" s="32"/>
      <c r="AD55" s="30"/>
      <c r="AE55" s="31"/>
      <c r="AF55" s="32"/>
      <c r="AG55" s="30"/>
      <c r="AH55" s="76"/>
      <c r="AI55" s="73">
        <f>SUM(AN55+AQ55+AT55+AW55+AZ55)</f>
        <v>0</v>
      </c>
      <c r="AJ55" s="16"/>
      <c r="AK55" s="17"/>
      <c r="AL55" s="142"/>
      <c r="AM55" s="142"/>
      <c r="AN55" s="143"/>
      <c r="AO55" s="12"/>
      <c r="AP55" s="142"/>
      <c r="AQ55" s="144"/>
      <c r="AR55" s="142"/>
      <c r="AS55" s="142"/>
      <c r="AT55" s="143"/>
      <c r="AU55" s="12"/>
      <c r="AV55" s="142"/>
      <c r="AW55" s="144"/>
      <c r="AX55" s="142"/>
      <c r="AY55" s="142"/>
      <c r="AZ55" s="142"/>
      <c r="BA55" s="81">
        <f>SUM(BF55+BI55+BL55+BO55+BR55)</f>
        <v>0</v>
      </c>
      <c r="BB55" s="44"/>
      <c r="BC55" s="45"/>
      <c r="BD55" s="46"/>
      <c r="BE55" s="43"/>
      <c r="BF55" s="196"/>
      <c r="BG55" s="43"/>
      <c r="BH55" s="33"/>
      <c r="BI55" s="148"/>
      <c r="BJ55" s="46"/>
      <c r="BK55" s="43"/>
      <c r="BL55" s="196"/>
      <c r="BM55" s="43"/>
      <c r="BN55" s="43"/>
      <c r="BO55" s="148"/>
      <c r="BP55" s="46"/>
      <c r="BQ55" s="43"/>
      <c r="BR55" s="198"/>
      <c r="BS55" s="187">
        <f>SUM(BX55+CA55+CD55+CG55+CJ55)</f>
        <v>950</v>
      </c>
      <c r="BT55" s="52">
        <v>18</v>
      </c>
      <c r="BU55" s="57"/>
      <c r="BV55" s="54">
        <v>897</v>
      </c>
      <c r="BW55" s="54">
        <v>13</v>
      </c>
      <c r="BX55" s="88">
        <v>251</v>
      </c>
      <c r="BY55" s="55">
        <v>168</v>
      </c>
      <c r="BZ55" s="54">
        <v>32</v>
      </c>
      <c r="CA55" s="56">
        <v>25</v>
      </c>
      <c r="CB55" s="205">
        <v>1180</v>
      </c>
      <c r="CC55" s="54">
        <v>15</v>
      </c>
      <c r="CD55" s="88">
        <v>219</v>
      </c>
      <c r="CE55" s="55">
        <v>1083</v>
      </c>
      <c r="CF55" s="54">
        <v>13</v>
      </c>
      <c r="CG55" s="56">
        <v>251</v>
      </c>
      <c r="CH55" s="205">
        <v>1239</v>
      </c>
      <c r="CI55" s="54">
        <v>16</v>
      </c>
      <c r="CJ55" s="88">
        <v>204</v>
      </c>
      <c r="CK55" s="227">
        <f t="shared" si="35"/>
        <v>0</v>
      </c>
      <c r="CL55" s="63"/>
      <c r="CM55" s="222"/>
      <c r="CN55" s="65"/>
      <c r="CO55" s="219"/>
      <c r="CP55" s="64"/>
      <c r="CQ55" s="221"/>
      <c r="CR55" s="219"/>
      <c r="CS55" s="222"/>
      <c r="CT55" s="65"/>
      <c r="CU55" s="219"/>
      <c r="CV55" s="64"/>
      <c r="CW55" s="221"/>
      <c r="CX55" s="219"/>
      <c r="CY55" s="222"/>
      <c r="CZ55" s="65"/>
      <c r="DA55" s="219"/>
      <c r="DB55" s="66"/>
      <c r="DC55" s="273"/>
      <c r="DD55" s="274"/>
      <c r="DE55" s="275"/>
      <c r="DF55" s="273"/>
      <c r="DG55" s="274"/>
      <c r="DH55" s="281"/>
      <c r="DI55" s="224">
        <f t="shared" si="31"/>
        <v>0</v>
      </c>
      <c r="DJ55" s="13"/>
      <c r="DK55" s="14"/>
      <c r="DL55" s="15"/>
      <c r="DM55" s="293"/>
      <c r="DN55" s="14"/>
      <c r="DO55" s="13"/>
      <c r="DP55" s="293"/>
      <c r="DQ55" s="14"/>
      <c r="DR55" s="12"/>
      <c r="DS55" s="143"/>
      <c r="DT55" s="14"/>
      <c r="DU55" s="12"/>
      <c r="DV55" s="143"/>
      <c r="DW55" s="14"/>
      <c r="DX55" s="12"/>
      <c r="DY55" s="143"/>
      <c r="DZ55" s="20"/>
      <c r="EA55" s="724"/>
      <c r="EB55" s="274"/>
      <c r="EC55" s="275"/>
      <c r="ED55" s="301">
        <f t="shared" si="37"/>
        <v>0</v>
      </c>
      <c r="EE55" s="30"/>
      <c r="EF55" s="76"/>
      <c r="EG55" s="28"/>
      <c r="EH55" s="304"/>
      <c r="EI55" s="77"/>
      <c r="EJ55" s="29"/>
      <c r="EK55" s="304"/>
      <c r="EL55" s="27"/>
      <c r="EM55" s="29"/>
      <c r="EN55" s="78"/>
      <c r="EO55" s="27"/>
      <c r="EP55" s="29"/>
      <c r="EQ55" s="78"/>
      <c r="ER55" s="75"/>
      <c r="ES55" s="29"/>
      <c r="ET55" s="78"/>
      <c r="EU55" s="27"/>
    </row>
    <row r="56" spans="1:151" s="4" customFormat="1" ht="15" thickBot="1">
      <c r="A56" s="145">
        <f t="shared" si="19"/>
        <v>52</v>
      </c>
      <c r="B56" s="118" t="s">
        <v>130</v>
      </c>
      <c r="C56" s="90" t="s">
        <v>144</v>
      </c>
      <c r="D56" s="137"/>
      <c r="E56" s="21"/>
      <c r="F56" s="131"/>
      <c r="G56" s="132"/>
      <c r="H56" s="386">
        <f>SUM(DE56+DH56+DI56+ED56)</f>
        <v>900</v>
      </c>
      <c r="I56" s="126">
        <f t="shared" si="32"/>
        <v>521</v>
      </c>
      <c r="J56" s="448">
        <f t="shared" si="21"/>
        <v>53</v>
      </c>
      <c r="K56" s="126">
        <f t="shared" si="33"/>
        <v>173</v>
      </c>
      <c r="L56" s="451">
        <f t="shared" si="23"/>
        <v>50</v>
      </c>
      <c r="M56" s="126">
        <f t="shared" si="34"/>
        <v>206</v>
      </c>
      <c r="N56" s="451">
        <f t="shared" si="25"/>
        <v>48</v>
      </c>
      <c r="O56" s="292">
        <f t="shared" si="36"/>
        <v>0</v>
      </c>
      <c r="P56" s="455">
        <f t="shared" si="26"/>
        <v>42</v>
      </c>
      <c r="Q56" s="72"/>
      <c r="R56" s="30"/>
      <c r="S56" s="31"/>
      <c r="T56" s="37"/>
      <c r="U56" s="30"/>
      <c r="V56" s="31"/>
      <c r="W56" s="32"/>
      <c r="X56" s="30"/>
      <c r="Y56" s="31"/>
      <c r="Z56" s="32"/>
      <c r="AA56" s="30"/>
      <c r="AB56" s="31"/>
      <c r="AC56" s="32"/>
      <c r="AD56" s="30"/>
      <c r="AE56" s="31"/>
      <c r="AF56" s="32"/>
      <c r="AG56" s="30"/>
      <c r="AH56" s="76"/>
      <c r="AI56" s="73"/>
      <c r="AJ56" s="16"/>
      <c r="AK56" s="17"/>
      <c r="AL56" s="142"/>
      <c r="AM56" s="142"/>
      <c r="AN56" s="143"/>
      <c r="AO56" s="12"/>
      <c r="AP56" s="142"/>
      <c r="AQ56" s="144"/>
      <c r="AR56" s="142"/>
      <c r="AS56" s="142"/>
      <c r="AT56" s="143"/>
      <c r="AU56" s="12"/>
      <c r="AV56" s="142"/>
      <c r="AW56" s="144"/>
      <c r="AX56" s="142"/>
      <c r="AY56" s="142"/>
      <c r="AZ56" s="142"/>
      <c r="BA56" s="81"/>
      <c r="BB56" s="44"/>
      <c r="BC56" s="45"/>
      <c r="BD56" s="35"/>
      <c r="BE56" s="33"/>
      <c r="BF56" s="150"/>
      <c r="BG56" s="33"/>
      <c r="BH56" s="33"/>
      <c r="BI56" s="157"/>
      <c r="BJ56" s="35"/>
      <c r="BK56" s="33"/>
      <c r="BL56" s="150"/>
      <c r="BM56" s="33"/>
      <c r="BN56" s="33"/>
      <c r="BO56" s="157"/>
      <c r="BP56" s="35"/>
      <c r="BQ56" s="33"/>
      <c r="BR56" s="159"/>
      <c r="BS56" s="187"/>
      <c r="BT56" s="52"/>
      <c r="BU56" s="57"/>
      <c r="BV56" s="54"/>
      <c r="BW56" s="54"/>
      <c r="BX56" s="88"/>
      <c r="BY56" s="55"/>
      <c r="BZ56" s="54"/>
      <c r="CA56" s="56"/>
      <c r="CB56" s="205"/>
      <c r="CC56" s="54"/>
      <c r="CD56" s="88"/>
      <c r="CE56" s="55"/>
      <c r="CF56" s="54"/>
      <c r="CG56" s="56"/>
      <c r="CH56" s="205"/>
      <c r="CI56" s="54"/>
      <c r="CJ56" s="88"/>
      <c r="CK56" s="227"/>
      <c r="CL56" s="63"/>
      <c r="CM56" s="222"/>
      <c r="CN56" s="65"/>
      <c r="CO56" s="219"/>
      <c r="CP56" s="64"/>
      <c r="CQ56" s="221"/>
      <c r="CR56" s="219"/>
      <c r="CS56" s="222"/>
      <c r="CT56" s="65"/>
      <c r="CU56" s="219"/>
      <c r="CV56" s="64"/>
      <c r="CW56" s="221"/>
      <c r="CX56" s="219"/>
      <c r="CY56" s="222"/>
      <c r="CZ56" s="65"/>
      <c r="DA56" s="219"/>
      <c r="DB56" s="66"/>
      <c r="DC56" s="273"/>
      <c r="DD56" s="274"/>
      <c r="DE56" s="275"/>
      <c r="DF56" s="273"/>
      <c r="DG56" s="274"/>
      <c r="DH56" s="281"/>
      <c r="DI56" s="224">
        <f t="shared" si="31"/>
        <v>415</v>
      </c>
      <c r="DJ56" s="13">
        <v>20</v>
      </c>
      <c r="DK56" s="14"/>
      <c r="DL56" s="15">
        <v>633</v>
      </c>
      <c r="DM56" s="293">
        <v>24</v>
      </c>
      <c r="DN56" s="14">
        <v>12</v>
      </c>
      <c r="DO56" s="13"/>
      <c r="DP56" s="293">
        <v>21</v>
      </c>
      <c r="DQ56" s="14">
        <v>50</v>
      </c>
      <c r="DR56" s="12">
        <v>877</v>
      </c>
      <c r="DS56" s="143">
        <v>14</v>
      </c>
      <c r="DT56" s="14">
        <v>147</v>
      </c>
      <c r="DU56" s="12">
        <v>1090</v>
      </c>
      <c r="DV56" s="143">
        <v>12</v>
      </c>
      <c r="DW56" s="14">
        <v>194</v>
      </c>
      <c r="DX56" s="12">
        <v>843</v>
      </c>
      <c r="DY56" s="143">
        <v>24</v>
      </c>
      <c r="DZ56" s="20">
        <v>12</v>
      </c>
      <c r="EA56" s="724"/>
      <c r="EB56" s="274"/>
      <c r="EC56" s="275"/>
      <c r="ED56" s="301">
        <f t="shared" si="37"/>
        <v>485</v>
      </c>
      <c r="EE56" s="30">
        <v>32</v>
      </c>
      <c r="EF56" s="76"/>
      <c r="EG56" s="28">
        <v>956</v>
      </c>
      <c r="EH56" s="304">
        <v>26</v>
      </c>
      <c r="EI56" s="77">
        <v>110</v>
      </c>
      <c r="EJ56" s="29">
        <v>446</v>
      </c>
      <c r="EK56" s="304">
        <v>25</v>
      </c>
      <c r="EL56" s="27">
        <v>123</v>
      </c>
      <c r="EM56" s="29">
        <v>797</v>
      </c>
      <c r="EN56" s="78">
        <v>29</v>
      </c>
      <c r="EO56" s="27">
        <v>59</v>
      </c>
      <c r="EP56" s="29">
        <v>1014</v>
      </c>
      <c r="EQ56" s="78">
        <v>28</v>
      </c>
      <c r="ER56" s="75">
        <v>83</v>
      </c>
      <c r="ES56" s="29">
        <v>1137</v>
      </c>
      <c r="ET56" s="78">
        <v>26</v>
      </c>
      <c r="EU56" s="27">
        <v>110</v>
      </c>
    </row>
    <row r="57" spans="1:151" s="4" customFormat="1" ht="15" thickBot="1">
      <c r="A57" s="145">
        <f t="shared" si="19"/>
        <v>53</v>
      </c>
      <c r="B57" s="118" t="s">
        <v>83</v>
      </c>
      <c r="C57" s="82" t="s">
        <v>133</v>
      </c>
      <c r="D57" s="137"/>
      <c r="E57" s="21"/>
      <c r="F57" s="131"/>
      <c r="G57" s="132"/>
      <c r="H57" s="386">
        <f>SUM(Q57+AI57+BA57+BS57+CK57+DI57+ED57)</f>
        <v>824</v>
      </c>
      <c r="I57" s="126">
        <f t="shared" si="32"/>
        <v>489</v>
      </c>
      <c r="J57" s="448">
        <f t="shared" si="21"/>
        <v>54</v>
      </c>
      <c r="K57" s="126">
        <f t="shared" si="33"/>
        <v>220</v>
      </c>
      <c r="L57" s="453">
        <f t="shared" si="23"/>
        <v>46</v>
      </c>
      <c r="M57" s="126">
        <f t="shared" si="34"/>
        <v>115</v>
      </c>
      <c r="N57" s="450">
        <f t="shared" si="25"/>
        <v>55</v>
      </c>
      <c r="O57" s="292">
        <f t="shared" si="36"/>
        <v>0</v>
      </c>
      <c r="P57" s="455">
        <f t="shared" si="26"/>
        <v>42</v>
      </c>
      <c r="Q57" s="72">
        <f>SUM(V57+Y57+AB57+AE57+AH57)</f>
        <v>824</v>
      </c>
      <c r="R57" s="30">
        <v>26</v>
      </c>
      <c r="S57" s="31"/>
      <c r="T57" s="37">
        <v>938</v>
      </c>
      <c r="U57" s="30">
        <v>20</v>
      </c>
      <c r="V57" s="31">
        <v>187</v>
      </c>
      <c r="W57" s="32">
        <v>347</v>
      </c>
      <c r="X57" s="30">
        <v>17</v>
      </c>
      <c r="Y57" s="31">
        <v>220</v>
      </c>
      <c r="Z57" s="32">
        <v>847</v>
      </c>
      <c r="AA57" s="30">
        <v>26</v>
      </c>
      <c r="AB57" s="31">
        <v>115</v>
      </c>
      <c r="AC57" s="32">
        <v>969</v>
      </c>
      <c r="AD57" s="30">
        <v>28</v>
      </c>
      <c r="AE57" s="31">
        <v>96</v>
      </c>
      <c r="AF57" s="32">
        <v>1204</v>
      </c>
      <c r="AG57" s="30">
        <v>18</v>
      </c>
      <c r="AH57" s="76">
        <v>206</v>
      </c>
      <c r="AI57" s="73">
        <f>SUM(AN57+AQ57+AT57+AW57+AZ57)</f>
        <v>0</v>
      </c>
      <c r="AJ57" s="16"/>
      <c r="AK57" s="17"/>
      <c r="AL57" s="142"/>
      <c r="AM57" s="142"/>
      <c r="AN57" s="143"/>
      <c r="AO57" s="12"/>
      <c r="AP57" s="142"/>
      <c r="AQ57" s="144"/>
      <c r="AR57" s="142"/>
      <c r="AS57" s="142"/>
      <c r="AT57" s="143"/>
      <c r="AU57" s="12"/>
      <c r="AV57" s="142"/>
      <c r="AW57" s="144"/>
      <c r="AX57" s="142"/>
      <c r="AY57" s="142"/>
      <c r="AZ57" s="142"/>
      <c r="BA57" s="81">
        <f>SUM(BF57+BI57+BL57+BO57+BR57)</f>
        <v>0</v>
      </c>
      <c r="BB57" s="44"/>
      <c r="BC57" s="45"/>
      <c r="BD57" s="35"/>
      <c r="BE57" s="33"/>
      <c r="BF57" s="150"/>
      <c r="BG57" s="33"/>
      <c r="BH57" s="33"/>
      <c r="BI57" s="157"/>
      <c r="BJ57" s="35"/>
      <c r="BK57" s="33"/>
      <c r="BL57" s="150"/>
      <c r="BM57" s="33"/>
      <c r="BN57" s="33"/>
      <c r="BO57" s="157"/>
      <c r="BP57" s="35"/>
      <c r="BQ57" s="33"/>
      <c r="BR57" s="159"/>
      <c r="BS57" s="187">
        <f>SUM(BX57+CA57+CD57+CG57+CJ57)</f>
        <v>0</v>
      </c>
      <c r="BT57" s="52"/>
      <c r="BU57" s="57"/>
      <c r="BV57" s="54"/>
      <c r="BW57" s="54"/>
      <c r="BX57" s="88"/>
      <c r="BY57" s="55"/>
      <c r="BZ57" s="54"/>
      <c r="CA57" s="56"/>
      <c r="CB57" s="205"/>
      <c r="CC57" s="54"/>
      <c r="CD57" s="88"/>
      <c r="CE57" s="55"/>
      <c r="CF57" s="54"/>
      <c r="CG57" s="56"/>
      <c r="CH57" s="205"/>
      <c r="CI57" s="54"/>
      <c r="CJ57" s="88"/>
      <c r="CK57" s="227">
        <f>SUM(CP57+CS57+CV57+CY57+DB57)</f>
        <v>0</v>
      </c>
      <c r="CL57" s="63"/>
      <c r="CM57" s="222"/>
      <c r="CN57" s="65"/>
      <c r="CO57" s="219"/>
      <c r="CP57" s="64"/>
      <c r="CQ57" s="221"/>
      <c r="CR57" s="219"/>
      <c r="CS57" s="222"/>
      <c r="CT57" s="65"/>
      <c r="CU57" s="219"/>
      <c r="CV57" s="64"/>
      <c r="CW57" s="221"/>
      <c r="CX57" s="219"/>
      <c r="CY57" s="222"/>
      <c r="CZ57" s="65"/>
      <c r="DA57" s="219"/>
      <c r="DB57" s="66"/>
      <c r="DC57" s="273"/>
      <c r="DD57" s="274"/>
      <c r="DE57" s="275"/>
      <c r="DF57" s="273"/>
      <c r="DG57" s="274"/>
      <c r="DH57" s="281"/>
      <c r="DI57" s="224">
        <f t="shared" si="31"/>
        <v>0</v>
      </c>
      <c r="DJ57" s="13"/>
      <c r="DK57" s="14"/>
      <c r="DL57" s="15"/>
      <c r="DM57" s="293"/>
      <c r="DN57" s="14"/>
      <c r="DO57" s="13"/>
      <c r="DP57" s="293"/>
      <c r="DQ57" s="14"/>
      <c r="DR57" s="12"/>
      <c r="DS57" s="143"/>
      <c r="DT57" s="14"/>
      <c r="DU57" s="12"/>
      <c r="DV57" s="143"/>
      <c r="DW57" s="14"/>
      <c r="DX57" s="12"/>
      <c r="DY57" s="143"/>
      <c r="DZ57" s="20"/>
      <c r="EA57" s="724"/>
      <c r="EB57" s="274"/>
      <c r="EC57" s="275"/>
      <c r="ED57" s="301">
        <f t="shared" si="37"/>
        <v>0</v>
      </c>
      <c r="EE57" s="30"/>
      <c r="EF57" s="76"/>
      <c r="EG57" s="28"/>
      <c r="EH57" s="304"/>
      <c r="EI57" s="77"/>
      <c r="EJ57" s="29"/>
      <c r="EK57" s="304"/>
      <c r="EL57" s="27"/>
      <c r="EM57" s="29"/>
      <c r="EN57" s="78"/>
      <c r="EO57" s="27"/>
      <c r="EP57" s="29"/>
      <c r="EQ57" s="78"/>
      <c r="ER57" s="75"/>
      <c r="ES57" s="29"/>
      <c r="ET57" s="78"/>
      <c r="EU57" s="27"/>
    </row>
    <row r="58" spans="1:151" s="4" customFormat="1" ht="15" thickBot="1">
      <c r="A58" s="145">
        <f t="shared" si="19"/>
        <v>54</v>
      </c>
      <c r="B58" s="118" t="s">
        <v>84</v>
      </c>
      <c r="C58" s="82" t="s">
        <v>133</v>
      </c>
      <c r="D58" s="137"/>
      <c r="E58" s="21"/>
      <c r="F58" s="131"/>
      <c r="G58" s="132"/>
      <c r="H58" s="386">
        <f>SUM(Q58+AI58+BA58+BS58+CK58+DI58+ED58)</f>
        <v>795</v>
      </c>
      <c r="I58" s="126">
        <f t="shared" si="32"/>
        <v>544</v>
      </c>
      <c r="J58" s="448">
        <f t="shared" si="21"/>
        <v>52</v>
      </c>
      <c r="K58" s="126">
        <f t="shared" si="33"/>
        <v>146</v>
      </c>
      <c r="L58" s="451">
        <f t="shared" si="23"/>
        <v>53</v>
      </c>
      <c r="M58" s="126">
        <f t="shared" si="34"/>
        <v>105</v>
      </c>
      <c r="N58" s="451">
        <f t="shared" si="25"/>
        <v>57</v>
      </c>
      <c r="O58" s="292">
        <f t="shared" si="36"/>
        <v>0</v>
      </c>
      <c r="P58" s="455">
        <f t="shared" si="26"/>
        <v>42</v>
      </c>
      <c r="Q58" s="72">
        <f>SUM(V58+Y58+AB58+AE58+AH58)</f>
        <v>795</v>
      </c>
      <c r="R58" s="30">
        <v>27</v>
      </c>
      <c r="S58" s="31"/>
      <c r="T58" s="37">
        <v>870</v>
      </c>
      <c r="U58" s="30">
        <v>31</v>
      </c>
      <c r="V58" s="31">
        <v>75</v>
      </c>
      <c r="W58" s="32">
        <v>334</v>
      </c>
      <c r="X58" s="30">
        <v>23</v>
      </c>
      <c r="Y58" s="31">
        <v>146</v>
      </c>
      <c r="Z58" s="32">
        <v>845</v>
      </c>
      <c r="AA58" s="30">
        <v>27</v>
      </c>
      <c r="AB58" s="31">
        <v>105</v>
      </c>
      <c r="AC58" s="32">
        <v>1117</v>
      </c>
      <c r="AD58" s="30">
        <v>8</v>
      </c>
      <c r="AE58" s="31">
        <v>373</v>
      </c>
      <c r="AF58" s="32">
        <v>1107</v>
      </c>
      <c r="AG58" s="30">
        <v>28</v>
      </c>
      <c r="AH58" s="76">
        <v>96</v>
      </c>
      <c r="AI58" s="73">
        <f>SUM(AN58+AQ58+AT58+AW58+AZ58)</f>
        <v>0</v>
      </c>
      <c r="AJ58" s="16"/>
      <c r="AK58" s="17"/>
      <c r="AL58" s="142"/>
      <c r="AM58" s="142"/>
      <c r="AN58" s="143"/>
      <c r="AO58" s="12"/>
      <c r="AP58" s="142"/>
      <c r="AQ58" s="144"/>
      <c r="AR58" s="142"/>
      <c r="AS58" s="142"/>
      <c r="AT58" s="143"/>
      <c r="AU58" s="12"/>
      <c r="AV58" s="142"/>
      <c r="AW58" s="144"/>
      <c r="AX58" s="142"/>
      <c r="AY58" s="142"/>
      <c r="AZ58" s="142"/>
      <c r="BA58" s="81">
        <f>SUM(BF58+BI58+BL58+BO58+BR58)</f>
        <v>0</v>
      </c>
      <c r="BB58" s="44"/>
      <c r="BC58" s="45"/>
      <c r="BD58" s="35"/>
      <c r="BE58" s="33"/>
      <c r="BF58" s="150"/>
      <c r="BG58" s="33"/>
      <c r="BH58" s="33"/>
      <c r="BI58" s="157"/>
      <c r="BJ58" s="35"/>
      <c r="BK58" s="33"/>
      <c r="BL58" s="150"/>
      <c r="BM58" s="33"/>
      <c r="BN58" s="33"/>
      <c r="BO58" s="157"/>
      <c r="BP58" s="35"/>
      <c r="BQ58" s="33"/>
      <c r="BR58" s="159"/>
      <c r="BS58" s="187">
        <f>SUM(BX58+CA58+CD58+CG58+CJ58)</f>
        <v>0</v>
      </c>
      <c r="BT58" s="52"/>
      <c r="BU58" s="57"/>
      <c r="BV58" s="54"/>
      <c r="BW58" s="54"/>
      <c r="BX58" s="88"/>
      <c r="BY58" s="55"/>
      <c r="BZ58" s="54"/>
      <c r="CA58" s="56"/>
      <c r="CB58" s="205"/>
      <c r="CC58" s="54"/>
      <c r="CD58" s="88"/>
      <c r="CE58" s="55"/>
      <c r="CF58" s="54"/>
      <c r="CG58" s="56"/>
      <c r="CH58" s="205"/>
      <c r="CI58" s="54"/>
      <c r="CJ58" s="88"/>
      <c r="CK58" s="227">
        <f>SUM(CP58+CS58+CV58+CY58+DB58)</f>
        <v>0</v>
      </c>
      <c r="CL58" s="63"/>
      <c r="CM58" s="222"/>
      <c r="CN58" s="65"/>
      <c r="CO58" s="219"/>
      <c r="CP58" s="64"/>
      <c r="CQ58" s="221"/>
      <c r="CR58" s="219"/>
      <c r="CS58" s="222"/>
      <c r="CT58" s="65"/>
      <c r="CU58" s="219"/>
      <c r="CV58" s="64"/>
      <c r="CW58" s="221"/>
      <c r="CX58" s="219"/>
      <c r="CY58" s="222"/>
      <c r="CZ58" s="65"/>
      <c r="DA58" s="219"/>
      <c r="DB58" s="66"/>
      <c r="DC58" s="273"/>
      <c r="DD58" s="274"/>
      <c r="DE58" s="275"/>
      <c r="DF58" s="273"/>
      <c r="DG58" s="274"/>
      <c r="DH58" s="281"/>
      <c r="DI58" s="224">
        <f t="shared" si="31"/>
        <v>0</v>
      </c>
      <c r="DJ58" s="13"/>
      <c r="DK58" s="14"/>
      <c r="DL58" s="15"/>
      <c r="DM58" s="293"/>
      <c r="DN58" s="14"/>
      <c r="DO58" s="13"/>
      <c r="DP58" s="293"/>
      <c r="DQ58" s="14"/>
      <c r="DR58" s="12"/>
      <c r="DS58" s="143"/>
      <c r="DT58" s="14"/>
      <c r="DU58" s="12"/>
      <c r="DV58" s="143"/>
      <c r="DW58" s="14"/>
      <c r="DX58" s="12"/>
      <c r="DY58" s="143"/>
      <c r="DZ58" s="20"/>
      <c r="EA58" s="724"/>
      <c r="EB58" s="274"/>
      <c r="EC58" s="275"/>
      <c r="ED58" s="301">
        <f t="shared" si="37"/>
        <v>0</v>
      </c>
      <c r="EE58" s="30"/>
      <c r="EF58" s="76"/>
      <c r="EG58" s="28"/>
      <c r="EH58" s="304"/>
      <c r="EI58" s="77"/>
      <c r="EJ58" s="29"/>
      <c r="EK58" s="304"/>
      <c r="EL58" s="27"/>
      <c r="EM58" s="29"/>
      <c r="EN58" s="78"/>
      <c r="EO58" s="27"/>
      <c r="EP58" s="29"/>
      <c r="EQ58" s="78"/>
      <c r="ER58" s="75"/>
      <c r="ES58" s="29"/>
      <c r="ET58" s="78"/>
      <c r="EU58" s="27"/>
    </row>
    <row r="59" spans="1:151" s="4" customFormat="1" ht="15" thickBot="1">
      <c r="A59" s="145">
        <f t="shared" si="19"/>
        <v>55</v>
      </c>
      <c r="B59" s="118" t="s">
        <v>104</v>
      </c>
      <c r="C59" s="91" t="s">
        <v>146</v>
      </c>
      <c r="D59" s="137"/>
      <c r="E59" s="21"/>
      <c r="F59" s="131"/>
      <c r="G59" s="132"/>
      <c r="H59" s="386">
        <f>SUM(Q59+AI59+BA59+BS59+CK59+DI59+ED59)</f>
        <v>770</v>
      </c>
      <c r="I59" s="126">
        <f t="shared" si="32"/>
        <v>696</v>
      </c>
      <c r="J59" s="448">
        <f t="shared" si="21"/>
        <v>45</v>
      </c>
      <c r="K59" s="126">
        <f t="shared" si="33"/>
        <v>28</v>
      </c>
      <c r="L59" s="453">
        <f t="shared" si="23"/>
        <v>63</v>
      </c>
      <c r="M59" s="126">
        <f t="shared" si="34"/>
        <v>46</v>
      </c>
      <c r="N59" s="450">
        <f t="shared" si="25"/>
        <v>61</v>
      </c>
      <c r="O59" s="292">
        <f t="shared" si="36"/>
        <v>0</v>
      </c>
      <c r="P59" s="455">
        <f t="shared" si="26"/>
        <v>42</v>
      </c>
      <c r="Q59" s="72"/>
      <c r="R59" s="30"/>
      <c r="S59" s="31"/>
      <c r="T59" s="37"/>
      <c r="U59" s="30"/>
      <c r="V59" s="31"/>
      <c r="W59" s="32"/>
      <c r="X59" s="30"/>
      <c r="Y59" s="31"/>
      <c r="Z59" s="32"/>
      <c r="AA59" s="30"/>
      <c r="AB59" s="31"/>
      <c r="AC59" s="32"/>
      <c r="AD59" s="30"/>
      <c r="AE59" s="31"/>
      <c r="AF59" s="32"/>
      <c r="AG59" s="30"/>
      <c r="AH59" s="76"/>
      <c r="AI59" s="73">
        <f>SUM(AN59+AQ59+AT59+AW59+AZ59)</f>
        <v>770</v>
      </c>
      <c r="AJ59" s="16">
        <v>29</v>
      </c>
      <c r="AK59" s="17"/>
      <c r="AL59" s="142">
        <v>1135</v>
      </c>
      <c r="AM59" s="142">
        <v>19</v>
      </c>
      <c r="AN59" s="143">
        <v>239</v>
      </c>
      <c r="AO59" s="12">
        <v>185</v>
      </c>
      <c r="AP59" s="142">
        <v>44</v>
      </c>
      <c r="AQ59" s="144">
        <v>28</v>
      </c>
      <c r="AR59" s="142">
        <v>730</v>
      </c>
      <c r="AS59" s="142">
        <v>41</v>
      </c>
      <c r="AT59" s="143">
        <v>46</v>
      </c>
      <c r="AU59" s="12">
        <v>955</v>
      </c>
      <c r="AV59" s="142">
        <v>17</v>
      </c>
      <c r="AW59" s="144">
        <v>264</v>
      </c>
      <c r="AX59" s="142">
        <v>1040</v>
      </c>
      <c r="AY59" s="142">
        <v>23</v>
      </c>
      <c r="AZ59" s="142">
        <v>193</v>
      </c>
      <c r="BA59" s="81">
        <f>SUM(BF59+BI59+BL59+BO59+BR59)</f>
        <v>0</v>
      </c>
      <c r="BB59" s="44"/>
      <c r="BC59" s="45"/>
      <c r="BD59" s="35"/>
      <c r="BE59" s="33"/>
      <c r="BF59" s="150"/>
      <c r="BG59" s="33"/>
      <c r="BH59" s="33"/>
      <c r="BI59" s="157"/>
      <c r="BJ59" s="35"/>
      <c r="BK59" s="33"/>
      <c r="BL59" s="150"/>
      <c r="BM59" s="33"/>
      <c r="BN59" s="33"/>
      <c r="BO59" s="157"/>
      <c r="BP59" s="35"/>
      <c r="BQ59" s="33"/>
      <c r="BR59" s="159"/>
      <c r="BS59" s="187">
        <f>SUM(BX59+CA59+CD59+CG59+CJ59)</f>
        <v>0</v>
      </c>
      <c r="BT59" s="52"/>
      <c r="BU59" s="57"/>
      <c r="BV59" s="54"/>
      <c r="BW59" s="54"/>
      <c r="BX59" s="88"/>
      <c r="BY59" s="55"/>
      <c r="BZ59" s="54"/>
      <c r="CA59" s="56"/>
      <c r="CB59" s="205"/>
      <c r="CC59" s="54"/>
      <c r="CD59" s="88"/>
      <c r="CE59" s="55"/>
      <c r="CF59" s="54"/>
      <c r="CG59" s="56"/>
      <c r="CH59" s="205"/>
      <c r="CI59" s="54"/>
      <c r="CJ59" s="88"/>
      <c r="CK59" s="227">
        <f>SUM(CP59+CS59+CV59+CY59+DB59)</f>
        <v>0</v>
      </c>
      <c r="CL59" s="63"/>
      <c r="CM59" s="222"/>
      <c r="CN59" s="65"/>
      <c r="CO59" s="219"/>
      <c r="CP59" s="64"/>
      <c r="CQ59" s="221"/>
      <c r="CR59" s="219"/>
      <c r="CS59" s="222"/>
      <c r="CT59" s="65"/>
      <c r="CU59" s="219"/>
      <c r="CV59" s="64"/>
      <c r="CW59" s="221"/>
      <c r="CX59" s="219"/>
      <c r="CY59" s="222"/>
      <c r="CZ59" s="65"/>
      <c r="DA59" s="219"/>
      <c r="DB59" s="66"/>
      <c r="DC59" s="273"/>
      <c r="DD59" s="274"/>
      <c r="DE59" s="275"/>
      <c r="DF59" s="273"/>
      <c r="DG59" s="274"/>
      <c r="DH59" s="281"/>
      <c r="DI59" s="224">
        <f t="shared" si="31"/>
        <v>0</v>
      </c>
      <c r="DJ59" s="13"/>
      <c r="DK59" s="14"/>
      <c r="DL59" s="15"/>
      <c r="DM59" s="293"/>
      <c r="DN59" s="14"/>
      <c r="DO59" s="13"/>
      <c r="DP59" s="293"/>
      <c r="DQ59" s="14"/>
      <c r="DR59" s="12"/>
      <c r="DS59" s="143"/>
      <c r="DT59" s="14"/>
      <c r="DU59" s="12"/>
      <c r="DV59" s="143"/>
      <c r="DW59" s="14"/>
      <c r="DX59" s="12"/>
      <c r="DY59" s="143"/>
      <c r="DZ59" s="20"/>
      <c r="EA59" s="724"/>
      <c r="EB59" s="274"/>
      <c r="EC59" s="275"/>
      <c r="ED59" s="301">
        <f t="shared" si="37"/>
        <v>0</v>
      </c>
      <c r="EE59" s="30"/>
      <c r="EF59" s="76"/>
      <c r="EG59" s="28"/>
      <c r="EH59" s="304"/>
      <c r="EI59" s="77"/>
      <c r="EJ59" s="29"/>
      <c r="EK59" s="304"/>
      <c r="EL59" s="27"/>
      <c r="EM59" s="29"/>
      <c r="EN59" s="78"/>
      <c r="EO59" s="27"/>
      <c r="EP59" s="29"/>
      <c r="EQ59" s="78"/>
      <c r="ER59" s="75"/>
      <c r="ES59" s="29"/>
      <c r="ET59" s="78"/>
      <c r="EU59" s="27"/>
    </row>
    <row r="60" spans="1:151" s="4" customFormat="1" ht="15" thickBot="1">
      <c r="A60" s="145">
        <f t="shared" si="19"/>
        <v>56</v>
      </c>
      <c r="B60" s="118" t="s">
        <v>122</v>
      </c>
      <c r="C60" s="90" t="s">
        <v>144</v>
      </c>
      <c r="D60" s="137"/>
      <c r="E60" s="21"/>
      <c r="F60" s="131"/>
      <c r="G60" s="132"/>
      <c r="H60" s="386">
        <f>SUM(DE60+DH60+DI60+ED60)</f>
        <v>578</v>
      </c>
      <c r="I60" s="126"/>
      <c r="J60" s="448">
        <f t="shared" si="21"/>
        <v>68</v>
      </c>
      <c r="K60" s="126"/>
      <c r="L60" s="451">
        <f t="shared" si="23"/>
        <v>67</v>
      </c>
      <c r="M60" s="126"/>
      <c r="N60" s="451">
        <f t="shared" si="25"/>
        <v>66</v>
      </c>
      <c r="O60" s="292">
        <f t="shared" si="36"/>
        <v>578</v>
      </c>
      <c r="P60" s="455">
        <f t="shared" si="26"/>
        <v>20</v>
      </c>
      <c r="Q60" s="72"/>
      <c r="R60" s="30"/>
      <c r="S60" s="31"/>
      <c r="T60" s="37"/>
      <c r="U60" s="30"/>
      <c r="V60" s="31"/>
      <c r="W60" s="32"/>
      <c r="X60" s="30"/>
      <c r="Y60" s="31"/>
      <c r="Z60" s="32"/>
      <c r="AA60" s="30"/>
      <c r="AB60" s="31"/>
      <c r="AC60" s="32"/>
      <c r="AD60" s="30"/>
      <c r="AE60" s="31"/>
      <c r="AF60" s="32"/>
      <c r="AG60" s="30"/>
      <c r="AH60" s="76"/>
      <c r="AI60" s="73"/>
      <c r="AJ60" s="16"/>
      <c r="AK60" s="17"/>
      <c r="AL60" s="142"/>
      <c r="AM60" s="142"/>
      <c r="AN60" s="143"/>
      <c r="AO60" s="12"/>
      <c r="AP60" s="142"/>
      <c r="AQ60" s="144"/>
      <c r="AR60" s="142"/>
      <c r="AS60" s="142"/>
      <c r="AT60" s="143"/>
      <c r="AU60" s="12"/>
      <c r="AV60" s="142"/>
      <c r="AW60" s="144"/>
      <c r="AX60" s="142"/>
      <c r="AY60" s="142"/>
      <c r="AZ60" s="142"/>
      <c r="BA60" s="81"/>
      <c r="BB60" s="44"/>
      <c r="BC60" s="45"/>
      <c r="BD60" s="35"/>
      <c r="BE60" s="157"/>
      <c r="BF60" s="195"/>
      <c r="BG60" s="33"/>
      <c r="BH60" s="33"/>
      <c r="BI60" s="38"/>
      <c r="BJ60" s="35"/>
      <c r="BK60" s="157"/>
      <c r="BL60" s="195"/>
      <c r="BM60" s="33"/>
      <c r="BN60" s="157"/>
      <c r="BO60" s="38"/>
      <c r="BP60" s="35"/>
      <c r="BQ60" s="157"/>
      <c r="BR60" s="197"/>
      <c r="BS60" s="187"/>
      <c r="BT60" s="52"/>
      <c r="BU60" s="57"/>
      <c r="BV60" s="54"/>
      <c r="BW60" s="54"/>
      <c r="BX60" s="88"/>
      <c r="BY60" s="55"/>
      <c r="BZ60" s="54"/>
      <c r="CA60" s="56"/>
      <c r="CB60" s="205"/>
      <c r="CC60" s="54"/>
      <c r="CD60" s="88"/>
      <c r="CE60" s="55"/>
      <c r="CF60" s="54"/>
      <c r="CG60" s="56"/>
      <c r="CH60" s="205"/>
      <c r="CI60" s="54"/>
      <c r="CJ60" s="88"/>
      <c r="CK60" s="227"/>
      <c r="CL60" s="63"/>
      <c r="CM60" s="222"/>
      <c r="CN60" s="65"/>
      <c r="CO60" s="219"/>
      <c r="CP60" s="64"/>
      <c r="CQ60" s="221"/>
      <c r="CR60" s="219"/>
      <c r="CS60" s="222"/>
      <c r="CT60" s="65"/>
      <c r="CU60" s="219"/>
      <c r="CV60" s="64"/>
      <c r="CW60" s="221"/>
      <c r="CX60" s="219"/>
      <c r="CY60" s="222"/>
      <c r="CZ60" s="65"/>
      <c r="DA60" s="219"/>
      <c r="DB60" s="66"/>
      <c r="DC60" s="273">
        <v>8.524</v>
      </c>
      <c r="DD60" s="274">
        <v>12</v>
      </c>
      <c r="DE60" s="275">
        <v>363</v>
      </c>
      <c r="DF60" s="273">
        <v>7.883</v>
      </c>
      <c r="DG60" s="274">
        <v>20</v>
      </c>
      <c r="DH60" s="281">
        <v>215</v>
      </c>
      <c r="DI60" s="224">
        <f t="shared" si="31"/>
        <v>0</v>
      </c>
      <c r="DJ60" s="13"/>
      <c r="DK60" s="14"/>
      <c r="DL60" s="15"/>
      <c r="DM60" s="293"/>
      <c r="DN60" s="14"/>
      <c r="DO60" s="13"/>
      <c r="DP60" s="293"/>
      <c r="DQ60" s="14"/>
      <c r="DR60" s="12"/>
      <c r="DS60" s="143"/>
      <c r="DT60" s="14"/>
      <c r="DU60" s="12"/>
      <c r="DV60" s="143"/>
      <c r="DW60" s="14"/>
      <c r="DX60" s="12"/>
      <c r="DY60" s="143"/>
      <c r="DZ60" s="20"/>
      <c r="EA60" s="724"/>
      <c r="EB60" s="274"/>
      <c r="EC60" s="275"/>
      <c r="ED60" s="301">
        <f t="shared" si="37"/>
        <v>0</v>
      </c>
      <c r="EE60" s="30"/>
      <c r="EF60" s="76"/>
      <c r="EG60" s="28"/>
      <c r="EH60" s="304"/>
      <c r="EI60" s="77"/>
      <c r="EJ60" s="29"/>
      <c r="EK60" s="304"/>
      <c r="EL60" s="27"/>
      <c r="EM60" s="29"/>
      <c r="EN60" s="78"/>
      <c r="EO60" s="27"/>
      <c r="EP60" s="29"/>
      <c r="EQ60" s="78"/>
      <c r="ER60" s="75"/>
      <c r="ES60" s="29"/>
      <c r="ET60" s="78"/>
      <c r="EU60" s="27"/>
    </row>
    <row r="61" spans="1:151" s="4" customFormat="1" ht="15" thickBot="1">
      <c r="A61" s="145">
        <f t="shared" si="19"/>
        <v>57</v>
      </c>
      <c r="B61" s="118" t="s">
        <v>135</v>
      </c>
      <c r="C61" s="91" t="s">
        <v>68</v>
      </c>
      <c r="D61" s="137"/>
      <c r="E61" s="21"/>
      <c r="F61" s="131"/>
      <c r="G61" s="132"/>
      <c r="H61" s="385">
        <f>SUM(DE61+DH61+DI61+EC61+ED61)</f>
        <v>575</v>
      </c>
      <c r="I61" s="126">
        <f>SUM(V61+AE61+AH61+AN61+AW61+AZ61+BF61+BO61+BR61+BS127+BX61+CG61+CJ61+CP61+CY61+DB61+DN61+DW61+DZ61+EI61+ER61+EU61)</f>
        <v>90</v>
      </c>
      <c r="J61" s="448">
        <f t="shared" si="21"/>
        <v>61</v>
      </c>
      <c r="K61" s="126">
        <f aca="true" t="shared" si="38" ref="K61:K75">SUM(Y61+AQ61+BI61+CA61+CS61+DQ61+EL61)</f>
        <v>167</v>
      </c>
      <c r="L61" s="453">
        <f t="shared" si="23"/>
        <v>51</v>
      </c>
      <c r="M61" s="126">
        <f aca="true" t="shared" si="39" ref="M61:M75">SUM(AB61+AT61+BL61+CD61+CV61+DT61+EO61)</f>
        <v>304</v>
      </c>
      <c r="N61" s="450">
        <f t="shared" si="25"/>
        <v>44</v>
      </c>
      <c r="O61" s="292">
        <f t="shared" si="36"/>
        <v>14</v>
      </c>
      <c r="P61" s="455">
        <f t="shared" si="26"/>
        <v>41</v>
      </c>
      <c r="Q61" s="72"/>
      <c r="R61" s="30"/>
      <c r="S61" s="31"/>
      <c r="T61" s="37"/>
      <c r="U61" s="30"/>
      <c r="V61" s="31"/>
      <c r="W61" s="32"/>
      <c r="X61" s="30"/>
      <c r="Y61" s="31"/>
      <c r="Z61" s="32"/>
      <c r="AA61" s="30"/>
      <c r="AB61" s="31"/>
      <c r="AC61" s="32"/>
      <c r="AD61" s="30"/>
      <c r="AE61" s="31"/>
      <c r="AF61" s="32"/>
      <c r="AG61" s="30"/>
      <c r="AH61" s="76"/>
      <c r="AI61" s="73"/>
      <c r="AJ61" s="16"/>
      <c r="AK61" s="17"/>
      <c r="AL61" s="142"/>
      <c r="AM61" s="142"/>
      <c r="AN61" s="143"/>
      <c r="AO61" s="12"/>
      <c r="AP61" s="142"/>
      <c r="AQ61" s="144"/>
      <c r="AR61" s="142"/>
      <c r="AS61" s="142"/>
      <c r="AT61" s="143"/>
      <c r="AU61" s="12"/>
      <c r="AV61" s="142"/>
      <c r="AW61" s="144"/>
      <c r="AX61" s="142"/>
      <c r="AY61" s="142"/>
      <c r="AZ61" s="142"/>
      <c r="BA61" s="81"/>
      <c r="BB61" s="44"/>
      <c r="BC61" s="45"/>
      <c r="BD61" s="35"/>
      <c r="BE61" s="157"/>
      <c r="BF61" s="195"/>
      <c r="BG61" s="33"/>
      <c r="BH61" s="33"/>
      <c r="BI61" s="38"/>
      <c r="BJ61" s="35"/>
      <c r="BK61" s="157"/>
      <c r="BL61" s="195"/>
      <c r="BM61" s="33"/>
      <c r="BN61" s="157"/>
      <c r="BO61" s="38"/>
      <c r="BP61" s="35"/>
      <c r="BQ61" s="157"/>
      <c r="BR61" s="197"/>
      <c r="BS61" s="187"/>
      <c r="BT61" s="52"/>
      <c r="BU61" s="57"/>
      <c r="BV61" s="54"/>
      <c r="BW61" s="54"/>
      <c r="BX61" s="88"/>
      <c r="BY61" s="55"/>
      <c r="BZ61" s="54"/>
      <c r="CA61" s="56"/>
      <c r="CB61" s="205"/>
      <c r="CC61" s="54"/>
      <c r="CD61" s="88"/>
      <c r="CE61" s="55"/>
      <c r="CF61" s="54"/>
      <c r="CG61" s="56"/>
      <c r="CH61" s="205"/>
      <c r="CI61" s="54"/>
      <c r="CJ61" s="88"/>
      <c r="CK61" s="227"/>
      <c r="CL61" s="63"/>
      <c r="CM61" s="222"/>
      <c r="CN61" s="65"/>
      <c r="CO61" s="219"/>
      <c r="CP61" s="64"/>
      <c r="CQ61" s="221"/>
      <c r="CR61" s="219"/>
      <c r="CS61" s="222"/>
      <c r="CT61" s="65"/>
      <c r="CU61" s="219"/>
      <c r="CV61" s="64"/>
      <c r="CW61" s="221"/>
      <c r="CX61" s="219"/>
      <c r="CY61" s="222"/>
      <c r="CZ61" s="65"/>
      <c r="DA61" s="219"/>
      <c r="DB61" s="66"/>
      <c r="DC61" s="273"/>
      <c r="DD61" s="274"/>
      <c r="DE61" s="275"/>
      <c r="DF61" s="273"/>
      <c r="DG61" s="274"/>
      <c r="DH61" s="281"/>
      <c r="DI61" s="224"/>
      <c r="DJ61" s="13"/>
      <c r="DK61" s="14"/>
      <c r="DL61" s="15"/>
      <c r="DM61" s="293"/>
      <c r="DN61" s="14"/>
      <c r="DO61" s="13"/>
      <c r="DP61" s="293"/>
      <c r="DQ61" s="14"/>
      <c r="DR61" s="12"/>
      <c r="DS61" s="143"/>
      <c r="DT61" s="14"/>
      <c r="DU61" s="12"/>
      <c r="DV61" s="143"/>
      <c r="DW61" s="14"/>
      <c r="DX61" s="12"/>
      <c r="DY61" s="143"/>
      <c r="DZ61" s="20"/>
      <c r="EA61" s="724">
        <v>4.64</v>
      </c>
      <c r="EB61" s="274">
        <v>32</v>
      </c>
      <c r="EC61" s="275">
        <v>14</v>
      </c>
      <c r="ED61" s="303">
        <f t="shared" si="37"/>
        <v>561</v>
      </c>
      <c r="EE61" s="30">
        <v>30</v>
      </c>
      <c r="EF61" s="76"/>
      <c r="EG61" s="28">
        <v>725</v>
      </c>
      <c r="EH61" s="304">
        <v>33</v>
      </c>
      <c r="EI61" s="77">
        <v>22</v>
      </c>
      <c r="EJ61" s="29">
        <v>547</v>
      </c>
      <c r="EK61" s="304">
        <v>22</v>
      </c>
      <c r="EL61" s="27">
        <v>167</v>
      </c>
      <c r="EM61" s="29">
        <v>987</v>
      </c>
      <c r="EN61" s="78">
        <v>14</v>
      </c>
      <c r="EO61" s="27">
        <v>304</v>
      </c>
      <c r="EP61" s="29">
        <v>851</v>
      </c>
      <c r="EQ61" s="78">
        <v>33</v>
      </c>
      <c r="ER61" s="75">
        <v>22</v>
      </c>
      <c r="ES61" s="29">
        <v>1018</v>
      </c>
      <c r="ET61" s="78">
        <v>31</v>
      </c>
      <c r="EU61" s="27">
        <v>46</v>
      </c>
    </row>
    <row r="62" spans="1:151" s="4" customFormat="1" ht="15" thickBot="1">
      <c r="A62" s="145">
        <f t="shared" si="19"/>
        <v>58</v>
      </c>
      <c r="B62" s="118" t="s">
        <v>98</v>
      </c>
      <c r="C62" s="91" t="s">
        <v>68</v>
      </c>
      <c r="D62" s="137"/>
      <c r="E62" s="21"/>
      <c r="F62" s="131"/>
      <c r="G62" s="132"/>
      <c r="H62" s="386">
        <f>SUM(Q62+AI62+BA62+BS62+CK62+DI62+ED62)</f>
        <v>572</v>
      </c>
      <c r="I62" s="126">
        <f>SUM(V62+AE62+AH62+AN62+AW62+AZ62+BF62+BO62+BR62+BS128+BX62+CG62+CJ62+CP62+CY62+DB62+DN62+DW62+DZ62+EI62+ER62+EU62)</f>
        <v>216</v>
      </c>
      <c r="J62" s="448">
        <f t="shared" si="21"/>
        <v>56</v>
      </c>
      <c r="K62" s="126">
        <f t="shared" si="38"/>
        <v>58</v>
      </c>
      <c r="L62" s="451">
        <f t="shared" si="23"/>
        <v>57</v>
      </c>
      <c r="M62" s="126">
        <f t="shared" si="39"/>
        <v>298</v>
      </c>
      <c r="N62" s="451">
        <f t="shared" si="25"/>
        <v>45</v>
      </c>
      <c r="O62" s="292">
        <f t="shared" si="36"/>
        <v>0</v>
      </c>
      <c r="P62" s="455">
        <f t="shared" si="26"/>
        <v>42</v>
      </c>
      <c r="Q62" s="72"/>
      <c r="R62" s="30"/>
      <c r="S62" s="31"/>
      <c r="T62" s="37"/>
      <c r="U62" s="30"/>
      <c r="V62" s="31"/>
      <c r="W62" s="32"/>
      <c r="X62" s="30"/>
      <c r="Y62" s="31"/>
      <c r="Z62" s="32"/>
      <c r="AA62" s="30"/>
      <c r="AB62" s="31"/>
      <c r="AC62" s="32"/>
      <c r="AD62" s="30"/>
      <c r="AE62" s="31"/>
      <c r="AF62" s="32"/>
      <c r="AG62" s="30"/>
      <c r="AH62" s="76"/>
      <c r="AI62" s="73">
        <f>SUM(AN62+AQ62+AT62+AW62+AZ62)</f>
        <v>344</v>
      </c>
      <c r="AJ62" s="16">
        <v>42</v>
      </c>
      <c r="AK62" s="17"/>
      <c r="AL62" s="142">
        <v>818</v>
      </c>
      <c r="AM62" s="142">
        <v>45</v>
      </c>
      <c r="AN62" s="143">
        <v>22</v>
      </c>
      <c r="AO62" s="12">
        <v>490</v>
      </c>
      <c r="AP62" s="142">
        <v>43</v>
      </c>
      <c r="AQ62" s="144">
        <v>33</v>
      </c>
      <c r="AR62" s="142">
        <v>1068</v>
      </c>
      <c r="AS62" s="142">
        <v>20</v>
      </c>
      <c r="AT62" s="143">
        <v>227</v>
      </c>
      <c r="AU62" s="12">
        <v>671</v>
      </c>
      <c r="AV62" s="142">
        <v>46</v>
      </c>
      <c r="AW62" s="144">
        <v>16</v>
      </c>
      <c r="AX62" s="142">
        <v>873</v>
      </c>
      <c r="AY62" s="142">
        <v>41</v>
      </c>
      <c r="AZ62" s="142">
        <v>46</v>
      </c>
      <c r="BA62" s="81">
        <f>SUM(BF62+BI62+BL62+BO62+BR62)</f>
        <v>228</v>
      </c>
      <c r="BB62" s="44">
        <v>34</v>
      </c>
      <c r="BC62" s="45"/>
      <c r="BD62" s="35">
        <v>805</v>
      </c>
      <c r="BE62" s="157">
        <v>32</v>
      </c>
      <c r="BF62" s="195">
        <v>25</v>
      </c>
      <c r="BG62" s="33">
        <v>0.1</v>
      </c>
      <c r="BH62" s="33">
        <v>32</v>
      </c>
      <c r="BI62" s="38">
        <v>25</v>
      </c>
      <c r="BJ62" s="35">
        <v>733</v>
      </c>
      <c r="BK62" s="157">
        <v>27</v>
      </c>
      <c r="BL62" s="195">
        <v>71</v>
      </c>
      <c r="BM62" s="33">
        <v>942</v>
      </c>
      <c r="BN62" s="157">
        <v>26</v>
      </c>
      <c r="BO62" s="38">
        <v>82</v>
      </c>
      <c r="BP62" s="35">
        <v>1000</v>
      </c>
      <c r="BQ62" s="157">
        <v>32</v>
      </c>
      <c r="BR62" s="197">
        <v>25</v>
      </c>
      <c r="BS62" s="187">
        <f>SUM(BX62+CA62+CD62+CG62+CJ62)</f>
        <v>0</v>
      </c>
      <c r="BT62" s="52"/>
      <c r="BU62" s="57"/>
      <c r="BV62" s="54"/>
      <c r="BW62" s="54"/>
      <c r="BX62" s="88"/>
      <c r="BY62" s="55"/>
      <c r="BZ62" s="54"/>
      <c r="CA62" s="56"/>
      <c r="CB62" s="205"/>
      <c r="CC62" s="54"/>
      <c r="CD62" s="88"/>
      <c r="CE62" s="55"/>
      <c r="CF62" s="54"/>
      <c r="CG62" s="56"/>
      <c r="CH62" s="205"/>
      <c r="CI62" s="54"/>
      <c r="CJ62" s="88"/>
      <c r="CK62" s="227">
        <f>SUM(CP62+CS62+CV62+CY62+DB62)</f>
        <v>0</v>
      </c>
      <c r="CL62" s="63"/>
      <c r="CM62" s="222"/>
      <c r="CN62" s="65"/>
      <c r="CO62" s="219"/>
      <c r="CP62" s="64"/>
      <c r="CQ62" s="221"/>
      <c r="CR62" s="219"/>
      <c r="CS62" s="222"/>
      <c r="CT62" s="65"/>
      <c r="CU62" s="219"/>
      <c r="CV62" s="64"/>
      <c r="CW62" s="221"/>
      <c r="CX62" s="219"/>
      <c r="CY62" s="222"/>
      <c r="CZ62" s="65"/>
      <c r="DA62" s="219"/>
      <c r="DB62" s="66"/>
      <c r="DC62" s="273"/>
      <c r="DD62" s="274"/>
      <c r="DE62" s="275"/>
      <c r="DF62" s="273"/>
      <c r="DG62" s="274"/>
      <c r="DH62" s="281"/>
      <c r="DI62" s="224">
        <f aca="true" t="shared" si="40" ref="DI62:DI70">SUM(DN62+DQ62+DT62+DW62+DZ62)</f>
        <v>0</v>
      </c>
      <c r="DJ62" s="13"/>
      <c r="DK62" s="14"/>
      <c r="DL62" s="15"/>
      <c r="DM62" s="293"/>
      <c r="DN62" s="14"/>
      <c r="DO62" s="13"/>
      <c r="DP62" s="293"/>
      <c r="DQ62" s="14"/>
      <c r="DR62" s="12"/>
      <c r="DS62" s="143"/>
      <c r="DT62" s="14"/>
      <c r="DU62" s="12"/>
      <c r="DV62" s="143"/>
      <c r="DW62" s="14"/>
      <c r="DX62" s="12"/>
      <c r="DY62" s="143"/>
      <c r="DZ62" s="20"/>
      <c r="EA62" s="724"/>
      <c r="EB62" s="274"/>
      <c r="EC62" s="275"/>
      <c r="ED62" s="301">
        <f t="shared" si="37"/>
        <v>0</v>
      </c>
      <c r="EE62" s="30"/>
      <c r="EF62" s="76"/>
      <c r="EG62" s="28"/>
      <c r="EH62" s="304"/>
      <c r="EI62" s="77"/>
      <c r="EJ62" s="29"/>
      <c r="EK62" s="304"/>
      <c r="EL62" s="27"/>
      <c r="EM62" s="29"/>
      <c r="EN62" s="78"/>
      <c r="EO62" s="27"/>
      <c r="EP62" s="29"/>
      <c r="EQ62" s="78"/>
      <c r="ER62" s="75"/>
      <c r="ES62" s="29"/>
      <c r="ET62" s="78"/>
      <c r="EU62" s="27"/>
    </row>
    <row r="63" spans="1:151" s="4" customFormat="1" ht="15" thickBot="1">
      <c r="A63" s="145">
        <f t="shared" si="19"/>
        <v>59</v>
      </c>
      <c r="B63" s="118" t="s">
        <v>69</v>
      </c>
      <c r="C63" s="90" t="s">
        <v>144</v>
      </c>
      <c r="D63" s="137"/>
      <c r="E63" s="21"/>
      <c r="F63" s="131"/>
      <c r="G63" s="132"/>
      <c r="H63" s="386">
        <f>SUM(Q63+AI63+BA63+BS63+CK63+DI63+ED63)</f>
        <v>549</v>
      </c>
      <c r="I63" s="126">
        <f>SUM(V63+AE63+AH63+AN63+AW63+AZ63+BF63+BO63+BR63+BS129+BX63+CG63+CJ63+CP63+CY63+DB63+DN63+DW63+DZ63+EI63+ER63+EU63)</f>
        <v>384</v>
      </c>
      <c r="J63" s="448">
        <f t="shared" si="21"/>
        <v>55</v>
      </c>
      <c r="K63" s="126">
        <f t="shared" si="38"/>
        <v>46</v>
      </c>
      <c r="L63" s="453">
        <f t="shared" si="23"/>
        <v>60</v>
      </c>
      <c r="M63" s="126">
        <f t="shared" si="39"/>
        <v>119</v>
      </c>
      <c r="N63" s="450">
        <f t="shared" si="25"/>
        <v>53</v>
      </c>
      <c r="O63" s="292">
        <f t="shared" si="36"/>
        <v>0</v>
      </c>
      <c r="P63" s="455">
        <f t="shared" si="26"/>
        <v>42</v>
      </c>
      <c r="Q63" s="72"/>
      <c r="R63" s="30"/>
      <c r="S63" s="31"/>
      <c r="T63" s="37"/>
      <c r="U63" s="30"/>
      <c r="V63" s="31"/>
      <c r="W63" s="32"/>
      <c r="X63" s="30"/>
      <c r="Y63" s="31"/>
      <c r="Z63" s="32"/>
      <c r="AA63" s="30"/>
      <c r="AB63" s="31"/>
      <c r="AC63" s="32"/>
      <c r="AD63" s="30"/>
      <c r="AE63" s="31"/>
      <c r="AF63" s="32"/>
      <c r="AG63" s="30"/>
      <c r="AH63" s="76"/>
      <c r="AI63" s="73">
        <f>SUM(AN63+AQ63+AT63+AW63+AZ63)</f>
        <v>549</v>
      </c>
      <c r="AJ63" s="16">
        <v>39</v>
      </c>
      <c r="AK63" s="17"/>
      <c r="AL63" s="142">
        <v>1142</v>
      </c>
      <c r="AM63" s="142">
        <v>18</v>
      </c>
      <c r="AN63" s="143">
        <v>251</v>
      </c>
      <c r="AO63" s="12">
        <v>512</v>
      </c>
      <c r="AP63" s="142">
        <v>41</v>
      </c>
      <c r="AQ63" s="144">
        <v>46</v>
      </c>
      <c r="AR63" s="142">
        <v>986</v>
      </c>
      <c r="AS63" s="142">
        <v>31</v>
      </c>
      <c r="AT63" s="143">
        <v>119</v>
      </c>
      <c r="AU63" s="12">
        <v>796</v>
      </c>
      <c r="AV63" s="142">
        <v>35</v>
      </c>
      <c r="AW63" s="144">
        <v>87</v>
      </c>
      <c r="AX63" s="142">
        <v>873</v>
      </c>
      <c r="AY63" s="142">
        <v>41</v>
      </c>
      <c r="AZ63" s="142">
        <v>46</v>
      </c>
      <c r="BA63" s="81">
        <f>SUM(BF63+BI63+BL63+BO63+BR63)</f>
        <v>0</v>
      </c>
      <c r="BB63" s="44"/>
      <c r="BC63" s="45"/>
      <c r="BD63" s="35"/>
      <c r="BE63" s="157"/>
      <c r="BF63" s="195"/>
      <c r="BG63" s="33"/>
      <c r="BH63" s="33"/>
      <c r="BI63" s="38"/>
      <c r="BJ63" s="35"/>
      <c r="BK63" s="157"/>
      <c r="BL63" s="195"/>
      <c r="BM63" s="33"/>
      <c r="BN63" s="157"/>
      <c r="BO63" s="38"/>
      <c r="BP63" s="35"/>
      <c r="BQ63" s="157"/>
      <c r="BR63" s="197"/>
      <c r="BS63" s="187">
        <f>SUM(BX63+CA63+CD63+CG63+CJ63)</f>
        <v>0</v>
      </c>
      <c r="BT63" s="52"/>
      <c r="BU63" s="57"/>
      <c r="BV63" s="54"/>
      <c r="BW63" s="54"/>
      <c r="BX63" s="88"/>
      <c r="BY63" s="55"/>
      <c r="BZ63" s="54"/>
      <c r="CA63" s="56"/>
      <c r="CB63" s="205"/>
      <c r="CC63" s="54"/>
      <c r="CD63" s="88"/>
      <c r="CE63" s="55"/>
      <c r="CF63" s="54"/>
      <c r="CG63" s="56"/>
      <c r="CH63" s="205"/>
      <c r="CI63" s="54"/>
      <c r="CJ63" s="88"/>
      <c r="CK63" s="227">
        <f>SUM(CP63+CS63+CV63+CY63+DB63)</f>
        <v>0</v>
      </c>
      <c r="CL63" s="63"/>
      <c r="CM63" s="222"/>
      <c r="CN63" s="65"/>
      <c r="CO63" s="219"/>
      <c r="CP63" s="64"/>
      <c r="CQ63" s="221"/>
      <c r="CR63" s="219"/>
      <c r="CS63" s="222"/>
      <c r="CT63" s="65"/>
      <c r="CU63" s="219"/>
      <c r="CV63" s="64"/>
      <c r="CW63" s="221"/>
      <c r="CX63" s="219"/>
      <c r="CY63" s="222"/>
      <c r="CZ63" s="65"/>
      <c r="DA63" s="219"/>
      <c r="DB63" s="66"/>
      <c r="DC63" s="273"/>
      <c r="DD63" s="274"/>
      <c r="DE63" s="275"/>
      <c r="DF63" s="273"/>
      <c r="DG63" s="274"/>
      <c r="DH63" s="281"/>
      <c r="DI63" s="224">
        <f t="shared" si="40"/>
        <v>0</v>
      </c>
      <c r="DJ63" s="13"/>
      <c r="DK63" s="14"/>
      <c r="DL63" s="15"/>
      <c r="DM63" s="293"/>
      <c r="DN63" s="14"/>
      <c r="DO63" s="13"/>
      <c r="DP63" s="293"/>
      <c r="DQ63" s="14"/>
      <c r="DR63" s="12"/>
      <c r="DS63" s="143"/>
      <c r="DT63" s="14"/>
      <c r="DU63" s="12"/>
      <c r="DV63" s="143"/>
      <c r="DW63" s="14"/>
      <c r="DX63" s="12"/>
      <c r="DY63" s="143"/>
      <c r="DZ63" s="20"/>
      <c r="EA63" s="724"/>
      <c r="EB63" s="274"/>
      <c r="EC63" s="275"/>
      <c r="ED63" s="301">
        <f t="shared" si="37"/>
        <v>0</v>
      </c>
      <c r="EE63" s="30"/>
      <c r="EF63" s="76"/>
      <c r="EG63" s="28"/>
      <c r="EH63" s="304"/>
      <c r="EI63" s="77"/>
      <c r="EJ63" s="29"/>
      <c r="EK63" s="304"/>
      <c r="EL63" s="27"/>
      <c r="EM63" s="29"/>
      <c r="EN63" s="78"/>
      <c r="EO63" s="27"/>
      <c r="EP63" s="29"/>
      <c r="EQ63" s="78"/>
      <c r="ER63" s="75"/>
      <c r="ES63" s="29"/>
      <c r="ET63" s="78"/>
      <c r="EU63" s="27"/>
    </row>
    <row r="64" spans="1:151" s="4" customFormat="1" ht="15" thickBot="1">
      <c r="A64" s="145">
        <f t="shared" si="19"/>
        <v>60</v>
      </c>
      <c r="B64" s="118" t="s">
        <v>88</v>
      </c>
      <c r="C64" s="90" t="s">
        <v>144</v>
      </c>
      <c r="D64" s="137"/>
      <c r="E64" s="21"/>
      <c r="F64" s="131"/>
      <c r="G64" s="132"/>
      <c r="H64" s="386">
        <f>SUM(Q64+AI64+BA64+BS64+CK64+DI64+ED64)</f>
        <v>319</v>
      </c>
      <c r="I64" s="126">
        <f>SUM(V64+AE64+AH64+AN64+AW64+AZ64+BF64+BO64+BR64+BS130+BX64+CG64+CJ64+CP64+CY64+DB64+DN64+DW64+DZ64+EI64+ER64+EU64)</f>
        <v>154</v>
      </c>
      <c r="J64" s="448">
        <f t="shared" si="21"/>
        <v>58</v>
      </c>
      <c r="K64" s="126">
        <f t="shared" si="38"/>
        <v>80</v>
      </c>
      <c r="L64" s="451">
        <f t="shared" si="23"/>
        <v>54</v>
      </c>
      <c r="M64" s="126">
        <f t="shared" si="39"/>
        <v>85</v>
      </c>
      <c r="N64" s="451">
        <f t="shared" si="25"/>
        <v>59</v>
      </c>
      <c r="O64" s="292">
        <f t="shared" si="36"/>
        <v>0</v>
      </c>
      <c r="P64" s="455">
        <f t="shared" si="26"/>
        <v>42</v>
      </c>
      <c r="Q64" s="72">
        <f>SUM(V64+Y64+AB64+AE64+AH64)</f>
        <v>176</v>
      </c>
      <c r="R64" s="30">
        <v>39</v>
      </c>
      <c r="S64" s="31"/>
      <c r="T64" s="37">
        <v>763</v>
      </c>
      <c r="U64" s="30">
        <v>39</v>
      </c>
      <c r="V64" s="31">
        <v>13</v>
      </c>
      <c r="W64" s="32">
        <v>32</v>
      </c>
      <c r="X64" s="30">
        <v>37</v>
      </c>
      <c r="Y64" s="31">
        <v>21</v>
      </c>
      <c r="Z64" s="32">
        <v>784</v>
      </c>
      <c r="AA64" s="30">
        <v>31</v>
      </c>
      <c r="AB64" s="31">
        <v>69</v>
      </c>
      <c r="AC64" s="32">
        <v>853</v>
      </c>
      <c r="AD64" s="30">
        <v>37</v>
      </c>
      <c r="AE64" s="31">
        <v>21</v>
      </c>
      <c r="AF64" s="32">
        <v>1041</v>
      </c>
      <c r="AG64" s="30">
        <v>33</v>
      </c>
      <c r="AH64" s="76">
        <v>52</v>
      </c>
      <c r="AI64" s="73">
        <f>SUM(AN64+AQ64+AT64+AW64+AZ64)</f>
        <v>143</v>
      </c>
      <c r="AJ64" s="16">
        <v>47</v>
      </c>
      <c r="AK64" s="17"/>
      <c r="AL64" s="142">
        <v>730</v>
      </c>
      <c r="AM64" s="142">
        <v>47</v>
      </c>
      <c r="AN64" s="143">
        <v>11</v>
      </c>
      <c r="AO64" s="12">
        <v>728</v>
      </c>
      <c r="AP64" s="142">
        <v>39</v>
      </c>
      <c r="AQ64" s="144">
        <v>59</v>
      </c>
      <c r="AR64" s="142">
        <v>440</v>
      </c>
      <c r="AS64" s="142">
        <v>46</v>
      </c>
      <c r="AT64" s="143">
        <v>16</v>
      </c>
      <c r="AU64" s="12">
        <v>591</v>
      </c>
      <c r="AV64" s="142">
        <v>48</v>
      </c>
      <c r="AW64" s="144">
        <v>5</v>
      </c>
      <c r="AX64" s="142">
        <v>893</v>
      </c>
      <c r="AY64" s="142">
        <v>40</v>
      </c>
      <c r="AZ64" s="142">
        <v>52</v>
      </c>
      <c r="BA64" s="81">
        <f>SUM(BF64+BI64+BL64+BO64+BR64)</f>
        <v>0</v>
      </c>
      <c r="BB64" s="44"/>
      <c r="BC64" s="45"/>
      <c r="BD64" s="35"/>
      <c r="BE64" s="157"/>
      <c r="BF64" s="195"/>
      <c r="BG64" s="33"/>
      <c r="BH64" s="33"/>
      <c r="BI64" s="38"/>
      <c r="BJ64" s="35"/>
      <c r="BK64" s="157"/>
      <c r="BL64" s="195"/>
      <c r="BM64" s="33"/>
      <c r="BN64" s="157"/>
      <c r="BO64" s="38"/>
      <c r="BP64" s="35"/>
      <c r="BQ64" s="157"/>
      <c r="BR64" s="197"/>
      <c r="BS64" s="187">
        <f>SUM(BX64+CA64+CD64+CG64+CJ64)</f>
        <v>0</v>
      </c>
      <c r="BT64" s="52"/>
      <c r="BU64" s="57"/>
      <c r="BV64" s="54"/>
      <c r="BW64" s="54"/>
      <c r="BX64" s="88"/>
      <c r="BY64" s="55"/>
      <c r="BZ64" s="54"/>
      <c r="CA64" s="56"/>
      <c r="CB64" s="205"/>
      <c r="CC64" s="54"/>
      <c r="CD64" s="88"/>
      <c r="CE64" s="55"/>
      <c r="CF64" s="54"/>
      <c r="CG64" s="56"/>
      <c r="CH64" s="205"/>
      <c r="CI64" s="54"/>
      <c r="CJ64" s="88"/>
      <c r="CK64" s="227">
        <f>SUM(CP64+CS64+CV64+CY64+DB64)</f>
        <v>0</v>
      </c>
      <c r="CL64" s="63"/>
      <c r="CM64" s="222"/>
      <c r="CN64" s="65"/>
      <c r="CO64" s="219"/>
      <c r="CP64" s="64"/>
      <c r="CQ64" s="221"/>
      <c r="CR64" s="219"/>
      <c r="CS64" s="222"/>
      <c r="CT64" s="65"/>
      <c r="CU64" s="219"/>
      <c r="CV64" s="64"/>
      <c r="CW64" s="221"/>
      <c r="CX64" s="219"/>
      <c r="CY64" s="222"/>
      <c r="CZ64" s="65"/>
      <c r="DA64" s="219"/>
      <c r="DB64" s="66"/>
      <c r="DC64" s="273"/>
      <c r="DD64" s="274"/>
      <c r="DE64" s="275"/>
      <c r="DF64" s="273"/>
      <c r="DG64" s="274"/>
      <c r="DH64" s="281"/>
      <c r="DI64" s="224">
        <f t="shared" si="40"/>
        <v>0</v>
      </c>
      <c r="DJ64" s="13"/>
      <c r="DK64" s="14"/>
      <c r="DL64" s="15"/>
      <c r="DM64" s="293"/>
      <c r="DN64" s="14"/>
      <c r="DO64" s="13"/>
      <c r="DP64" s="293"/>
      <c r="DQ64" s="14"/>
      <c r="DR64" s="12"/>
      <c r="DS64" s="143"/>
      <c r="DT64" s="14"/>
      <c r="DU64" s="12"/>
      <c r="DV64" s="143"/>
      <c r="DW64" s="14"/>
      <c r="DX64" s="12"/>
      <c r="DY64" s="143"/>
      <c r="DZ64" s="20"/>
      <c r="EA64" s="724"/>
      <c r="EB64" s="274"/>
      <c r="EC64" s="275"/>
      <c r="ED64" s="301">
        <f t="shared" si="37"/>
        <v>0</v>
      </c>
      <c r="EE64" s="30"/>
      <c r="EF64" s="76"/>
      <c r="EG64" s="28"/>
      <c r="EH64" s="304"/>
      <c r="EI64" s="77"/>
      <c r="EJ64" s="29"/>
      <c r="EK64" s="304"/>
      <c r="EL64" s="27"/>
      <c r="EM64" s="29"/>
      <c r="EN64" s="78"/>
      <c r="EO64" s="27"/>
      <c r="EP64" s="29"/>
      <c r="EQ64" s="78"/>
      <c r="ER64" s="75"/>
      <c r="ES64" s="29"/>
      <c r="ET64" s="78"/>
      <c r="EU64" s="27"/>
    </row>
    <row r="65" spans="1:151" s="4" customFormat="1" ht="15" thickBot="1">
      <c r="A65" s="145">
        <f t="shared" si="19"/>
        <v>61</v>
      </c>
      <c r="B65" s="118" t="s">
        <v>125</v>
      </c>
      <c r="C65" s="82" t="s">
        <v>148</v>
      </c>
      <c r="D65" s="137"/>
      <c r="E65" s="21"/>
      <c r="F65" s="131"/>
      <c r="G65" s="132"/>
      <c r="H65" s="385">
        <f>SUM(DE65+DH65+DI65+EC65+ED65)</f>
        <v>220</v>
      </c>
      <c r="I65" s="126">
        <f>SUM(V65+AE65+AH65+AN65+AW65+AZ65+BF65+BO65+BR65+BS138+BX65+CG65+CJ65+CP65+CY65+DB65+DN65+DW65+DZ65+EI65+ER65+EU65)</f>
        <v>68</v>
      </c>
      <c r="J65" s="448">
        <f t="shared" si="21"/>
        <v>63</v>
      </c>
      <c r="K65" s="126">
        <f t="shared" si="38"/>
        <v>58</v>
      </c>
      <c r="L65" s="451">
        <f t="shared" si="23"/>
        <v>57</v>
      </c>
      <c r="M65" s="126">
        <f t="shared" si="39"/>
        <v>11</v>
      </c>
      <c r="N65" s="451">
        <f t="shared" si="25"/>
        <v>63</v>
      </c>
      <c r="O65" s="292">
        <f t="shared" si="36"/>
        <v>83</v>
      </c>
      <c r="P65" s="455">
        <f t="shared" si="26"/>
        <v>37</v>
      </c>
      <c r="Q65" s="72"/>
      <c r="R65" s="30"/>
      <c r="S65" s="31"/>
      <c r="T65" s="37"/>
      <c r="U65" s="30"/>
      <c r="V65" s="31"/>
      <c r="W65" s="32"/>
      <c r="X65" s="30"/>
      <c r="Y65" s="31"/>
      <c r="Z65" s="32"/>
      <c r="AA65" s="30"/>
      <c r="AB65" s="31"/>
      <c r="AC65" s="32"/>
      <c r="AD65" s="30"/>
      <c r="AE65" s="31"/>
      <c r="AF65" s="32"/>
      <c r="AG65" s="30"/>
      <c r="AH65" s="76"/>
      <c r="AI65" s="73"/>
      <c r="AJ65" s="16"/>
      <c r="AK65" s="17"/>
      <c r="AL65" s="142"/>
      <c r="AM65" s="142"/>
      <c r="AN65" s="143"/>
      <c r="AO65" s="12"/>
      <c r="AP65" s="142"/>
      <c r="AQ65" s="144"/>
      <c r="AR65" s="142"/>
      <c r="AS65" s="142"/>
      <c r="AT65" s="143"/>
      <c r="AU65" s="12"/>
      <c r="AV65" s="142"/>
      <c r="AW65" s="144"/>
      <c r="AX65" s="142"/>
      <c r="AY65" s="142"/>
      <c r="AZ65" s="142"/>
      <c r="BA65" s="81"/>
      <c r="BB65" s="44"/>
      <c r="BC65" s="45"/>
      <c r="BD65" s="35"/>
      <c r="BE65" s="157"/>
      <c r="BF65" s="195"/>
      <c r="BG65" s="33"/>
      <c r="BH65" s="33"/>
      <c r="BI65" s="38"/>
      <c r="BJ65" s="35"/>
      <c r="BK65" s="157"/>
      <c r="BL65" s="195"/>
      <c r="BM65" s="33"/>
      <c r="BN65" s="157"/>
      <c r="BO65" s="38"/>
      <c r="BP65" s="35"/>
      <c r="BQ65" s="157"/>
      <c r="BR65" s="197"/>
      <c r="BS65" s="187"/>
      <c r="BT65" s="52"/>
      <c r="BU65" s="57"/>
      <c r="BV65" s="54"/>
      <c r="BW65" s="54"/>
      <c r="BX65" s="88"/>
      <c r="BY65" s="55"/>
      <c r="BZ65" s="54"/>
      <c r="CA65" s="56"/>
      <c r="CB65" s="205"/>
      <c r="CC65" s="54"/>
      <c r="CD65" s="88"/>
      <c r="CE65" s="55"/>
      <c r="CF65" s="54"/>
      <c r="CG65" s="56"/>
      <c r="CH65" s="205"/>
      <c r="CI65" s="54"/>
      <c r="CJ65" s="88"/>
      <c r="CK65" s="227"/>
      <c r="CL65" s="63"/>
      <c r="CM65" s="222"/>
      <c r="CN65" s="65"/>
      <c r="CO65" s="219"/>
      <c r="CP65" s="64"/>
      <c r="CQ65" s="221"/>
      <c r="CR65" s="219"/>
      <c r="CS65" s="222"/>
      <c r="CT65" s="65"/>
      <c r="CU65" s="219"/>
      <c r="CV65" s="64"/>
      <c r="CW65" s="221"/>
      <c r="CX65" s="219"/>
      <c r="CY65" s="222"/>
      <c r="CZ65" s="65"/>
      <c r="DA65" s="219"/>
      <c r="DB65" s="66"/>
      <c r="DC65" s="273">
        <v>5.76</v>
      </c>
      <c r="DD65" s="274">
        <v>29</v>
      </c>
      <c r="DE65" s="275">
        <v>29</v>
      </c>
      <c r="DF65" s="273"/>
      <c r="DG65" s="274"/>
      <c r="DH65" s="281"/>
      <c r="DI65" s="224">
        <f t="shared" si="40"/>
        <v>0</v>
      </c>
      <c r="DJ65" s="13"/>
      <c r="DK65" s="14"/>
      <c r="DL65" s="15"/>
      <c r="DM65" s="293"/>
      <c r="DN65" s="14"/>
      <c r="DO65" s="13"/>
      <c r="DP65" s="293"/>
      <c r="DQ65" s="14"/>
      <c r="DR65" s="12"/>
      <c r="DS65" s="143"/>
      <c r="DT65" s="14"/>
      <c r="DU65" s="12"/>
      <c r="DV65" s="143"/>
      <c r="DW65" s="14"/>
      <c r="DX65" s="12"/>
      <c r="DY65" s="143"/>
      <c r="DZ65" s="20"/>
      <c r="EA65" s="724">
        <v>5.708</v>
      </c>
      <c r="EB65" s="274">
        <v>29</v>
      </c>
      <c r="EC65" s="275">
        <v>54</v>
      </c>
      <c r="ED65" s="301">
        <f t="shared" si="37"/>
        <v>137</v>
      </c>
      <c r="EE65" s="30">
        <v>34</v>
      </c>
      <c r="EF65" s="76"/>
      <c r="EG65" s="28">
        <v>827</v>
      </c>
      <c r="EH65" s="304">
        <v>31</v>
      </c>
      <c r="EI65" s="77">
        <v>46</v>
      </c>
      <c r="EJ65" s="29">
        <v>135</v>
      </c>
      <c r="EK65" s="304">
        <v>30</v>
      </c>
      <c r="EL65" s="27">
        <v>58</v>
      </c>
      <c r="EM65" s="29">
        <v>0</v>
      </c>
      <c r="EN65" s="78">
        <v>33</v>
      </c>
      <c r="EO65" s="27">
        <v>11</v>
      </c>
      <c r="EP65" s="29">
        <v>834</v>
      </c>
      <c r="EQ65" s="78">
        <v>34</v>
      </c>
      <c r="ER65" s="75">
        <v>11</v>
      </c>
      <c r="ES65" s="29">
        <v>954</v>
      </c>
      <c r="ET65" s="78">
        <v>34</v>
      </c>
      <c r="EU65" s="27">
        <v>11</v>
      </c>
    </row>
    <row r="66" spans="1:151" s="4" customFormat="1" ht="15" thickBot="1">
      <c r="A66" s="145">
        <f t="shared" si="19"/>
        <v>62</v>
      </c>
      <c r="B66" s="118" t="s">
        <v>87</v>
      </c>
      <c r="C66" s="82" t="s">
        <v>133</v>
      </c>
      <c r="D66" s="137"/>
      <c r="E66" s="21"/>
      <c r="F66" s="131"/>
      <c r="G66" s="132"/>
      <c r="H66" s="386">
        <f>SUM(Q66+AI66+BA66+BS66+CK66+DI66+ED66)</f>
        <v>205</v>
      </c>
      <c r="I66" s="126">
        <f aca="true" t="shared" si="41" ref="I66:I72">SUM(V66+AE66+AH66+AN66+AW66+AZ66+BF66+BO66+BR66+BS131+BX66+CG66+CJ66+CP66+CY66+DB66+DN66+DW66+DZ66+EI66+ER66+EU66)</f>
        <v>132</v>
      </c>
      <c r="J66" s="448">
        <f t="shared" si="21"/>
        <v>60</v>
      </c>
      <c r="K66" s="126">
        <f t="shared" si="38"/>
        <v>44</v>
      </c>
      <c r="L66" s="453">
        <f t="shared" si="23"/>
        <v>61</v>
      </c>
      <c r="M66" s="126">
        <f t="shared" si="39"/>
        <v>29</v>
      </c>
      <c r="N66" s="450">
        <f t="shared" si="25"/>
        <v>62</v>
      </c>
      <c r="O66" s="292">
        <f t="shared" si="36"/>
        <v>0</v>
      </c>
      <c r="P66" s="455">
        <f t="shared" si="26"/>
        <v>42</v>
      </c>
      <c r="Q66" s="72">
        <f>SUM(V66+Y66+AB66+AE66+AH66)</f>
        <v>205</v>
      </c>
      <c r="R66" s="30">
        <v>38</v>
      </c>
      <c r="S66" s="31"/>
      <c r="T66" s="37">
        <v>792</v>
      </c>
      <c r="U66" s="30">
        <v>37</v>
      </c>
      <c r="V66" s="31">
        <v>28</v>
      </c>
      <c r="W66" s="32">
        <v>120</v>
      </c>
      <c r="X66" s="30">
        <v>34</v>
      </c>
      <c r="Y66" s="31">
        <v>44</v>
      </c>
      <c r="Z66" s="32">
        <v>675</v>
      </c>
      <c r="AA66" s="30">
        <v>36</v>
      </c>
      <c r="AB66" s="31">
        <v>29</v>
      </c>
      <c r="AC66" s="32">
        <v>905</v>
      </c>
      <c r="AD66" s="30">
        <v>34</v>
      </c>
      <c r="AE66" s="31">
        <v>44</v>
      </c>
      <c r="AF66" s="32">
        <v>1043</v>
      </c>
      <c r="AG66" s="30">
        <v>32</v>
      </c>
      <c r="AH66" s="76">
        <v>60</v>
      </c>
      <c r="AI66" s="73">
        <f>SUM(AN66+AQ66+AT66+AW66+AZ66)</f>
        <v>0</v>
      </c>
      <c r="AJ66" s="16"/>
      <c r="AK66" s="17"/>
      <c r="AL66" s="142"/>
      <c r="AM66" s="142"/>
      <c r="AN66" s="143"/>
      <c r="AO66" s="12"/>
      <c r="AP66" s="142"/>
      <c r="AQ66" s="144"/>
      <c r="AR66" s="142"/>
      <c r="AS66" s="142"/>
      <c r="AT66" s="143"/>
      <c r="AU66" s="12"/>
      <c r="AV66" s="142"/>
      <c r="AW66" s="144"/>
      <c r="AX66" s="142"/>
      <c r="AY66" s="142"/>
      <c r="AZ66" s="142"/>
      <c r="BA66" s="81">
        <f>SUM(BF66+BI66+BL66+BO66+BR66)</f>
        <v>0</v>
      </c>
      <c r="BB66" s="44"/>
      <c r="BC66" s="45"/>
      <c r="BD66" s="35"/>
      <c r="BE66" s="157"/>
      <c r="BF66" s="195"/>
      <c r="BG66" s="33"/>
      <c r="BH66" s="33"/>
      <c r="BI66" s="38"/>
      <c r="BJ66" s="35"/>
      <c r="BK66" s="157"/>
      <c r="BL66" s="195"/>
      <c r="BM66" s="33"/>
      <c r="BN66" s="157"/>
      <c r="BO66" s="38"/>
      <c r="BP66" s="35"/>
      <c r="BQ66" s="157"/>
      <c r="BR66" s="197"/>
      <c r="BS66" s="187">
        <f>SUM(BX66+CA66+CD66+CG66+CJ66)</f>
        <v>0</v>
      </c>
      <c r="BT66" s="52"/>
      <c r="BU66" s="57"/>
      <c r="BV66" s="54"/>
      <c r="BW66" s="54"/>
      <c r="BX66" s="88"/>
      <c r="BY66" s="55"/>
      <c r="BZ66" s="54"/>
      <c r="CA66" s="56"/>
      <c r="CB66" s="205"/>
      <c r="CC66" s="54"/>
      <c r="CD66" s="88"/>
      <c r="CE66" s="55"/>
      <c r="CF66" s="54"/>
      <c r="CG66" s="56"/>
      <c r="CH66" s="205"/>
      <c r="CI66" s="54"/>
      <c r="CJ66" s="88"/>
      <c r="CK66" s="227">
        <f>SUM(CP66+CS66+CV66+CY66+DB66)</f>
        <v>0</v>
      </c>
      <c r="CL66" s="63"/>
      <c r="CM66" s="222"/>
      <c r="CN66" s="65"/>
      <c r="CO66" s="219"/>
      <c r="CP66" s="64"/>
      <c r="CQ66" s="221"/>
      <c r="CR66" s="219"/>
      <c r="CS66" s="222"/>
      <c r="CT66" s="65"/>
      <c r="CU66" s="219"/>
      <c r="CV66" s="64"/>
      <c r="CW66" s="221"/>
      <c r="CX66" s="219"/>
      <c r="CY66" s="222"/>
      <c r="CZ66" s="65"/>
      <c r="DA66" s="219"/>
      <c r="DB66" s="66"/>
      <c r="DC66" s="273"/>
      <c r="DD66" s="274"/>
      <c r="DE66" s="275"/>
      <c r="DF66" s="273"/>
      <c r="DG66" s="274"/>
      <c r="DH66" s="281"/>
      <c r="DI66" s="224">
        <f t="shared" si="40"/>
        <v>0</v>
      </c>
      <c r="DJ66" s="13"/>
      <c r="DK66" s="14"/>
      <c r="DL66" s="15"/>
      <c r="DM66" s="293"/>
      <c r="DN66" s="14"/>
      <c r="DO66" s="13"/>
      <c r="DP66" s="293"/>
      <c r="DQ66" s="14"/>
      <c r="DR66" s="12"/>
      <c r="DS66" s="143"/>
      <c r="DT66" s="14"/>
      <c r="DU66" s="12"/>
      <c r="DV66" s="143"/>
      <c r="DW66" s="14"/>
      <c r="DX66" s="12"/>
      <c r="DY66" s="143"/>
      <c r="DZ66" s="20"/>
      <c r="EA66" s="724"/>
      <c r="EB66" s="274"/>
      <c r="EC66" s="275"/>
      <c r="ED66" s="301">
        <f t="shared" si="37"/>
        <v>0</v>
      </c>
      <c r="EE66" s="30"/>
      <c r="EF66" s="76"/>
      <c r="EG66" s="28"/>
      <c r="EH66" s="304"/>
      <c r="EI66" s="77"/>
      <c r="EJ66" s="29"/>
      <c r="EK66" s="304"/>
      <c r="EL66" s="27"/>
      <c r="EM66" s="29"/>
      <c r="EN66" s="78"/>
      <c r="EO66" s="27"/>
      <c r="EP66" s="29"/>
      <c r="EQ66" s="78"/>
      <c r="ER66" s="75"/>
      <c r="ES66" s="29"/>
      <c r="ET66" s="78"/>
      <c r="EU66" s="27"/>
    </row>
    <row r="67" spans="1:151" s="4" customFormat="1" ht="15" thickBot="1">
      <c r="A67" s="145">
        <f t="shared" si="19"/>
        <v>63</v>
      </c>
      <c r="B67" s="118" t="s">
        <v>131</v>
      </c>
      <c r="C67" s="90" t="s">
        <v>144</v>
      </c>
      <c r="D67" s="137"/>
      <c r="E67" s="21"/>
      <c r="F67" s="131"/>
      <c r="G67" s="132"/>
      <c r="H67" s="386">
        <f>SUM(Q67+AI67+BA67+BS67+CK67+DI67+ED67)</f>
        <v>204</v>
      </c>
      <c r="I67" s="126">
        <f t="shared" si="41"/>
        <v>73</v>
      </c>
      <c r="J67" s="448">
        <f t="shared" si="21"/>
        <v>62</v>
      </c>
      <c r="K67" s="126">
        <f t="shared" si="38"/>
        <v>64</v>
      </c>
      <c r="L67" s="451">
        <f t="shared" si="23"/>
        <v>56</v>
      </c>
      <c r="M67" s="126">
        <f t="shared" si="39"/>
        <v>67</v>
      </c>
      <c r="N67" s="451">
        <f t="shared" si="25"/>
        <v>60</v>
      </c>
      <c r="O67" s="292">
        <f t="shared" si="36"/>
        <v>0</v>
      </c>
      <c r="P67" s="455">
        <f t="shared" si="26"/>
        <v>42</v>
      </c>
      <c r="Q67" s="72"/>
      <c r="R67" s="30"/>
      <c r="S67" s="31"/>
      <c r="T67" s="37"/>
      <c r="U67" s="30"/>
      <c r="V67" s="31"/>
      <c r="W67" s="32"/>
      <c r="X67" s="30"/>
      <c r="Y67" s="31"/>
      <c r="Z67" s="32"/>
      <c r="AA67" s="30"/>
      <c r="AB67" s="31"/>
      <c r="AC67" s="32"/>
      <c r="AD67" s="30"/>
      <c r="AE67" s="31"/>
      <c r="AF67" s="32"/>
      <c r="AG67" s="30"/>
      <c r="AH67" s="76"/>
      <c r="AI67" s="73"/>
      <c r="AJ67" s="16"/>
      <c r="AK67" s="17"/>
      <c r="AL67" s="142"/>
      <c r="AM67" s="142"/>
      <c r="AN67" s="143"/>
      <c r="AO67" s="12"/>
      <c r="AP67" s="142"/>
      <c r="AQ67" s="144"/>
      <c r="AR67" s="142"/>
      <c r="AS67" s="142"/>
      <c r="AT67" s="143"/>
      <c r="AU67" s="12"/>
      <c r="AV67" s="142"/>
      <c r="AW67" s="144"/>
      <c r="AX67" s="142"/>
      <c r="AY67" s="142"/>
      <c r="AZ67" s="142"/>
      <c r="BA67" s="81"/>
      <c r="BB67" s="44"/>
      <c r="BC67" s="45"/>
      <c r="BD67" s="35"/>
      <c r="BE67" s="157"/>
      <c r="BF67" s="195"/>
      <c r="BG67" s="33"/>
      <c r="BH67" s="33"/>
      <c r="BI67" s="38"/>
      <c r="BJ67" s="35"/>
      <c r="BK67" s="157"/>
      <c r="BL67" s="195"/>
      <c r="BM67" s="33"/>
      <c r="BN67" s="157"/>
      <c r="BO67" s="38"/>
      <c r="BP67" s="35"/>
      <c r="BQ67" s="157"/>
      <c r="BR67" s="197"/>
      <c r="BS67" s="187"/>
      <c r="BT67" s="52"/>
      <c r="BU67" s="57"/>
      <c r="BV67" s="54"/>
      <c r="BW67" s="54"/>
      <c r="BX67" s="88"/>
      <c r="BY67" s="55"/>
      <c r="BZ67" s="54"/>
      <c r="CA67" s="56"/>
      <c r="CB67" s="205"/>
      <c r="CC67" s="54"/>
      <c r="CD67" s="88"/>
      <c r="CE67" s="55"/>
      <c r="CF67" s="54"/>
      <c r="CG67" s="56"/>
      <c r="CH67" s="205"/>
      <c r="CI67" s="54"/>
      <c r="CJ67" s="88"/>
      <c r="CK67" s="227"/>
      <c r="CL67" s="63"/>
      <c r="CM67" s="222"/>
      <c r="CN67" s="65"/>
      <c r="CO67" s="219"/>
      <c r="CP67" s="64"/>
      <c r="CQ67" s="221"/>
      <c r="CR67" s="219"/>
      <c r="CS67" s="222"/>
      <c r="CT67" s="65"/>
      <c r="CU67" s="219"/>
      <c r="CV67" s="64"/>
      <c r="CW67" s="221"/>
      <c r="CX67" s="219"/>
      <c r="CY67" s="222"/>
      <c r="CZ67" s="65"/>
      <c r="DA67" s="219"/>
      <c r="DB67" s="66"/>
      <c r="DC67" s="273"/>
      <c r="DD67" s="274"/>
      <c r="DE67" s="275"/>
      <c r="DF67" s="273"/>
      <c r="DG67" s="274"/>
      <c r="DH67" s="281"/>
      <c r="DI67" s="224">
        <f t="shared" si="40"/>
        <v>204</v>
      </c>
      <c r="DJ67" s="13">
        <v>24</v>
      </c>
      <c r="DK67" s="14"/>
      <c r="DL67" s="15">
        <v>667</v>
      </c>
      <c r="DM67" s="293">
        <v>23</v>
      </c>
      <c r="DN67" s="14">
        <v>24</v>
      </c>
      <c r="DO67" s="13"/>
      <c r="DP67" s="293">
        <v>20</v>
      </c>
      <c r="DQ67" s="14">
        <v>64</v>
      </c>
      <c r="DR67" s="12">
        <v>781</v>
      </c>
      <c r="DS67" s="143">
        <v>19</v>
      </c>
      <c r="DT67" s="14">
        <v>67</v>
      </c>
      <c r="DU67" s="12">
        <v>863</v>
      </c>
      <c r="DV67" s="143">
        <v>24</v>
      </c>
      <c r="DW67" s="14">
        <v>12</v>
      </c>
      <c r="DX67" s="12">
        <v>948</v>
      </c>
      <c r="DY67" s="143">
        <v>22</v>
      </c>
      <c r="DZ67" s="20">
        <v>37</v>
      </c>
      <c r="EA67" s="724"/>
      <c r="EB67" s="274"/>
      <c r="EC67" s="275"/>
      <c r="ED67" s="301">
        <f t="shared" si="37"/>
        <v>0</v>
      </c>
      <c r="EE67" s="30"/>
      <c r="EF67" s="76"/>
      <c r="EG67" s="28"/>
      <c r="EH67" s="304"/>
      <c r="EI67" s="77"/>
      <c r="EJ67" s="29"/>
      <c r="EK67" s="304"/>
      <c r="EL67" s="27"/>
      <c r="EM67" s="29"/>
      <c r="EN67" s="78"/>
      <c r="EO67" s="27"/>
      <c r="EP67" s="29"/>
      <c r="EQ67" s="78"/>
      <c r="ER67" s="75"/>
      <c r="ES67" s="29"/>
      <c r="ET67" s="78"/>
      <c r="EU67" s="27"/>
    </row>
    <row r="68" spans="1:151" s="4" customFormat="1" ht="15" thickBot="1">
      <c r="A68" s="145">
        <f t="shared" si="19"/>
        <v>64</v>
      </c>
      <c r="B68" s="118" t="s">
        <v>123</v>
      </c>
      <c r="C68" s="90" t="s">
        <v>144</v>
      </c>
      <c r="D68" s="137"/>
      <c r="E68" s="21"/>
      <c r="F68" s="131"/>
      <c r="G68" s="132"/>
      <c r="H68" s="386">
        <f>SUM(DE68+DH68+DI68+ED68)</f>
        <v>191</v>
      </c>
      <c r="I68" s="126">
        <f t="shared" si="41"/>
        <v>0</v>
      </c>
      <c r="J68" s="448">
        <f t="shared" si="21"/>
        <v>68</v>
      </c>
      <c r="K68" s="126">
        <f t="shared" si="38"/>
        <v>0</v>
      </c>
      <c r="L68" s="453">
        <f t="shared" si="23"/>
        <v>67</v>
      </c>
      <c r="M68" s="126">
        <f t="shared" si="39"/>
        <v>0</v>
      </c>
      <c r="N68" s="450">
        <f t="shared" si="25"/>
        <v>66</v>
      </c>
      <c r="O68" s="292">
        <f t="shared" si="36"/>
        <v>191</v>
      </c>
      <c r="P68" s="455">
        <f t="shared" si="26"/>
        <v>33</v>
      </c>
      <c r="Q68" s="72"/>
      <c r="R68" s="30"/>
      <c r="S68" s="31"/>
      <c r="T68" s="37"/>
      <c r="U68" s="30"/>
      <c r="V68" s="31"/>
      <c r="W68" s="32"/>
      <c r="X68" s="30"/>
      <c r="Y68" s="31"/>
      <c r="Z68" s="32"/>
      <c r="AA68" s="30"/>
      <c r="AB68" s="31"/>
      <c r="AC68" s="32"/>
      <c r="AD68" s="30"/>
      <c r="AE68" s="31"/>
      <c r="AF68" s="32"/>
      <c r="AG68" s="30"/>
      <c r="AH68" s="76"/>
      <c r="AI68" s="73"/>
      <c r="AJ68" s="16"/>
      <c r="AK68" s="17"/>
      <c r="AL68" s="142"/>
      <c r="AM68" s="142"/>
      <c r="AN68" s="143"/>
      <c r="AO68" s="12"/>
      <c r="AP68" s="142"/>
      <c r="AQ68" s="144"/>
      <c r="AR68" s="142"/>
      <c r="AS68" s="142"/>
      <c r="AT68" s="143"/>
      <c r="AU68" s="12"/>
      <c r="AV68" s="142"/>
      <c r="AW68" s="144"/>
      <c r="AX68" s="142"/>
      <c r="AY68" s="142"/>
      <c r="AZ68" s="142"/>
      <c r="BA68" s="81"/>
      <c r="BB68" s="44"/>
      <c r="BC68" s="45"/>
      <c r="BD68" s="35"/>
      <c r="BE68" s="157"/>
      <c r="BF68" s="195"/>
      <c r="BG68" s="33"/>
      <c r="BH68" s="33"/>
      <c r="BI68" s="38"/>
      <c r="BJ68" s="35"/>
      <c r="BK68" s="157"/>
      <c r="BL68" s="195"/>
      <c r="BM68" s="33"/>
      <c r="BN68" s="157"/>
      <c r="BO68" s="38"/>
      <c r="BP68" s="35"/>
      <c r="BQ68" s="157"/>
      <c r="BR68" s="197"/>
      <c r="BS68" s="187"/>
      <c r="BT68" s="52"/>
      <c r="BU68" s="57"/>
      <c r="BV68" s="54"/>
      <c r="BW68" s="54"/>
      <c r="BX68" s="88"/>
      <c r="BY68" s="55"/>
      <c r="BZ68" s="54"/>
      <c r="CA68" s="56"/>
      <c r="CB68" s="205"/>
      <c r="CC68" s="54"/>
      <c r="CD68" s="88"/>
      <c r="CE68" s="55"/>
      <c r="CF68" s="54"/>
      <c r="CG68" s="56"/>
      <c r="CH68" s="205"/>
      <c r="CI68" s="54"/>
      <c r="CJ68" s="88"/>
      <c r="CK68" s="227"/>
      <c r="CL68" s="63"/>
      <c r="CM68" s="222"/>
      <c r="CN68" s="65"/>
      <c r="CO68" s="219"/>
      <c r="CP68" s="64"/>
      <c r="CQ68" s="221"/>
      <c r="CR68" s="219"/>
      <c r="CS68" s="222"/>
      <c r="CT68" s="65"/>
      <c r="CU68" s="219"/>
      <c r="CV68" s="64"/>
      <c r="CW68" s="221"/>
      <c r="CX68" s="219"/>
      <c r="CY68" s="222"/>
      <c r="CZ68" s="65"/>
      <c r="DA68" s="219"/>
      <c r="DB68" s="66"/>
      <c r="DC68" s="273">
        <v>6.828</v>
      </c>
      <c r="DD68" s="274">
        <v>23</v>
      </c>
      <c r="DE68" s="275">
        <v>125</v>
      </c>
      <c r="DF68" s="273">
        <v>6.465</v>
      </c>
      <c r="DG68" s="274">
        <v>29</v>
      </c>
      <c r="DH68" s="281">
        <v>66</v>
      </c>
      <c r="DI68" s="224">
        <f t="shared" si="40"/>
        <v>0</v>
      </c>
      <c r="DJ68" s="13"/>
      <c r="DK68" s="14"/>
      <c r="DL68" s="15"/>
      <c r="DM68" s="293"/>
      <c r="DN68" s="14"/>
      <c r="DO68" s="13"/>
      <c r="DP68" s="293"/>
      <c r="DQ68" s="14"/>
      <c r="DR68" s="12"/>
      <c r="DS68" s="143"/>
      <c r="DT68" s="14"/>
      <c r="DU68" s="12"/>
      <c r="DV68" s="143"/>
      <c r="DW68" s="14"/>
      <c r="DX68" s="12"/>
      <c r="DY68" s="143"/>
      <c r="DZ68" s="20"/>
      <c r="EA68" s="724"/>
      <c r="EB68" s="274"/>
      <c r="EC68" s="275"/>
      <c r="ED68" s="301">
        <f t="shared" si="37"/>
        <v>0</v>
      </c>
      <c r="EE68" s="30"/>
      <c r="EF68" s="76"/>
      <c r="EG68" s="28"/>
      <c r="EH68" s="304"/>
      <c r="EI68" s="77"/>
      <c r="EJ68" s="29"/>
      <c r="EK68" s="304"/>
      <c r="EL68" s="27"/>
      <c r="EM68" s="29"/>
      <c r="EN68" s="78"/>
      <c r="EO68" s="27"/>
      <c r="EP68" s="29"/>
      <c r="EQ68" s="78"/>
      <c r="ER68" s="75"/>
      <c r="ES68" s="29"/>
      <c r="ET68" s="78"/>
      <c r="EU68" s="27"/>
    </row>
    <row r="69" spans="1:151" s="4" customFormat="1" ht="15" thickBot="1">
      <c r="A69" s="145">
        <f aca="true" t="shared" si="42" ref="A69:A75">RANK(H69,H$5:H$75)</f>
        <v>65</v>
      </c>
      <c r="B69" s="118" t="s">
        <v>124</v>
      </c>
      <c r="C69" s="90" t="s">
        <v>144</v>
      </c>
      <c r="D69" s="137"/>
      <c r="E69" s="21"/>
      <c r="F69" s="131"/>
      <c r="G69" s="132"/>
      <c r="H69" s="386">
        <f>SUM(DE69+DH69+DI69+ED69)</f>
        <v>188</v>
      </c>
      <c r="I69" s="126">
        <f t="shared" si="41"/>
        <v>0</v>
      </c>
      <c r="J69" s="448">
        <f aca="true" t="shared" si="43" ref="J69:J75">RANK(I69,I$5:I$75)</f>
        <v>68</v>
      </c>
      <c r="K69" s="126">
        <f t="shared" si="38"/>
        <v>0</v>
      </c>
      <c r="L69" s="451">
        <f aca="true" t="shared" si="44" ref="L69:L75">RANK(K69,K$5:K$75)</f>
        <v>67</v>
      </c>
      <c r="M69" s="126">
        <f t="shared" si="39"/>
        <v>0</v>
      </c>
      <c r="N69" s="451">
        <f aca="true" t="shared" si="45" ref="N69:N75">RANK(M69,M$5:M$75)</f>
        <v>66</v>
      </c>
      <c r="O69" s="292">
        <f t="shared" si="36"/>
        <v>188</v>
      </c>
      <c r="P69" s="455">
        <f aca="true" t="shared" si="46" ref="P69:P75">RANK(O69,O$5:O$75)</f>
        <v>34</v>
      </c>
      <c r="Q69" s="72"/>
      <c r="R69" s="30"/>
      <c r="S69" s="31"/>
      <c r="T69" s="37"/>
      <c r="U69" s="30"/>
      <c r="V69" s="31"/>
      <c r="W69" s="32"/>
      <c r="X69" s="30"/>
      <c r="Y69" s="31"/>
      <c r="Z69" s="32"/>
      <c r="AA69" s="30"/>
      <c r="AB69" s="31"/>
      <c r="AC69" s="32"/>
      <c r="AD69" s="30"/>
      <c r="AE69" s="31"/>
      <c r="AF69" s="32"/>
      <c r="AG69" s="30"/>
      <c r="AH69" s="76"/>
      <c r="AI69" s="73"/>
      <c r="AJ69" s="16"/>
      <c r="AK69" s="17"/>
      <c r="AL69" s="142"/>
      <c r="AM69" s="142"/>
      <c r="AN69" s="143"/>
      <c r="AO69" s="12"/>
      <c r="AP69" s="142"/>
      <c r="AQ69" s="144"/>
      <c r="AR69" s="142"/>
      <c r="AS69" s="142"/>
      <c r="AT69" s="143"/>
      <c r="AU69" s="12"/>
      <c r="AV69" s="142"/>
      <c r="AW69" s="144"/>
      <c r="AX69" s="142"/>
      <c r="AY69" s="142"/>
      <c r="AZ69" s="142"/>
      <c r="BA69" s="81"/>
      <c r="BB69" s="44"/>
      <c r="BC69" s="45"/>
      <c r="BD69" s="35"/>
      <c r="BE69" s="157"/>
      <c r="BF69" s="195"/>
      <c r="BG69" s="33"/>
      <c r="BH69" s="33"/>
      <c r="BI69" s="38"/>
      <c r="BJ69" s="35"/>
      <c r="BK69" s="157"/>
      <c r="BL69" s="195"/>
      <c r="BM69" s="33"/>
      <c r="BN69" s="157"/>
      <c r="BO69" s="38"/>
      <c r="BP69" s="35"/>
      <c r="BQ69" s="157"/>
      <c r="BR69" s="197"/>
      <c r="BS69" s="187"/>
      <c r="BT69" s="52"/>
      <c r="BU69" s="57"/>
      <c r="BV69" s="54"/>
      <c r="BW69" s="54"/>
      <c r="BX69" s="88"/>
      <c r="BY69" s="55"/>
      <c r="BZ69" s="54"/>
      <c r="CA69" s="56"/>
      <c r="CB69" s="205"/>
      <c r="CC69" s="54"/>
      <c r="CD69" s="88"/>
      <c r="CE69" s="55"/>
      <c r="CF69" s="54"/>
      <c r="CG69" s="56"/>
      <c r="CH69" s="205"/>
      <c r="CI69" s="54"/>
      <c r="CJ69" s="88"/>
      <c r="CK69" s="227"/>
      <c r="CL69" s="63"/>
      <c r="CM69" s="222"/>
      <c r="CN69" s="65"/>
      <c r="CO69" s="219"/>
      <c r="CP69" s="64"/>
      <c r="CQ69" s="221"/>
      <c r="CR69" s="219"/>
      <c r="CS69" s="222"/>
      <c r="CT69" s="65"/>
      <c r="CU69" s="219"/>
      <c r="CV69" s="64"/>
      <c r="CW69" s="221"/>
      <c r="CX69" s="219"/>
      <c r="CY69" s="222"/>
      <c r="CZ69" s="65"/>
      <c r="DA69" s="219"/>
      <c r="DB69" s="66"/>
      <c r="DC69" s="273">
        <v>6.649</v>
      </c>
      <c r="DD69" s="274">
        <v>24</v>
      </c>
      <c r="DE69" s="275">
        <v>107</v>
      </c>
      <c r="DF69" s="273">
        <v>6.76</v>
      </c>
      <c r="DG69" s="274">
        <v>28</v>
      </c>
      <c r="DH69" s="281">
        <v>81</v>
      </c>
      <c r="DI69" s="224">
        <f t="shared" si="40"/>
        <v>0</v>
      </c>
      <c r="DJ69" s="13"/>
      <c r="DK69" s="14"/>
      <c r="DL69" s="15"/>
      <c r="DM69" s="293"/>
      <c r="DN69" s="14"/>
      <c r="DO69" s="13"/>
      <c r="DP69" s="293"/>
      <c r="DQ69" s="14"/>
      <c r="DR69" s="12"/>
      <c r="DS69" s="143"/>
      <c r="DT69" s="14"/>
      <c r="DU69" s="12"/>
      <c r="DV69" s="143"/>
      <c r="DW69" s="14"/>
      <c r="DX69" s="12"/>
      <c r="DY69" s="143"/>
      <c r="DZ69" s="20"/>
      <c r="EA69" s="724"/>
      <c r="EB69" s="274"/>
      <c r="EC69" s="275"/>
      <c r="ED69" s="301">
        <f t="shared" si="37"/>
        <v>0</v>
      </c>
      <c r="EE69" s="30"/>
      <c r="EF69" s="76"/>
      <c r="EG69" s="28"/>
      <c r="EH69" s="304"/>
      <c r="EI69" s="77"/>
      <c r="EJ69" s="29"/>
      <c r="EK69" s="304"/>
      <c r="EL69" s="27"/>
      <c r="EM69" s="29"/>
      <c r="EN69" s="78"/>
      <c r="EO69" s="27"/>
      <c r="EP69" s="29"/>
      <c r="EQ69" s="78"/>
      <c r="ER69" s="75"/>
      <c r="ES69" s="29"/>
      <c r="ET69" s="78"/>
      <c r="EU69" s="27"/>
    </row>
    <row r="70" spans="1:151" s="4" customFormat="1" ht="15" thickBot="1">
      <c r="A70" s="145">
        <f t="shared" si="42"/>
        <v>66</v>
      </c>
      <c r="B70" s="118" t="s">
        <v>109</v>
      </c>
      <c r="C70" s="91" t="s">
        <v>145</v>
      </c>
      <c r="D70" s="137"/>
      <c r="E70" s="21"/>
      <c r="F70" s="131"/>
      <c r="G70" s="132"/>
      <c r="H70" s="386">
        <f aca="true" t="shared" si="47" ref="H70:H75">SUM(Q70+AI70+BA70+BS70+CK70+DI70+ED70)</f>
        <v>183</v>
      </c>
      <c r="I70" s="126">
        <f t="shared" si="41"/>
        <v>141</v>
      </c>
      <c r="J70" s="448">
        <f t="shared" si="43"/>
        <v>59</v>
      </c>
      <c r="K70" s="126">
        <f t="shared" si="38"/>
        <v>34</v>
      </c>
      <c r="L70" s="453">
        <f t="shared" si="44"/>
        <v>62</v>
      </c>
      <c r="M70" s="126">
        <f t="shared" si="39"/>
        <v>8</v>
      </c>
      <c r="N70" s="450">
        <f t="shared" si="45"/>
        <v>65</v>
      </c>
      <c r="O70" s="292">
        <f t="shared" si="36"/>
        <v>0</v>
      </c>
      <c r="P70" s="455">
        <f t="shared" si="46"/>
        <v>42</v>
      </c>
      <c r="Q70" s="72"/>
      <c r="R70" s="30"/>
      <c r="S70" s="31"/>
      <c r="T70" s="37"/>
      <c r="U70" s="30"/>
      <c r="V70" s="31"/>
      <c r="W70" s="32"/>
      <c r="X70" s="30"/>
      <c r="Y70" s="31"/>
      <c r="Z70" s="32"/>
      <c r="AA70" s="30"/>
      <c r="AB70" s="31"/>
      <c r="AC70" s="32"/>
      <c r="AD70" s="30"/>
      <c r="AE70" s="31"/>
      <c r="AF70" s="32"/>
      <c r="AG70" s="30"/>
      <c r="AH70" s="76"/>
      <c r="AI70" s="73">
        <f>SUM(AN70+AQ70+AT70+AW70+AZ70)</f>
        <v>0</v>
      </c>
      <c r="AJ70" s="16"/>
      <c r="AK70" s="17"/>
      <c r="AL70" s="142"/>
      <c r="AM70" s="142"/>
      <c r="AN70" s="143"/>
      <c r="AO70" s="12"/>
      <c r="AP70" s="142"/>
      <c r="AQ70" s="144"/>
      <c r="AR70" s="142"/>
      <c r="AS70" s="142"/>
      <c r="AT70" s="143"/>
      <c r="AU70" s="12"/>
      <c r="AV70" s="142"/>
      <c r="AW70" s="144"/>
      <c r="AX70" s="142"/>
      <c r="AY70" s="142"/>
      <c r="AZ70" s="142"/>
      <c r="BA70" s="81">
        <f>SUM(BF70+BI70+BL70+BO70+BR70)</f>
        <v>0</v>
      </c>
      <c r="BB70" s="44"/>
      <c r="BC70" s="45"/>
      <c r="BD70" s="46"/>
      <c r="BE70" s="148"/>
      <c r="BF70" s="47"/>
      <c r="BG70" s="43"/>
      <c r="BH70" s="33"/>
      <c r="BI70" s="45"/>
      <c r="BJ70" s="46"/>
      <c r="BK70" s="148"/>
      <c r="BL70" s="47"/>
      <c r="BM70" s="43"/>
      <c r="BN70" s="148"/>
      <c r="BO70" s="45"/>
      <c r="BP70" s="46"/>
      <c r="BQ70" s="148"/>
      <c r="BR70" s="48"/>
      <c r="BS70" s="187">
        <f>SUM(BX70+CA70+CD70+CG70+CJ70)</f>
        <v>183</v>
      </c>
      <c r="BT70" s="52">
        <v>33</v>
      </c>
      <c r="BU70" s="57"/>
      <c r="BV70" s="54">
        <v>560</v>
      </c>
      <c r="BW70" s="54">
        <v>34</v>
      </c>
      <c r="BX70" s="88">
        <v>8</v>
      </c>
      <c r="BY70" s="55">
        <v>336</v>
      </c>
      <c r="BZ70" s="54">
        <v>31</v>
      </c>
      <c r="CA70" s="56">
        <v>34</v>
      </c>
      <c r="CB70" s="205">
        <v>678</v>
      </c>
      <c r="CC70" s="54">
        <v>34</v>
      </c>
      <c r="CD70" s="88">
        <v>8</v>
      </c>
      <c r="CE70" s="55">
        <v>982</v>
      </c>
      <c r="CF70" s="54">
        <v>27</v>
      </c>
      <c r="CG70" s="56">
        <v>71</v>
      </c>
      <c r="CH70" s="205">
        <v>1080</v>
      </c>
      <c r="CI70" s="54">
        <v>28</v>
      </c>
      <c r="CJ70" s="88">
        <v>62</v>
      </c>
      <c r="CK70" s="227">
        <f>SUM(CP70+CS70+CV70+CY70+DB70)</f>
        <v>0</v>
      </c>
      <c r="CL70" s="63"/>
      <c r="CM70" s="222"/>
      <c r="CN70" s="65"/>
      <c r="CO70" s="219"/>
      <c r="CP70" s="64"/>
      <c r="CQ70" s="221"/>
      <c r="CR70" s="219"/>
      <c r="CS70" s="222"/>
      <c r="CT70" s="65"/>
      <c r="CU70" s="219"/>
      <c r="CV70" s="64"/>
      <c r="CW70" s="221"/>
      <c r="CX70" s="219"/>
      <c r="CY70" s="222"/>
      <c r="CZ70" s="65"/>
      <c r="DA70" s="219"/>
      <c r="DB70" s="66"/>
      <c r="DC70" s="273"/>
      <c r="DD70" s="274"/>
      <c r="DE70" s="275"/>
      <c r="DF70" s="273"/>
      <c r="DG70" s="274"/>
      <c r="DH70" s="281"/>
      <c r="DI70" s="224">
        <f t="shared" si="40"/>
        <v>0</v>
      </c>
      <c r="DJ70" s="13"/>
      <c r="DK70" s="14"/>
      <c r="DL70" s="15"/>
      <c r="DM70" s="293"/>
      <c r="DN70" s="14"/>
      <c r="DO70" s="13"/>
      <c r="DP70" s="293"/>
      <c r="DQ70" s="14"/>
      <c r="DR70" s="12"/>
      <c r="DS70" s="143"/>
      <c r="DT70" s="14"/>
      <c r="DU70" s="12"/>
      <c r="DV70" s="143"/>
      <c r="DW70" s="14"/>
      <c r="DX70" s="12"/>
      <c r="DY70" s="143"/>
      <c r="DZ70" s="20"/>
      <c r="EA70" s="724"/>
      <c r="EB70" s="274"/>
      <c r="EC70" s="275"/>
      <c r="ED70" s="301">
        <f t="shared" si="37"/>
        <v>0</v>
      </c>
      <c r="EE70" s="30"/>
      <c r="EF70" s="76"/>
      <c r="EG70" s="28"/>
      <c r="EH70" s="304"/>
      <c r="EI70" s="77"/>
      <c r="EJ70" s="29"/>
      <c r="EK70" s="304"/>
      <c r="EL70" s="27"/>
      <c r="EM70" s="29"/>
      <c r="EN70" s="78"/>
      <c r="EO70" s="27"/>
      <c r="EP70" s="29"/>
      <c r="EQ70" s="78"/>
      <c r="ER70" s="75"/>
      <c r="ES70" s="29"/>
      <c r="ET70" s="78"/>
      <c r="EU70" s="27"/>
    </row>
    <row r="71" spans="1:151" s="4" customFormat="1" ht="15" thickBot="1">
      <c r="A71" s="145">
        <f t="shared" si="42"/>
        <v>67</v>
      </c>
      <c r="B71" s="118" t="s">
        <v>136</v>
      </c>
      <c r="C71" s="82" t="s">
        <v>150</v>
      </c>
      <c r="D71" s="137"/>
      <c r="E71" s="21"/>
      <c r="F71" s="131"/>
      <c r="G71" s="132"/>
      <c r="H71" s="386">
        <f t="shared" si="47"/>
        <v>181</v>
      </c>
      <c r="I71" s="126">
        <f t="shared" si="41"/>
        <v>170</v>
      </c>
      <c r="J71" s="448">
        <f t="shared" si="43"/>
        <v>57</v>
      </c>
      <c r="K71" s="126">
        <f t="shared" si="38"/>
        <v>11</v>
      </c>
      <c r="L71" s="451">
        <f t="shared" si="44"/>
        <v>65</v>
      </c>
      <c r="M71" s="126">
        <f t="shared" si="39"/>
        <v>0</v>
      </c>
      <c r="N71" s="451">
        <f t="shared" si="45"/>
        <v>66</v>
      </c>
      <c r="O71" s="292">
        <f t="shared" si="36"/>
        <v>0</v>
      </c>
      <c r="P71" s="455">
        <f t="shared" si="46"/>
        <v>42</v>
      </c>
      <c r="Q71" s="72"/>
      <c r="R71" s="30"/>
      <c r="S71" s="31"/>
      <c r="T71" s="37"/>
      <c r="U71" s="30"/>
      <c r="V71" s="31"/>
      <c r="W71" s="32"/>
      <c r="X71" s="30"/>
      <c r="Y71" s="31"/>
      <c r="Z71" s="32"/>
      <c r="AA71" s="30"/>
      <c r="AB71" s="31"/>
      <c r="AC71" s="32"/>
      <c r="AD71" s="30"/>
      <c r="AE71" s="31"/>
      <c r="AF71" s="32"/>
      <c r="AG71" s="30"/>
      <c r="AH71" s="76"/>
      <c r="AI71" s="73"/>
      <c r="AJ71" s="16"/>
      <c r="AK71" s="17"/>
      <c r="AL71" s="142"/>
      <c r="AM71" s="142"/>
      <c r="AN71" s="143"/>
      <c r="AO71" s="12"/>
      <c r="AP71" s="142"/>
      <c r="AQ71" s="144"/>
      <c r="AR71" s="142"/>
      <c r="AS71" s="142"/>
      <c r="AT71" s="143"/>
      <c r="AU71" s="12"/>
      <c r="AV71" s="142"/>
      <c r="AW71" s="144"/>
      <c r="AX71" s="142"/>
      <c r="AY71" s="142"/>
      <c r="AZ71" s="142"/>
      <c r="BA71" s="81"/>
      <c r="BB71" s="44"/>
      <c r="BC71" s="45"/>
      <c r="BD71" s="35"/>
      <c r="BE71" s="157"/>
      <c r="BF71" s="195"/>
      <c r="BG71" s="33"/>
      <c r="BH71" s="33"/>
      <c r="BI71" s="38"/>
      <c r="BJ71" s="35"/>
      <c r="BK71" s="157"/>
      <c r="BL71" s="195"/>
      <c r="BM71" s="33"/>
      <c r="BN71" s="157"/>
      <c r="BO71" s="38"/>
      <c r="BP71" s="35"/>
      <c r="BQ71" s="157"/>
      <c r="BR71" s="197"/>
      <c r="BS71" s="187"/>
      <c r="BT71" s="52"/>
      <c r="BU71" s="57"/>
      <c r="BV71" s="54"/>
      <c r="BW71" s="54"/>
      <c r="BX71" s="88"/>
      <c r="BY71" s="55"/>
      <c r="BZ71" s="54"/>
      <c r="CA71" s="56"/>
      <c r="CB71" s="205"/>
      <c r="CC71" s="54"/>
      <c r="CD71" s="88"/>
      <c r="CE71" s="55"/>
      <c r="CF71" s="54"/>
      <c r="CG71" s="56"/>
      <c r="CH71" s="205"/>
      <c r="CI71" s="54"/>
      <c r="CJ71" s="88"/>
      <c r="CK71" s="227"/>
      <c r="CL71" s="63"/>
      <c r="CM71" s="222"/>
      <c r="CN71" s="65"/>
      <c r="CO71" s="219"/>
      <c r="CP71" s="64"/>
      <c r="CQ71" s="221"/>
      <c r="CR71" s="219"/>
      <c r="CS71" s="222"/>
      <c r="CT71" s="65"/>
      <c r="CU71" s="219"/>
      <c r="CV71" s="64"/>
      <c r="CW71" s="221"/>
      <c r="CX71" s="219"/>
      <c r="CY71" s="222"/>
      <c r="CZ71" s="65"/>
      <c r="DA71" s="219"/>
      <c r="DB71" s="66"/>
      <c r="DC71" s="273"/>
      <c r="DD71" s="274"/>
      <c r="DE71" s="275"/>
      <c r="DF71" s="273"/>
      <c r="DG71" s="274"/>
      <c r="DH71" s="281"/>
      <c r="DI71" s="224"/>
      <c r="DJ71" s="13"/>
      <c r="DK71" s="14"/>
      <c r="DL71" s="15"/>
      <c r="DM71" s="293"/>
      <c r="DN71" s="14"/>
      <c r="DO71" s="13"/>
      <c r="DP71" s="293"/>
      <c r="DQ71" s="14"/>
      <c r="DR71" s="12"/>
      <c r="DS71" s="143"/>
      <c r="DT71" s="14"/>
      <c r="DU71" s="12"/>
      <c r="DV71" s="143"/>
      <c r="DW71" s="14"/>
      <c r="DX71" s="12"/>
      <c r="DY71" s="143"/>
      <c r="DZ71" s="20"/>
      <c r="EA71" s="724"/>
      <c r="EB71" s="274"/>
      <c r="EC71" s="275"/>
      <c r="ED71" s="301">
        <f t="shared" si="37"/>
        <v>181</v>
      </c>
      <c r="EE71" s="30">
        <v>33</v>
      </c>
      <c r="EF71" s="76"/>
      <c r="EG71" s="28">
        <v>695</v>
      </c>
      <c r="EH71" s="304">
        <v>34</v>
      </c>
      <c r="EI71" s="77">
        <v>11</v>
      </c>
      <c r="EJ71" s="29">
        <v>66</v>
      </c>
      <c r="EK71" s="304">
        <v>34</v>
      </c>
      <c r="EL71" s="27">
        <v>11</v>
      </c>
      <c r="EM71" s="29"/>
      <c r="EN71" s="78"/>
      <c r="EO71" s="27"/>
      <c r="EP71" s="29">
        <v>1047</v>
      </c>
      <c r="EQ71" s="78">
        <v>24</v>
      </c>
      <c r="ER71" s="75">
        <v>137</v>
      </c>
      <c r="ES71" s="29">
        <v>988</v>
      </c>
      <c r="ET71" s="78">
        <v>33</v>
      </c>
      <c r="EU71" s="27">
        <v>22</v>
      </c>
    </row>
    <row r="72" spans="1:151" s="4" customFormat="1" ht="15" thickBot="1">
      <c r="A72" s="145">
        <f t="shared" si="42"/>
        <v>68</v>
      </c>
      <c r="B72" s="118" t="s">
        <v>114</v>
      </c>
      <c r="C72" s="102" t="s">
        <v>147</v>
      </c>
      <c r="D72" s="137"/>
      <c r="E72" s="21"/>
      <c r="F72" s="131"/>
      <c r="G72" s="132"/>
      <c r="H72" s="386">
        <f t="shared" si="47"/>
        <v>179</v>
      </c>
      <c r="I72" s="126">
        <f t="shared" si="41"/>
        <v>36</v>
      </c>
      <c r="J72" s="448">
        <f t="shared" si="43"/>
        <v>64</v>
      </c>
      <c r="K72" s="126">
        <f t="shared" si="38"/>
        <v>48</v>
      </c>
      <c r="L72" s="453">
        <f t="shared" si="44"/>
        <v>59</v>
      </c>
      <c r="M72" s="126">
        <f t="shared" si="39"/>
        <v>95</v>
      </c>
      <c r="N72" s="450">
        <f t="shared" si="45"/>
        <v>58</v>
      </c>
      <c r="O72" s="292">
        <f t="shared" si="36"/>
        <v>0</v>
      </c>
      <c r="P72" s="455">
        <f t="shared" si="46"/>
        <v>42</v>
      </c>
      <c r="Q72" s="72"/>
      <c r="R72" s="30"/>
      <c r="S72" s="31"/>
      <c r="T72" s="37"/>
      <c r="U72" s="30"/>
      <c r="V72" s="31"/>
      <c r="W72" s="32"/>
      <c r="X72" s="30"/>
      <c r="Y72" s="31"/>
      <c r="Z72" s="32"/>
      <c r="AA72" s="30"/>
      <c r="AB72" s="31"/>
      <c r="AC72" s="32"/>
      <c r="AD72" s="30"/>
      <c r="AE72" s="31"/>
      <c r="AF72" s="32"/>
      <c r="AG72" s="30"/>
      <c r="AH72" s="76"/>
      <c r="AI72" s="73"/>
      <c r="AJ72" s="16"/>
      <c r="AK72" s="17"/>
      <c r="AL72" s="142"/>
      <c r="AM72" s="142"/>
      <c r="AN72" s="143"/>
      <c r="AO72" s="12"/>
      <c r="AP72" s="142"/>
      <c r="AQ72" s="144"/>
      <c r="AR72" s="142"/>
      <c r="AS72" s="142"/>
      <c r="AT72" s="143"/>
      <c r="AU72" s="12"/>
      <c r="AV72" s="142"/>
      <c r="AW72" s="144"/>
      <c r="AX72" s="142"/>
      <c r="AY72" s="142"/>
      <c r="AZ72" s="142"/>
      <c r="BA72" s="81"/>
      <c r="BB72" s="44"/>
      <c r="BC72" s="45"/>
      <c r="BD72" s="35"/>
      <c r="BE72" s="157"/>
      <c r="BF72" s="195"/>
      <c r="BG72" s="33"/>
      <c r="BH72" s="33"/>
      <c r="BI72" s="38"/>
      <c r="BJ72" s="35"/>
      <c r="BK72" s="157"/>
      <c r="BL72" s="195"/>
      <c r="BM72" s="33"/>
      <c r="BN72" s="157"/>
      <c r="BO72" s="38"/>
      <c r="BP72" s="35"/>
      <c r="BQ72" s="157"/>
      <c r="BR72" s="197"/>
      <c r="BS72" s="187"/>
      <c r="BT72" s="52"/>
      <c r="BU72" s="57"/>
      <c r="BV72" s="54"/>
      <c r="BW72" s="54"/>
      <c r="BX72" s="88"/>
      <c r="BY72" s="55"/>
      <c r="BZ72" s="54"/>
      <c r="CA72" s="56"/>
      <c r="CB72" s="205"/>
      <c r="CC72" s="54"/>
      <c r="CD72" s="88"/>
      <c r="CE72" s="55"/>
      <c r="CF72" s="54"/>
      <c r="CG72" s="56"/>
      <c r="CH72" s="205"/>
      <c r="CI72" s="54"/>
      <c r="CJ72" s="88"/>
      <c r="CK72" s="227">
        <f>SUM(CP72+CS72+CV72+CY72+DB72)</f>
        <v>179</v>
      </c>
      <c r="CL72" s="63">
        <v>30</v>
      </c>
      <c r="CM72" s="222"/>
      <c r="CN72" s="65">
        <v>704</v>
      </c>
      <c r="CO72" s="219">
        <v>30</v>
      </c>
      <c r="CP72" s="64">
        <v>18</v>
      </c>
      <c r="CQ72" s="221">
        <v>72</v>
      </c>
      <c r="CR72" s="219">
        <v>27</v>
      </c>
      <c r="CS72" s="222">
        <v>48</v>
      </c>
      <c r="CT72" s="65">
        <v>669</v>
      </c>
      <c r="CU72" s="219">
        <v>22</v>
      </c>
      <c r="CV72" s="64">
        <v>95</v>
      </c>
      <c r="CW72" s="221">
        <v>872</v>
      </c>
      <c r="CX72" s="219">
        <v>30</v>
      </c>
      <c r="CY72" s="222">
        <v>9</v>
      </c>
      <c r="CZ72" s="65">
        <v>834</v>
      </c>
      <c r="DA72" s="219">
        <v>30</v>
      </c>
      <c r="DB72" s="66">
        <v>9</v>
      </c>
      <c r="DC72" s="273"/>
      <c r="DD72" s="274"/>
      <c r="DE72" s="275"/>
      <c r="DF72" s="273"/>
      <c r="DG72" s="274"/>
      <c r="DH72" s="281"/>
      <c r="DI72" s="224">
        <f>SUM(DN72+DQ72+DT72+DW72+DZ72)</f>
        <v>0</v>
      </c>
      <c r="DJ72" s="13"/>
      <c r="DK72" s="14"/>
      <c r="DL72" s="15"/>
      <c r="DM72" s="293"/>
      <c r="DN72" s="14"/>
      <c r="DO72" s="13"/>
      <c r="DP72" s="293"/>
      <c r="DQ72" s="14"/>
      <c r="DR72" s="12"/>
      <c r="DS72" s="143"/>
      <c r="DT72" s="14"/>
      <c r="DU72" s="12"/>
      <c r="DV72" s="143"/>
      <c r="DW72" s="14"/>
      <c r="DX72" s="12"/>
      <c r="DY72" s="143"/>
      <c r="DZ72" s="20"/>
      <c r="EA72" s="724"/>
      <c r="EB72" s="274"/>
      <c r="EC72" s="275"/>
      <c r="ED72" s="301">
        <f t="shared" si="37"/>
        <v>0</v>
      </c>
      <c r="EE72" s="30"/>
      <c r="EF72" s="76"/>
      <c r="EG72" s="28"/>
      <c r="EH72" s="304"/>
      <c r="EI72" s="77"/>
      <c r="EJ72" s="29"/>
      <c r="EK72" s="304"/>
      <c r="EL72" s="27"/>
      <c r="EM72" s="29"/>
      <c r="EN72" s="78"/>
      <c r="EO72" s="27"/>
      <c r="EP72" s="29"/>
      <c r="EQ72" s="78"/>
      <c r="ER72" s="75"/>
      <c r="ES72" s="29"/>
      <c r="ET72" s="78"/>
      <c r="EU72" s="27"/>
    </row>
    <row r="73" spans="1:151" s="4" customFormat="1" ht="15" thickBot="1">
      <c r="A73" s="145">
        <f t="shared" si="42"/>
        <v>69</v>
      </c>
      <c r="B73" s="118" t="s">
        <v>91</v>
      </c>
      <c r="C73" s="90" t="s">
        <v>144</v>
      </c>
      <c r="D73" s="137"/>
      <c r="E73" s="21"/>
      <c r="F73" s="131"/>
      <c r="G73" s="132"/>
      <c r="H73" s="386">
        <f t="shared" si="47"/>
        <v>136</v>
      </c>
      <c r="I73" s="126">
        <f>SUM(V73+AE73+AH73+AN73+AW73+AZ73+BF73+BO73+BR73+BS139+BX73+CG73+CJ73+CP73+CY73+DB73+DN73+DW73+DZ73+EI73+ER73+EU73)</f>
        <v>21</v>
      </c>
      <c r="J73" s="448">
        <f t="shared" si="43"/>
        <v>65</v>
      </c>
      <c r="K73" s="126">
        <f t="shared" si="38"/>
        <v>5</v>
      </c>
      <c r="L73" s="453">
        <f t="shared" si="44"/>
        <v>66</v>
      </c>
      <c r="M73" s="126">
        <f t="shared" si="39"/>
        <v>110</v>
      </c>
      <c r="N73" s="450">
        <f t="shared" si="45"/>
        <v>56</v>
      </c>
      <c r="O73" s="292">
        <f t="shared" si="36"/>
        <v>0</v>
      </c>
      <c r="P73" s="455">
        <f t="shared" si="46"/>
        <v>42</v>
      </c>
      <c r="Q73" s="72"/>
      <c r="R73" s="30"/>
      <c r="S73" s="31"/>
      <c r="T73" s="37"/>
      <c r="U73" s="30"/>
      <c r="V73" s="31"/>
      <c r="W73" s="32"/>
      <c r="X73" s="30"/>
      <c r="Y73" s="31"/>
      <c r="Z73" s="32"/>
      <c r="AA73" s="30"/>
      <c r="AB73" s="31"/>
      <c r="AC73" s="32"/>
      <c r="AD73" s="30"/>
      <c r="AE73" s="31"/>
      <c r="AF73" s="32"/>
      <c r="AG73" s="30"/>
      <c r="AH73" s="76"/>
      <c r="AI73" s="73">
        <f>SUM(AN73+AQ73+AT73+AW73+AZ73)</f>
        <v>136</v>
      </c>
      <c r="AJ73" s="16">
        <v>48</v>
      </c>
      <c r="AK73" s="17"/>
      <c r="AL73" s="142">
        <v>690</v>
      </c>
      <c r="AM73" s="142">
        <v>48</v>
      </c>
      <c r="AN73" s="143">
        <v>5</v>
      </c>
      <c r="AO73" s="12">
        <v>0</v>
      </c>
      <c r="AP73" s="142">
        <v>48</v>
      </c>
      <c r="AQ73" s="144">
        <v>5</v>
      </c>
      <c r="AR73" s="142">
        <v>980</v>
      </c>
      <c r="AS73" s="142">
        <v>32</v>
      </c>
      <c r="AT73" s="143">
        <v>110</v>
      </c>
      <c r="AU73" s="12">
        <v>665</v>
      </c>
      <c r="AV73" s="142">
        <v>47</v>
      </c>
      <c r="AW73" s="144">
        <v>11</v>
      </c>
      <c r="AX73" s="142">
        <v>556</v>
      </c>
      <c r="AY73" s="142">
        <v>48</v>
      </c>
      <c r="AZ73" s="142">
        <v>5</v>
      </c>
      <c r="BA73" s="81">
        <f>SUM(BF73+BI73+BL73+BO73+BR73)</f>
        <v>0</v>
      </c>
      <c r="BB73" s="44"/>
      <c r="BC73" s="45"/>
      <c r="BD73" s="35"/>
      <c r="BE73" s="157"/>
      <c r="BF73" s="195"/>
      <c r="BG73" s="33"/>
      <c r="BH73" s="33"/>
      <c r="BI73" s="38"/>
      <c r="BJ73" s="35"/>
      <c r="BK73" s="157"/>
      <c r="BL73" s="195"/>
      <c r="BM73" s="33"/>
      <c r="BN73" s="157"/>
      <c r="BO73" s="38"/>
      <c r="BP73" s="35"/>
      <c r="BQ73" s="157"/>
      <c r="BR73" s="197"/>
      <c r="BS73" s="187">
        <f>SUM(BX73+CA73+CD73+CG73+CJ73)</f>
        <v>0</v>
      </c>
      <c r="BT73" s="52"/>
      <c r="BU73" s="57"/>
      <c r="BV73" s="54"/>
      <c r="BW73" s="54"/>
      <c r="BX73" s="88"/>
      <c r="BY73" s="55"/>
      <c r="BZ73" s="54"/>
      <c r="CA73" s="56"/>
      <c r="CB73" s="205"/>
      <c r="CC73" s="54"/>
      <c r="CD73" s="88"/>
      <c r="CE73" s="55"/>
      <c r="CF73" s="54"/>
      <c r="CG73" s="56"/>
      <c r="CH73" s="205"/>
      <c r="CI73" s="54"/>
      <c r="CJ73" s="88"/>
      <c r="CK73" s="227">
        <f>SUM(CP73+CS73+CV73+CY73+DB73)</f>
        <v>0</v>
      </c>
      <c r="CL73" s="63"/>
      <c r="CM73" s="222"/>
      <c r="CN73" s="65"/>
      <c r="CO73" s="219"/>
      <c r="CP73" s="64"/>
      <c r="CQ73" s="221"/>
      <c r="CR73" s="219"/>
      <c r="CS73" s="222"/>
      <c r="CT73" s="65"/>
      <c r="CU73" s="219"/>
      <c r="CV73" s="64"/>
      <c r="CW73" s="221"/>
      <c r="CX73" s="219"/>
      <c r="CY73" s="222"/>
      <c r="CZ73" s="65"/>
      <c r="DA73" s="219"/>
      <c r="DB73" s="66"/>
      <c r="DC73" s="273"/>
      <c r="DD73" s="274"/>
      <c r="DE73" s="275"/>
      <c r="DF73" s="273"/>
      <c r="DG73" s="274"/>
      <c r="DH73" s="281"/>
      <c r="DI73" s="224">
        <f>SUM(DN73+DQ73+DT73+DW73+DZ73)</f>
        <v>0</v>
      </c>
      <c r="DJ73" s="13"/>
      <c r="DK73" s="14"/>
      <c r="DL73" s="15"/>
      <c r="DM73" s="293"/>
      <c r="DN73" s="14"/>
      <c r="DO73" s="13"/>
      <c r="DP73" s="293"/>
      <c r="DQ73" s="14"/>
      <c r="DR73" s="12"/>
      <c r="DS73" s="143"/>
      <c r="DT73" s="14"/>
      <c r="DU73" s="12"/>
      <c r="DV73" s="143"/>
      <c r="DW73" s="14"/>
      <c r="DX73" s="12"/>
      <c r="DY73" s="143"/>
      <c r="DZ73" s="20"/>
      <c r="EA73" s="724"/>
      <c r="EB73" s="274"/>
      <c r="EC73" s="275"/>
      <c r="ED73" s="301">
        <f t="shared" si="37"/>
        <v>0</v>
      </c>
      <c r="EE73" s="30"/>
      <c r="EF73" s="76"/>
      <c r="EG73" s="28"/>
      <c r="EH73" s="304"/>
      <c r="EI73" s="77"/>
      <c r="EJ73" s="29"/>
      <c r="EK73" s="304"/>
      <c r="EL73" s="27"/>
      <c r="EM73" s="29"/>
      <c r="EN73" s="78"/>
      <c r="EO73" s="27"/>
      <c r="EP73" s="29"/>
      <c r="EQ73" s="78"/>
      <c r="ER73" s="75"/>
      <c r="ES73" s="29"/>
      <c r="ET73" s="78"/>
      <c r="EU73" s="27"/>
    </row>
    <row r="74" spans="1:151" s="4" customFormat="1" ht="15" thickBot="1">
      <c r="A74" s="145">
        <f t="shared" si="42"/>
        <v>70</v>
      </c>
      <c r="B74" s="118" t="s">
        <v>115</v>
      </c>
      <c r="C74" s="90" t="s">
        <v>144</v>
      </c>
      <c r="D74" s="137"/>
      <c r="E74" s="21"/>
      <c r="F74" s="131"/>
      <c r="G74" s="132"/>
      <c r="H74" s="386">
        <f t="shared" si="47"/>
        <v>98</v>
      </c>
      <c r="I74" s="126">
        <f>SUM(V74+AE74+AH74+AN74+AW74+AZ74+BF74+BO74+BR74+BS140+BX74+CG74+CJ74+CP74+CY74+DB74+DN74+DW74+DZ74+EI74+ER74+EU74)</f>
        <v>9</v>
      </c>
      <c r="J74" s="448">
        <f t="shared" si="43"/>
        <v>66</v>
      </c>
      <c r="K74" s="126">
        <f t="shared" si="38"/>
        <v>80</v>
      </c>
      <c r="L74" s="451">
        <f t="shared" si="44"/>
        <v>54</v>
      </c>
      <c r="M74" s="126">
        <f t="shared" si="39"/>
        <v>9</v>
      </c>
      <c r="N74" s="451">
        <f t="shared" si="45"/>
        <v>64</v>
      </c>
      <c r="O74" s="292">
        <f t="shared" si="36"/>
        <v>0</v>
      </c>
      <c r="P74" s="455">
        <f t="shared" si="46"/>
        <v>42</v>
      </c>
      <c r="Q74" s="72"/>
      <c r="R74" s="30"/>
      <c r="S74" s="31"/>
      <c r="T74" s="37"/>
      <c r="U74" s="30"/>
      <c r="V74" s="31"/>
      <c r="W74" s="32"/>
      <c r="X74" s="30"/>
      <c r="Y74" s="31"/>
      <c r="Z74" s="32"/>
      <c r="AA74" s="30"/>
      <c r="AB74" s="31"/>
      <c r="AC74" s="32"/>
      <c r="AD74" s="30"/>
      <c r="AE74" s="31"/>
      <c r="AF74" s="32"/>
      <c r="AG74" s="30"/>
      <c r="AH74" s="76"/>
      <c r="AI74" s="73"/>
      <c r="AJ74" s="16"/>
      <c r="AK74" s="17"/>
      <c r="AL74" s="142"/>
      <c r="AM74" s="142"/>
      <c r="AN74" s="143"/>
      <c r="AO74" s="12"/>
      <c r="AP74" s="142"/>
      <c r="AQ74" s="144"/>
      <c r="AR74" s="142"/>
      <c r="AS74" s="142"/>
      <c r="AT74" s="143"/>
      <c r="AU74" s="12"/>
      <c r="AV74" s="142"/>
      <c r="AW74" s="144"/>
      <c r="AX74" s="142"/>
      <c r="AY74" s="142"/>
      <c r="AZ74" s="142"/>
      <c r="BA74" s="81"/>
      <c r="BB74" s="44"/>
      <c r="BC74" s="45"/>
      <c r="BD74" s="35"/>
      <c r="BE74" s="157"/>
      <c r="BF74" s="195"/>
      <c r="BG74" s="33"/>
      <c r="BH74" s="33"/>
      <c r="BI74" s="38"/>
      <c r="BJ74" s="35"/>
      <c r="BK74" s="157"/>
      <c r="BL74" s="195"/>
      <c r="BM74" s="33"/>
      <c r="BN74" s="157"/>
      <c r="BO74" s="38"/>
      <c r="BP74" s="35"/>
      <c r="BQ74" s="157"/>
      <c r="BR74" s="197"/>
      <c r="BS74" s="187"/>
      <c r="BT74" s="52"/>
      <c r="BU74" s="57"/>
      <c r="BV74" s="54"/>
      <c r="BW74" s="54"/>
      <c r="BX74" s="88"/>
      <c r="BY74" s="55"/>
      <c r="BZ74" s="54"/>
      <c r="CA74" s="56"/>
      <c r="CB74" s="205"/>
      <c r="CC74" s="54"/>
      <c r="CD74" s="88"/>
      <c r="CE74" s="55"/>
      <c r="CF74" s="54"/>
      <c r="CG74" s="56"/>
      <c r="CH74" s="205"/>
      <c r="CI74" s="54"/>
      <c r="CJ74" s="88"/>
      <c r="CK74" s="227">
        <f>SUM(CP74+CS74+CV74+CY74+DB74)</f>
        <v>98</v>
      </c>
      <c r="CL74" s="63">
        <v>31</v>
      </c>
      <c r="CM74" s="222"/>
      <c r="CN74" s="65">
        <v>302</v>
      </c>
      <c r="CO74" s="219">
        <v>31</v>
      </c>
      <c r="CP74" s="64">
        <v>9</v>
      </c>
      <c r="CQ74" s="221">
        <v>88</v>
      </c>
      <c r="CR74" s="219">
        <v>24</v>
      </c>
      <c r="CS74" s="222">
        <v>80</v>
      </c>
      <c r="CT74" s="65">
        <v>0</v>
      </c>
      <c r="CU74" s="219">
        <v>30</v>
      </c>
      <c r="CV74" s="64">
        <v>9</v>
      </c>
      <c r="CW74" s="221"/>
      <c r="CX74" s="219"/>
      <c r="CY74" s="222"/>
      <c r="CZ74" s="65"/>
      <c r="DA74" s="219"/>
      <c r="DB74" s="66"/>
      <c r="DC74" s="273"/>
      <c r="DD74" s="274"/>
      <c r="DE74" s="275"/>
      <c r="DF74" s="273"/>
      <c r="DG74" s="274"/>
      <c r="DH74" s="281"/>
      <c r="DI74" s="224">
        <f>SUM(DN74+DQ74+DT74+DW74+DZ74)</f>
        <v>0</v>
      </c>
      <c r="DJ74" s="13"/>
      <c r="DK74" s="14"/>
      <c r="DL74" s="15"/>
      <c r="DM74" s="293"/>
      <c r="DN74" s="14"/>
      <c r="DO74" s="13"/>
      <c r="DP74" s="293"/>
      <c r="DQ74" s="14"/>
      <c r="DR74" s="12"/>
      <c r="DS74" s="143"/>
      <c r="DT74" s="14"/>
      <c r="DU74" s="12"/>
      <c r="DV74" s="143"/>
      <c r="DW74" s="14"/>
      <c r="DX74" s="12"/>
      <c r="DY74" s="143"/>
      <c r="DZ74" s="20"/>
      <c r="EA74" s="724"/>
      <c r="EB74" s="274"/>
      <c r="EC74" s="275"/>
      <c r="ED74" s="302">
        <f t="shared" si="37"/>
        <v>0</v>
      </c>
      <c r="EE74" s="30"/>
      <c r="EF74" s="76"/>
      <c r="EG74" s="28"/>
      <c r="EH74" s="304"/>
      <c r="EI74" s="77"/>
      <c r="EJ74" s="29"/>
      <c r="EK74" s="304"/>
      <c r="EL74" s="27"/>
      <c r="EM74" s="29"/>
      <c r="EN74" s="78"/>
      <c r="EO74" s="27"/>
      <c r="EP74" s="29"/>
      <c r="EQ74" s="78"/>
      <c r="ER74" s="75"/>
      <c r="ES74" s="29"/>
      <c r="ET74" s="78"/>
      <c r="EU74" s="27"/>
    </row>
    <row r="75" spans="1:151" s="4" customFormat="1" ht="15" thickBot="1">
      <c r="A75" s="389">
        <f t="shared" si="42"/>
        <v>71</v>
      </c>
      <c r="B75" s="390" t="s">
        <v>99</v>
      </c>
      <c r="C75" s="391" t="s">
        <v>133</v>
      </c>
      <c r="D75" s="392"/>
      <c r="E75" s="21"/>
      <c r="F75" s="393"/>
      <c r="G75" s="394"/>
      <c r="H75" s="395">
        <f t="shared" si="47"/>
        <v>7</v>
      </c>
      <c r="I75" s="396">
        <f>SUM(V75+AE75+AH75+AN75+AW75+AZ75+BF75+BO75+BR75+BS141+BX75+CG75+CJ75+CP75+CY75+DB75+DN75+DW75+DZ75+EI75+ER75+EU75)</f>
        <v>7</v>
      </c>
      <c r="J75" s="449">
        <f t="shared" si="43"/>
        <v>67</v>
      </c>
      <c r="K75" s="396">
        <f t="shared" si="38"/>
        <v>0</v>
      </c>
      <c r="L75" s="454">
        <f t="shared" si="44"/>
        <v>67</v>
      </c>
      <c r="M75" s="396">
        <f t="shared" si="39"/>
        <v>0</v>
      </c>
      <c r="N75" s="452">
        <f t="shared" si="45"/>
        <v>66</v>
      </c>
      <c r="O75" s="397">
        <f t="shared" si="36"/>
        <v>0</v>
      </c>
      <c r="P75" s="456">
        <f t="shared" si="46"/>
        <v>42</v>
      </c>
      <c r="Q75" s="398">
        <f>SUM(V75+Y75+AB75+AE75+AH75)</f>
        <v>7</v>
      </c>
      <c r="R75" s="399">
        <v>40</v>
      </c>
      <c r="S75" s="400"/>
      <c r="T75" s="401">
        <v>231</v>
      </c>
      <c r="U75" s="399">
        <v>40</v>
      </c>
      <c r="V75" s="400">
        <v>7</v>
      </c>
      <c r="W75" s="402"/>
      <c r="X75" s="399"/>
      <c r="Y75" s="400"/>
      <c r="Z75" s="402"/>
      <c r="AA75" s="399"/>
      <c r="AB75" s="400"/>
      <c r="AC75" s="402"/>
      <c r="AD75" s="399"/>
      <c r="AE75" s="400"/>
      <c r="AF75" s="402"/>
      <c r="AG75" s="399"/>
      <c r="AH75" s="403"/>
      <c r="AI75" s="404">
        <f>SUM(AN75+AQ75+AT75+AW75+AZ75)</f>
        <v>0</v>
      </c>
      <c r="AJ75" s="405"/>
      <c r="AK75" s="406"/>
      <c r="AL75" s="407"/>
      <c r="AM75" s="407"/>
      <c r="AN75" s="408"/>
      <c r="AO75" s="409"/>
      <c r="AP75" s="407"/>
      <c r="AQ75" s="410"/>
      <c r="AR75" s="407"/>
      <c r="AS75" s="407"/>
      <c r="AT75" s="408"/>
      <c r="AU75" s="409"/>
      <c r="AV75" s="407"/>
      <c r="AW75" s="410"/>
      <c r="AX75" s="407"/>
      <c r="AY75" s="407"/>
      <c r="AZ75" s="407"/>
      <c r="BA75" s="411">
        <f>SUM(BF75+BI75+BL75+BO75+BR75)</f>
        <v>0</v>
      </c>
      <c r="BB75" s="412"/>
      <c r="BC75" s="413"/>
      <c r="BD75" s="414"/>
      <c r="BE75" s="415"/>
      <c r="BF75" s="416"/>
      <c r="BG75" s="417"/>
      <c r="BH75" s="417"/>
      <c r="BI75" s="418"/>
      <c r="BJ75" s="414"/>
      <c r="BK75" s="415"/>
      <c r="BL75" s="416"/>
      <c r="BM75" s="417"/>
      <c r="BN75" s="415"/>
      <c r="BO75" s="418"/>
      <c r="BP75" s="414"/>
      <c r="BQ75" s="415"/>
      <c r="BR75" s="419"/>
      <c r="BS75" s="420">
        <f>SUM(BX75+CA75+CD75+CG75+CJ75)</f>
        <v>0</v>
      </c>
      <c r="BT75" s="421"/>
      <c r="BU75" s="422"/>
      <c r="BV75" s="423"/>
      <c r="BW75" s="423"/>
      <c r="BX75" s="424"/>
      <c r="BY75" s="425"/>
      <c r="BZ75" s="423"/>
      <c r="CA75" s="426"/>
      <c r="CB75" s="427"/>
      <c r="CC75" s="423"/>
      <c r="CD75" s="424"/>
      <c r="CE75" s="425"/>
      <c r="CF75" s="423"/>
      <c r="CG75" s="426"/>
      <c r="CH75" s="427"/>
      <c r="CI75" s="423"/>
      <c r="CJ75" s="424"/>
      <c r="CK75" s="428">
        <f>SUM(CP75+CS75+CV75+CY75+DB75)</f>
        <v>0</v>
      </c>
      <c r="CL75" s="429"/>
      <c r="CM75" s="430"/>
      <c r="CN75" s="431"/>
      <c r="CO75" s="432"/>
      <c r="CP75" s="433"/>
      <c r="CQ75" s="434"/>
      <c r="CR75" s="432"/>
      <c r="CS75" s="430"/>
      <c r="CT75" s="431"/>
      <c r="CU75" s="432"/>
      <c r="CV75" s="433"/>
      <c r="CW75" s="434"/>
      <c r="CX75" s="432"/>
      <c r="CY75" s="430"/>
      <c r="CZ75" s="431"/>
      <c r="DA75" s="432"/>
      <c r="DB75" s="435"/>
      <c r="DC75" s="436"/>
      <c r="DD75" s="437"/>
      <c r="DE75" s="438"/>
      <c r="DF75" s="436"/>
      <c r="DG75" s="437"/>
      <c r="DH75" s="439"/>
      <c r="DI75" s="440">
        <f>SUM(DN75+DQ75+DT75+DW75+DZ75)</f>
        <v>0</v>
      </c>
      <c r="DJ75" s="405"/>
      <c r="DK75" s="406"/>
      <c r="DL75" s="441"/>
      <c r="DM75" s="442"/>
      <c r="DN75" s="406"/>
      <c r="DO75" s="405"/>
      <c r="DP75" s="442"/>
      <c r="DQ75" s="406"/>
      <c r="DR75" s="409"/>
      <c r="DS75" s="408"/>
      <c r="DT75" s="406"/>
      <c r="DU75" s="409"/>
      <c r="DV75" s="408"/>
      <c r="DW75" s="406"/>
      <c r="DX75" s="409"/>
      <c r="DY75" s="408"/>
      <c r="DZ75" s="443"/>
      <c r="EA75" s="725"/>
      <c r="EB75" s="437"/>
      <c r="EC75" s="438"/>
      <c r="ED75" s="444">
        <f t="shared" si="37"/>
        <v>0</v>
      </c>
      <c r="EE75" s="399"/>
      <c r="EF75" s="400"/>
      <c r="EG75" s="401"/>
      <c r="EH75" s="445"/>
      <c r="EI75" s="446"/>
      <c r="EJ75" s="402"/>
      <c r="EK75" s="445"/>
      <c r="EL75" s="400"/>
      <c r="EM75" s="402"/>
      <c r="EN75" s="447"/>
      <c r="EO75" s="400"/>
      <c r="EP75" s="402"/>
      <c r="EQ75" s="447"/>
      <c r="ER75" s="403"/>
      <c r="ES75" s="402"/>
      <c r="ET75" s="447"/>
      <c r="EU75" s="400"/>
    </row>
    <row r="76" spans="1:150" s="9" customFormat="1" ht="15">
      <c r="A76" s="8"/>
      <c r="B76" s="283" t="s">
        <v>152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121"/>
      <c r="DJ76" s="6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70"/>
      <c r="DX76" s="70"/>
      <c r="DY76" s="8"/>
      <c r="DZ76" s="68"/>
      <c r="EA76" s="8"/>
      <c r="EB76" s="8"/>
      <c r="EC76" s="8"/>
      <c r="ED76" s="121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</row>
    <row r="77" spans="52:134" s="138" customFormat="1" ht="15"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DI77" s="140"/>
      <c r="DW77" s="141"/>
      <c r="DX77" s="141"/>
      <c r="ED77" s="140"/>
    </row>
    <row r="78" spans="2:134" s="99" customFormat="1" ht="1.5" customHeight="1">
      <c r="B78" s="284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DI78" s="122"/>
      <c r="DW78" s="101"/>
      <c r="DX78" s="101"/>
      <c r="ED78" s="122"/>
    </row>
    <row r="79" spans="1:150" s="9" customFormat="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121"/>
      <c r="DJ79" s="120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70"/>
      <c r="DX79" s="70"/>
      <c r="DY79" s="8"/>
      <c r="DZ79" s="68"/>
      <c r="EA79" s="8"/>
      <c r="EB79" s="8"/>
      <c r="EC79" s="8"/>
      <c r="ED79" s="121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</row>
    <row r="80" spans="1:150" s="9" customFormat="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121"/>
      <c r="DJ80" s="120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70"/>
      <c r="DX80" s="70"/>
      <c r="DY80" s="8"/>
      <c r="DZ80" s="68"/>
      <c r="EA80" s="8"/>
      <c r="EB80" s="8"/>
      <c r="EC80" s="8"/>
      <c r="ED80" s="121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</row>
    <row r="81" spans="1:150" s="9" customFormat="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121"/>
      <c r="DJ81" s="120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70"/>
      <c r="DX81" s="70"/>
      <c r="DY81" s="8"/>
      <c r="DZ81" s="68"/>
      <c r="EA81" s="8"/>
      <c r="EB81" s="8"/>
      <c r="EC81" s="8"/>
      <c r="ED81" s="121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</row>
    <row r="82" spans="1:150" s="9" customFormat="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121"/>
      <c r="DJ82" s="120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70"/>
      <c r="DX82" s="70"/>
      <c r="DY82" s="8"/>
      <c r="DZ82" s="68"/>
      <c r="EA82" s="8"/>
      <c r="EB82" s="8"/>
      <c r="EC82" s="8"/>
      <c r="ED82" s="121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</row>
    <row r="83" spans="1:150" s="9" customFormat="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121"/>
      <c r="DJ83" s="120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70"/>
      <c r="DX83" s="70"/>
      <c r="DY83" s="8"/>
      <c r="DZ83" s="68"/>
      <c r="EA83" s="8"/>
      <c r="EB83" s="8"/>
      <c r="EC83" s="8"/>
      <c r="ED83" s="121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</row>
    <row r="84" spans="1:150" s="9" customFormat="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121"/>
      <c r="DJ84" s="120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70"/>
      <c r="DY84" s="8"/>
      <c r="DZ84" s="68"/>
      <c r="EA84" s="8"/>
      <c r="EB84" s="8"/>
      <c r="EC84" s="8"/>
      <c r="ED84" s="121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</row>
    <row r="85" spans="1:150" s="9" customFormat="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121"/>
      <c r="DJ85" s="120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70"/>
      <c r="DY85" s="8"/>
      <c r="DZ85" s="68"/>
      <c r="EA85" s="8"/>
      <c r="EB85" s="8"/>
      <c r="EC85" s="8"/>
      <c r="ED85" s="121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</row>
    <row r="86" spans="1:151" s="9" customFormat="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121"/>
      <c r="DJ86" s="121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70"/>
      <c r="EA86" s="8"/>
      <c r="EB86" s="8"/>
      <c r="EC86" s="8"/>
      <c r="ED86" s="121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</row>
    <row r="87" spans="1:151" s="9" customFormat="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121"/>
      <c r="DJ87" s="121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70"/>
      <c r="EA87" s="8"/>
      <c r="EB87" s="8"/>
      <c r="EC87" s="8"/>
      <c r="ED87" s="121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</row>
    <row r="88" spans="1:151" s="9" customFormat="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121"/>
      <c r="DJ88" s="121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70"/>
      <c r="EA88" s="8"/>
      <c r="EB88" s="8"/>
      <c r="EC88" s="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</row>
    <row r="89" spans="1:151" s="9" customFormat="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121"/>
      <c r="DJ89" s="121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70"/>
      <c r="EA89" s="8"/>
      <c r="EB89" s="8"/>
      <c r="EC89" s="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</row>
    <row r="90" spans="1:151" s="9" customFormat="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121"/>
      <c r="DJ90" s="121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70"/>
      <c r="EA90" s="8"/>
      <c r="EB90" s="8"/>
      <c r="EC90" s="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</row>
    <row r="91" spans="1:151" s="9" customFormat="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121"/>
      <c r="DJ91" s="121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70"/>
      <c r="EA91" s="8"/>
      <c r="EB91" s="8"/>
      <c r="EC91" s="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</row>
    <row r="92" spans="1:150" s="9" customFormat="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121"/>
      <c r="DJ92" s="121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70"/>
      <c r="EA92" s="8"/>
      <c r="EB92" s="8"/>
      <c r="EC92" s="8"/>
      <c r="ED92" s="70"/>
      <c r="EE92" s="70"/>
      <c r="EF92" s="70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</row>
    <row r="93" spans="1:150" s="9" customFormat="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121"/>
      <c r="DJ93" s="121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70"/>
      <c r="EA93" s="8"/>
      <c r="EB93" s="8"/>
      <c r="EC93" s="8"/>
      <c r="ED93" s="70"/>
      <c r="EE93" s="70"/>
      <c r="EF93" s="70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</row>
    <row r="94" spans="1:150" s="9" customFormat="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121"/>
      <c r="DJ94" s="121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70"/>
      <c r="EA94" s="8"/>
      <c r="EB94" s="8"/>
      <c r="EC94" s="8"/>
      <c r="ED94" s="70"/>
      <c r="EE94" s="70"/>
      <c r="EF94" s="70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</row>
    <row r="95" spans="1:150" s="9" customFormat="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121"/>
      <c r="DJ95" s="121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70"/>
      <c r="EA95" s="8"/>
      <c r="EB95" s="8"/>
      <c r="EC95" s="8"/>
      <c r="ED95" s="70"/>
      <c r="EE95" s="70"/>
      <c r="EF95" s="70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</row>
    <row r="96" spans="1:150" s="9" customFormat="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121"/>
      <c r="DJ96" s="121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70"/>
      <c r="EA96" s="8"/>
      <c r="EB96" s="8"/>
      <c r="EC96" s="8"/>
      <c r="ED96" s="70"/>
      <c r="EE96" s="70"/>
      <c r="EF96" s="70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</row>
    <row r="97" spans="1:150" s="9" customFormat="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121"/>
      <c r="DJ97" s="121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70"/>
      <c r="EA97" s="8"/>
      <c r="EB97" s="8"/>
      <c r="EC97" s="8"/>
      <c r="ED97" s="70"/>
      <c r="EE97" s="70"/>
      <c r="EF97" s="70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</row>
    <row r="98" spans="1:150" s="9" customFormat="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121"/>
      <c r="DJ98" s="121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70"/>
      <c r="EA98" s="8"/>
      <c r="EB98" s="8"/>
      <c r="EC98" s="8"/>
      <c r="ED98" s="70"/>
      <c r="EE98" s="70"/>
      <c r="EF98" s="70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</row>
    <row r="99" spans="1:150" s="9" customFormat="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121"/>
      <c r="DJ99" s="121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70"/>
      <c r="EA99" s="8"/>
      <c r="EB99" s="8"/>
      <c r="EC99" s="8"/>
      <c r="ED99" s="70"/>
      <c r="EE99" s="70"/>
      <c r="EF99" s="70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</row>
    <row r="100" spans="1:150" s="9" customFormat="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121"/>
      <c r="DJ100" s="121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70"/>
      <c r="EA100" s="8"/>
      <c r="EB100" s="8"/>
      <c r="EC100" s="8"/>
      <c r="ED100" s="70"/>
      <c r="EE100" s="70"/>
      <c r="EF100" s="70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</row>
    <row r="101" spans="1:150" s="9" customFormat="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121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70"/>
      <c r="EA101" s="8"/>
      <c r="EB101" s="8"/>
      <c r="EC101" s="8"/>
      <c r="ED101" s="70"/>
      <c r="EE101" s="70"/>
      <c r="EF101" s="70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</row>
    <row r="102" spans="1:150" s="9" customFormat="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121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70"/>
      <c r="EA102" s="8"/>
      <c r="EB102" s="8"/>
      <c r="EC102" s="8"/>
      <c r="ED102" s="70"/>
      <c r="EE102" s="70"/>
      <c r="EF102" s="70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</row>
    <row r="103" spans="1:150" s="9" customFormat="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121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70"/>
      <c r="EA103" s="8"/>
      <c r="EB103" s="8"/>
      <c r="EC103" s="8"/>
      <c r="ED103" s="70"/>
      <c r="EE103" s="70"/>
      <c r="EF103" s="70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</row>
    <row r="104" spans="1:150" s="9" customFormat="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121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70"/>
      <c r="EA104" s="8"/>
      <c r="EB104" s="8"/>
      <c r="EC104" s="8"/>
      <c r="ED104" s="70"/>
      <c r="EE104" s="70"/>
      <c r="EF104" s="70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</row>
    <row r="105" spans="1:150" s="9" customFormat="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121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70"/>
      <c r="EA105" s="8"/>
      <c r="EB105" s="8"/>
      <c r="EC105" s="8"/>
      <c r="ED105" s="70"/>
      <c r="EE105" s="70"/>
      <c r="EF105" s="70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</row>
    <row r="106" spans="1:150" s="9" customFormat="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121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70"/>
      <c r="EA106" s="8"/>
      <c r="EB106" s="8"/>
      <c r="EC106" s="8"/>
      <c r="ED106" s="70"/>
      <c r="EE106" s="70"/>
      <c r="EF106" s="70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</row>
    <row r="107" spans="1:150" s="9" customFormat="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121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70"/>
      <c r="EA107" s="8"/>
      <c r="EB107" s="8"/>
      <c r="EC107" s="8"/>
      <c r="ED107" s="70"/>
      <c r="EE107" s="70"/>
      <c r="EF107" s="70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</row>
    <row r="108" spans="1:150" s="9" customFormat="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121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70"/>
      <c r="EA108" s="8"/>
      <c r="EB108" s="8"/>
      <c r="EC108" s="8"/>
      <c r="ED108" s="70"/>
      <c r="EE108" s="70"/>
      <c r="EF108" s="70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</row>
    <row r="109" spans="1:150" s="9" customFormat="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121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70"/>
      <c r="EA109" s="8"/>
      <c r="EB109" s="8"/>
      <c r="EC109" s="8"/>
      <c r="ED109" s="70"/>
      <c r="EE109" s="70"/>
      <c r="EF109" s="70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</row>
    <row r="110" spans="1:150" s="9" customFormat="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121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70"/>
      <c r="EA110" s="8"/>
      <c r="EB110" s="8"/>
      <c r="EC110" s="8"/>
      <c r="ED110" s="70"/>
      <c r="EE110" s="70"/>
      <c r="EF110" s="70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</row>
    <row r="111" spans="1:150" s="9" customFormat="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121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70"/>
      <c r="EA111" s="8"/>
      <c r="EB111" s="8"/>
      <c r="EC111" s="8"/>
      <c r="ED111" s="70"/>
      <c r="EE111" s="70"/>
      <c r="EF111" s="70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</row>
    <row r="112" spans="1:150" s="9" customFormat="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121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70"/>
      <c r="EA112" s="8"/>
      <c r="EB112" s="8"/>
      <c r="EC112" s="8"/>
      <c r="ED112" s="70"/>
      <c r="EE112" s="70"/>
      <c r="EF112" s="70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</row>
    <row r="113" spans="1:150" s="9" customFormat="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121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70"/>
      <c r="EA113" s="8"/>
      <c r="EB113" s="8"/>
      <c r="EC113" s="8"/>
      <c r="ED113" s="70"/>
      <c r="EE113" s="70"/>
      <c r="EF113" s="70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</row>
    <row r="114" spans="1:150" s="9" customFormat="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121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70"/>
      <c r="EA114" s="8"/>
      <c r="EB114" s="8"/>
      <c r="EC114" s="8"/>
      <c r="ED114" s="70"/>
      <c r="EE114" s="70"/>
      <c r="EF114" s="70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</row>
    <row r="115" spans="1:150" s="9" customFormat="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121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70"/>
      <c r="EA115" s="8"/>
      <c r="EB115" s="8"/>
      <c r="EC115" s="8"/>
      <c r="ED115" s="70"/>
      <c r="EE115" s="70"/>
      <c r="EF115" s="70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</row>
    <row r="116" spans="1:150" s="9" customFormat="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121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70"/>
      <c r="EA116" s="8"/>
      <c r="EB116" s="8"/>
      <c r="EC116" s="8"/>
      <c r="ED116" s="70"/>
      <c r="EE116" s="70"/>
      <c r="EF116" s="70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</row>
    <row r="117" spans="1:150" s="9" customFormat="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121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70"/>
      <c r="EA117" s="8"/>
      <c r="EB117" s="8"/>
      <c r="EC117" s="8"/>
      <c r="ED117" s="70"/>
      <c r="EE117" s="70"/>
      <c r="EF117" s="70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</row>
    <row r="118" spans="1:150" s="9" customFormat="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121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70"/>
      <c r="EA118" s="8"/>
      <c r="EB118" s="8"/>
      <c r="EC118" s="8"/>
      <c r="ED118" s="70"/>
      <c r="EE118" s="70"/>
      <c r="EF118" s="70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</row>
    <row r="119" spans="1:150" s="9" customFormat="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121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70"/>
      <c r="EA119" s="8"/>
      <c r="EB119" s="8"/>
      <c r="EC119" s="8"/>
      <c r="ED119" s="70"/>
      <c r="EE119" s="70"/>
      <c r="EF119" s="70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</row>
    <row r="120" spans="1:150" s="9" customFormat="1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121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70"/>
      <c r="EA120" s="8"/>
      <c r="EB120" s="8"/>
      <c r="EC120" s="8"/>
      <c r="ED120" s="70"/>
      <c r="EE120" s="70"/>
      <c r="EF120" s="70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</row>
    <row r="121" spans="1:150" s="9" customFormat="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121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70"/>
      <c r="EA121" s="8"/>
      <c r="EB121" s="8"/>
      <c r="EC121" s="8"/>
      <c r="ED121" s="70"/>
      <c r="EE121" s="70"/>
      <c r="EF121" s="70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</row>
    <row r="122" spans="1:150" s="9" customFormat="1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121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70"/>
      <c r="EA122" s="8"/>
      <c r="EB122" s="8"/>
      <c r="EC122" s="8"/>
      <c r="ED122" s="70"/>
      <c r="EE122" s="70"/>
      <c r="EF122" s="70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</row>
    <row r="123" spans="1:150" s="9" customFormat="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121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70"/>
      <c r="EA123" s="8"/>
      <c r="EB123" s="8"/>
      <c r="EC123" s="8"/>
      <c r="ED123" s="70"/>
      <c r="EE123" s="70"/>
      <c r="EF123" s="70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</row>
    <row r="124" spans="1:150" s="9" customFormat="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121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70"/>
      <c r="EA124" s="8"/>
      <c r="EB124" s="8"/>
      <c r="EC124" s="8"/>
      <c r="ED124" s="70"/>
      <c r="EE124" s="70"/>
      <c r="EF124" s="70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</row>
    <row r="125" spans="1:150" s="9" customFormat="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121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70"/>
      <c r="EA125" s="8"/>
      <c r="EB125" s="8"/>
      <c r="EC125" s="8"/>
      <c r="ED125" s="70"/>
      <c r="EE125" s="70"/>
      <c r="EF125" s="70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</row>
    <row r="126" spans="1:150" s="9" customFormat="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121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70"/>
      <c r="EA126" s="8"/>
      <c r="EB126" s="8"/>
      <c r="EC126" s="8"/>
      <c r="ED126" s="70"/>
      <c r="EE126" s="70"/>
      <c r="EF126" s="70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</row>
    <row r="127" spans="1:150" s="9" customFormat="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121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70"/>
      <c r="EA127" s="8"/>
      <c r="EB127" s="8"/>
      <c r="EC127" s="8"/>
      <c r="ED127" s="70"/>
      <c r="EE127" s="70"/>
      <c r="EF127" s="70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</row>
    <row r="128" spans="1:150" s="9" customFormat="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121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70"/>
      <c r="EA128" s="8"/>
      <c r="EB128" s="8"/>
      <c r="EC128" s="8"/>
      <c r="ED128" s="70"/>
      <c r="EE128" s="70"/>
      <c r="EF128" s="70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</row>
    <row r="129" spans="1:150" s="9" customFormat="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121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70"/>
      <c r="EA129" s="8"/>
      <c r="EB129" s="8"/>
      <c r="EC129" s="8"/>
      <c r="ED129" s="70"/>
      <c r="EE129" s="70"/>
      <c r="EF129" s="70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</row>
    <row r="130" spans="1:150" s="9" customFormat="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121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70"/>
      <c r="EA130" s="8"/>
      <c r="EB130" s="8"/>
      <c r="EC130" s="8"/>
      <c r="ED130" s="70"/>
      <c r="EE130" s="70"/>
      <c r="EF130" s="70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</row>
    <row r="131" spans="1:150" s="9" customFormat="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121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70"/>
      <c r="EA131" s="8"/>
      <c r="EB131" s="8"/>
      <c r="EC131" s="8"/>
      <c r="ED131" s="70"/>
      <c r="EE131" s="70"/>
      <c r="EF131" s="70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</row>
    <row r="132" spans="1:150" s="9" customFormat="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121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70"/>
      <c r="EA132" s="8"/>
      <c r="EB132" s="8"/>
      <c r="EC132" s="8"/>
      <c r="ED132" s="70"/>
      <c r="EE132" s="70"/>
      <c r="EF132" s="70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</row>
    <row r="133" spans="1:150" s="9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121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70"/>
      <c r="EA133" s="8"/>
      <c r="EB133" s="8"/>
      <c r="EC133" s="8"/>
      <c r="ED133" s="70"/>
      <c r="EE133" s="70"/>
      <c r="EF133" s="70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</row>
    <row r="134" spans="1:150" s="9" customFormat="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121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70"/>
      <c r="EA134" s="8"/>
      <c r="EB134" s="8"/>
      <c r="EC134" s="8"/>
      <c r="ED134" s="70"/>
      <c r="EE134" s="70"/>
      <c r="EF134" s="70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</row>
    <row r="135" spans="1:150" s="9" customFormat="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121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70"/>
      <c r="EA135" s="8"/>
      <c r="EB135" s="8"/>
      <c r="EC135" s="8"/>
      <c r="ED135" s="70"/>
      <c r="EE135" s="70"/>
      <c r="EF135" s="70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</row>
    <row r="136" spans="53:150" s="9" customFormat="1" ht="15"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DI136" s="121"/>
      <c r="DZ136" s="70"/>
      <c r="ED136" s="70"/>
      <c r="EE136" s="70"/>
      <c r="EF136" s="70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</row>
    <row r="137" spans="53:150" s="9" customFormat="1" ht="15"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DI137" s="121"/>
      <c r="DZ137" s="70"/>
      <c r="ED137" s="70"/>
      <c r="EE137" s="70"/>
      <c r="EF137" s="70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</row>
    <row r="138" spans="53:150" s="9" customFormat="1" ht="15"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DI138" s="121"/>
      <c r="DZ138" s="70"/>
      <c r="ED138" s="70"/>
      <c r="EE138" s="70"/>
      <c r="EF138" s="70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</row>
    <row r="139" spans="53:150" s="9" customFormat="1" ht="15"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DI139" s="121"/>
      <c r="DZ139" s="70"/>
      <c r="ED139" s="70"/>
      <c r="EE139" s="70"/>
      <c r="EF139" s="70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</row>
    <row r="140" spans="53:150" s="9" customFormat="1" ht="15"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DI140" s="121"/>
      <c r="DZ140" s="70"/>
      <c r="ED140" s="70"/>
      <c r="EE140" s="70"/>
      <c r="EF140" s="70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</row>
    <row r="141" spans="53:150" s="9" customFormat="1" ht="15"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DI141" s="121"/>
      <c r="DZ141" s="70"/>
      <c r="ED141" s="70"/>
      <c r="EE141" s="70"/>
      <c r="EF141" s="70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</row>
    <row r="142" spans="53:150" s="9" customFormat="1" ht="15"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DI142" s="121"/>
      <c r="DZ142" s="70"/>
      <c r="ED142" s="70"/>
      <c r="EE142" s="70"/>
      <c r="EF142" s="70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</row>
    <row r="143" spans="53:150" s="9" customFormat="1" ht="15"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DI143" s="121"/>
      <c r="DZ143" s="70"/>
      <c r="ED143" s="70"/>
      <c r="EE143" s="70"/>
      <c r="EF143" s="70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</row>
    <row r="144" spans="53:150" s="9" customFormat="1" ht="15"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DZ144" s="70"/>
      <c r="ED144" s="70"/>
      <c r="EE144" s="70"/>
      <c r="EF144" s="70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</row>
    <row r="145" spans="53:150" s="9" customFormat="1" ht="15"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DZ145" s="70"/>
      <c r="ED145" s="70"/>
      <c r="EE145" s="70"/>
      <c r="EF145" s="70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</row>
    <row r="146" spans="53:150" s="9" customFormat="1" ht="15"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DZ146" s="70"/>
      <c r="ED146" s="70"/>
      <c r="EE146" s="70"/>
      <c r="EF146" s="70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</row>
    <row r="147" spans="53:150" s="9" customFormat="1" ht="15"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DZ147" s="70"/>
      <c r="ED147" s="70"/>
      <c r="EE147" s="70"/>
      <c r="EF147" s="70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</row>
    <row r="148" spans="53:150" s="9" customFormat="1" ht="15"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DZ148" s="70"/>
      <c r="ED148" s="70"/>
      <c r="EE148" s="70"/>
      <c r="EF148" s="70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</row>
    <row r="149" spans="53:150" s="9" customFormat="1" ht="15"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DZ149" s="70"/>
      <c r="ED149" s="70"/>
      <c r="EE149" s="70"/>
      <c r="EF149" s="70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</row>
    <row r="150" spans="53:150" s="9" customFormat="1" ht="15"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DZ150" s="70"/>
      <c r="ED150" s="70"/>
      <c r="EE150" s="70"/>
      <c r="EF150" s="70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</row>
    <row r="151" spans="53:150" s="9" customFormat="1" ht="15"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DZ151" s="70"/>
      <c r="ED151" s="70"/>
      <c r="EE151" s="70"/>
      <c r="EF151" s="70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</row>
    <row r="152" spans="53:150" s="9" customFormat="1" ht="15"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DZ152" s="70"/>
      <c r="ED152" s="70"/>
      <c r="EE152" s="70"/>
      <c r="EF152" s="70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</row>
    <row r="153" spans="53:150" s="9" customFormat="1" ht="15"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DZ153" s="70"/>
      <c r="ED153" s="70"/>
      <c r="EE153" s="70"/>
      <c r="EF153" s="70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</row>
    <row r="154" spans="53:150" s="9" customFormat="1" ht="15"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DZ154" s="70"/>
      <c r="ED154" s="70"/>
      <c r="EE154" s="70"/>
      <c r="EF154" s="70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</row>
    <row r="155" spans="53:150" s="9" customFormat="1" ht="15"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DZ155" s="70"/>
      <c r="ED155" s="70"/>
      <c r="EE155" s="70"/>
      <c r="EF155" s="70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</row>
    <row r="156" spans="53:150" s="9" customFormat="1" ht="15"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DZ156" s="70"/>
      <c r="ED156" s="70"/>
      <c r="EE156" s="70"/>
      <c r="EF156" s="70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</row>
    <row r="157" spans="53:150" s="9" customFormat="1" ht="15"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DZ157" s="70"/>
      <c r="ED157" s="70"/>
      <c r="EE157" s="70"/>
      <c r="EF157" s="70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</row>
    <row r="158" spans="53:150" s="9" customFormat="1" ht="15"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DZ158" s="70"/>
      <c r="ED158" s="70"/>
      <c r="EE158" s="70"/>
      <c r="EF158" s="70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</row>
    <row r="159" spans="53:150" s="9" customFormat="1" ht="15"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DZ159" s="70"/>
      <c r="ED159" s="70"/>
      <c r="EE159" s="70"/>
      <c r="EF159" s="70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</row>
    <row r="160" spans="53:150" s="9" customFormat="1" ht="15"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DZ160" s="70"/>
      <c r="ED160" s="70"/>
      <c r="EE160" s="70"/>
      <c r="EF160" s="70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</row>
    <row r="161" spans="53:150" s="9" customFormat="1" ht="15"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DZ161" s="70"/>
      <c r="ED161" s="70"/>
      <c r="EE161" s="70"/>
      <c r="EF161" s="70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</row>
    <row r="162" spans="53:150" s="9" customFormat="1" ht="15"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DZ162" s="70"/>
      <c r="ED162" s="70"/>
      <c r="EE162" s="70"/>
      <c r="EF162" s="70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</row>
    <row r="163" spans="53:150" s="9" customFormat="1" ht="15"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DZ163" s="70"/>
      <c r="ED163" s="70"/>
      <c r="EE163" s="70"/>
      <c r="EF163" s="70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</row>
    <row r="164" spans="53:150" s="9" customFormat="1" ht="15"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DZ164" s="70"/>
      <c r="ED164" s="70"/>
      <c r="EE164" s="70"/>
      <c r="EF164" s="70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</row>
    <row r="165" spans="53:150" s="9" customFormat="1" ht="15"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DZ165" s="70"/>
      <c r="ED165" s="70"/>
      <c r="EE165" s="70"/>
      <c r="EF165" s="70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</row>
    <row r="166" spans="53:150" s="9" customFormat="1" ht="15"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DZ166" s="70"/>
      <c r="ED166" s="70"/>
      <c r="EE166" s="70"/>
      <c r="EF166" s="70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</row>
    <row r="167" spans="53:150" s="9" customFormat="1" ht="15"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DZ167" s="70"/>
      <c r="ED167" s="70"/>
      <c r="EE167" s="70"/>
      <c r="EF167" s="70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</row>
    <row r="168" spans="53:150" s="9" customFormat="1" ht="15"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DZ168" s="70"/>
      <c r="ED168" s="70"/>
      <c r="EE168" s="70"/>
      <c r="EF168" s="70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</row>
    <row r="169" spans="53:150" s="9" customFormat="1" ht="15"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DZ169" s="70"/>
      <c r="ED169" s="70"/>
      <c r="EE169" s="70"/>
      <c r="EF169" s="70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</row>
    <row r="170" spans="53:150" s="9" customFormat="1" ht="15"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DZ170" s="70"/>
      <c r="ED170" s="70"/>
      <c r="EE170" s="70"/>
      <c r="EF170" s="70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</row>
    <row r="171" spans="53:150" s="9" customFormat="1" ht="15"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DZ171" s="70"/>
      <c r="ED171" s="70"/>
      <c r="EE171" s="70"/>
      <c r="EF171" s="70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</row>
    <row r="172" spans="53:150" s="9" customFormat="1" ht="15"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DZ172" s="70"/>
      <c r="ED172" s="70"/>
      <c r="EE172" s="70"/>
      <c r="EF172" s="70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</row>
    <row r="173" spans="53:150" s="9" customFormat="1" ht="15"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DZ173" s="70"/>
      <c r="ED173" s="70"/>
      <c r="EE173" s="70"/>
      <c r="EF173" s="70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</row>
    <row r="174" spans="53:150" s="9" customFormat="1" ht="15"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DZ174" s="70"/>
      <c r="ED174" s="70"/>
      <c r="EE174" s="70"/>
      <c r="EF174" s="70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</row>
    <row r="175" spans="53:150" s="9" customFormat="1" ht="15"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DZ175" s="70"/>
      <c r="ED175" s="70"/>
      <c r="EE175" s="70"/>
      <c r="EF175" s="70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</row>
    <row r="176" spans="53:150" s="9" customFormat="1" ht="15"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DZ176" s="70"/>
      <c r="ED176" s="70"/>
      <c r="EE176" s="70"/>
      <c r="EF176" s="70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</row>
    <row r="177" spans="53:150" s="9" customFormat="1" ht="15"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DZ177" s="70"/>
      <c r="ED177" s="70"/>
      <c r="EE177" s="70"/>
      <c r="EF177" s="70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</row>
    <row r="178" spans="53:150" s="9" customFormat="1" ht="15"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DZ178" s="70"/>
      <c r="ED178" s="70"/>
      <c r="EE178" s="70"/>
      <c r="EF178" s="70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</row>
    <row r="179" spans="53:150" s="9" customFormat="1" ht="15"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DZ179" s="70"/>
      <c r="ED179" s="70"/>
      <c r="EE179" s="70"/>
      <c r="EF179" s="70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</row>
    <row r="180" spans="53:150" s="9" customFormat="1" ht="15"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DZ180" s="70"/>
      <c r="ED180" s="70"/>
      <c r="EE180" s="70"/>
      <c r="EF180" s="70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</row>
    <row r="181" spans="53:150" s="9" customFormat="1" ht="15"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DZ181" s="70"/>
      <c r="ED181" s="70"/>
      <c r="EE181" s="70"/>
      <c r="EF181" s="70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</row>
    <row r="182" spans="53:150" s="9" customFormat="1" ht="15"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DZ182" s="70"/>
      <c r="ED182" s="70"/>
      <c r="EE182" s="70"/>
      <c r="EF182" s="70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</row>
    <row r="183" spans="53:150" s="9" customFormat="1" ht="15"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DZ183" s="70"/>
      <c r="ED183" s="70"/>
      <c r="EE183" s="70"/>
      <c r="EF183" s="70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</row>
    <row r="184" spans="53:150" s="9" customFormat="1" ht="15"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DZ184" s="70"/>
      <c r="ED184" s="70"/>
      <c r="EE184" s="70"/>
      <c r="EF184" s="70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</row>
    <row r="185" spans="53:150" s="9" customFormat="1" ht="15"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DZ185" s="70"/>
      <c r="ED185" s="70"/>
      <c r="EE185" s="70"/>
      <c r="EF185" s="70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</row>
    <row r="186" spans="53:150" s="9" customFormat="1" ht="15"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DZ186" s="70"/>
      <c r="ED186" s="70"/>
      <c r="EE186" s="70"/>
      <c r="EF186" s="70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</row>
    <row r="187" spans="53:150" s="9" customFormat="1" ht="15"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DZ187" s="70"/>
      <c r="ED187" s="70"/>
      <c r="EE187" s="70"/>
      <c r="EF187" s="70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</row>
    <row r="188" spans="53:150" s="9" customFormat="1" ht="15"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DZ188" s="70"/>
      <c r="ED188" s="70"/>
      <c r="EE188" s="70"/>
      <c r="EF188" s="70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</row>
    <row r="189" spans="53:150" s="9" customFormat="1" ht="15"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DZ189" s="70"/>
      <c r="ED189" s="70"/>
      <c r="EE189" s="70"/>
      <c r="EF189" s="70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</row>
    <row r="190" spans="53:150" s="9" customFormat="1" ht="15"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DZ190" s="70"/>
      <c r="ED190" s="70"/>
      <c r="EE190" s="70"/>
      <c r="EF190" s="70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</row>
    <row r="191" spans="53:150" s="9" customFormat="1" ht="15"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DZ191" s="70"/>
      <c r="ED191" s="70"/>
      <c r="EE191" s="70"/>
      <c r="EF191" s="70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</row>
    <row r="192" spans="53:150" s="9" customFormat="1" ht="15"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DZ192" s="70"/>
      <c r="ED192" s="70"/>
      <c r="EE192" s="70"/>
      <c r="EF192" s="70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</row>
    <row r="193" spans="53:150" s="9" customFormat="1" ht="15"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DZ193" s="70"/>
      <c r="ED193" s="70"/>
      <c r="EE193" s="70"/>
      <c r="EF193" s="70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</row>
    <row r="194" spans="53:150" s="9" customFormat="1" ht="15"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DZ194" s="70"/>
      <c r="ED194" s="70"/>
      <c r="EE194" s="70"/>
      <c r="EF194" s="70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</row>
    <row r="195" spans="53:150" s="9" customFormat="1" ht="15"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DZ195" s="70"/>
      <c r="ED195" s="70"/>
      <c r="EE195" s="70"/>
      <c r="EF195" s="70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</row>
    <row r="196" spans="53:150" s="9" customFormat="1" ht="15"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DZ196" s="70"/>
      <c r="ED196" s="70"/>
      <c r="EE196" s="70"/>
      <c r="EF196" s="70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</row>
    <row r="197" spans="53:150" s="9" customFormat="1" ht="15"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DZ197" s="70"/>
      <c r="ED197" s="70"/>
      <c r="EE197" s="70"/>
      <c r="EF197" s="70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</row>
    <row r="198" spans="53:150" s="9" customFormat="1" ht="15"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DZ198" s="70"/>
      <c r="ED198" s="70"/>
      <c r="EE198" s="70"/>
      <c r="EF198" s="70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</row>
    <row r="199" spans="53:150" s="9" customFormat="1" ht="15"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DZ199" s="70"/>
      <c r="ED199" s="70"/>
      <c r="EE199" s="70"/>
      <c r="EF199" s="70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</row>
    <row r="200" spans="53:150" s="9" customFormat="1" ht="15"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DZ200" s="70"/>
      <c r="ED200" s="70"/>
      <c r="EE200" s="70"/>
      <c r="EF200" s="70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</row>
    <row r="201" spans="53:150" s="9" customFormat="1" ht="15"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DZ201" s="70"/>
      <c r="ED201" s="70"/>
      <c r="EE201" s="70"/>
      <c r="EF201" s="70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</row>
    <row r="202" spans="53:150" s="9" customFormat="1" ht="15"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DZ202" s="70"/>
      <c r="ED202" s="70"/>
      <c r="EE202" s="70"/>
      <c r="EF202" s="70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</row>
    <row r="203" spans="53:150" s="9" customFormat="1" ht="15"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DZ203" s="70"/>
      <c r="ED203" s="70"/>
      <c r="EE203" s="70"/>
      <c r="EF203" s="70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</row>
    <row r="204" spans="53:150" s="9" customFormat="1" ht="15"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DZ204" s="70"/>
      <c r="ED204" s="70"/>
      <c r="EE204" s="70"/>
      <c r="EF204" s="70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</row>
    <row r="205" spans="53:150" s="9" customFormat="1" ht="15"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DZ205" s="70"/>
      <c r="ED205" s="70"/>
      <c r="EE205" s="70"/>
      <c r="EF205" s="70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</row>
    <row r="206" spans="53:150" s="9" customFormat="1" ht="15"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DZ206" s="70"/>
      <c r="ED206" s="70"/>
      <c r="EE206" s="70"/>
      <c r="EF206" s="70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</row>
    <row r="207" spans="53:150" s="9" customFormat="1" ht="15"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DZ207" s="70"/>
      <c r="ED207" s="70"/>
      <c r="EE207" s="70"/>
      <c r="EF207" s="70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</row>
    <row r="208" spans="53:150" s="9" customFormat="1" ht="15"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DZ208" s="70"/>
      <c r="ED208" s="70"/>
      <c r="EE208" s="70"/>
      <c r="EF208" s="70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</row>
    <row r="209" spans="53:150" s="9" customFormat="1" ht="15"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DZ209" s="70"/>
      <c r="ED209" s="70"/>
      <c r="EE209" s="70"/>
      <c r="EF209" s="70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</row>
    <row r="210" spans="53:150" s="9" customFormat="1" ht="15"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DZ210" s="70"/>
      <c r="ED210" s="70"/>
      <c r="EE210" s="70"/>
      <c r="EF210" s="70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</row>
    <row r="211" spans="53:150" s="9" customFormat="1" ht="15"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DZ211" s="70"/>
      <c r="ED211" s="70"/>
      <c r="EE211" s="70"/>
      <c r="EF211" s="70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</row>
    <row r="212" spans="53:150" s="9" customFormat="1" ht="15"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DZ212" s="70"/>
      <c r="ED212" s="70"/>
      <c r="EE212" s="70"/>
      <c r="EF212" s="70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</row>
    <row r="213" spans="53:150" s="9" customFormat="1" ht="15"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DZ213" s="70"/>
      <c r="ED213" s="70"/>
      <c r="EE213" s="70"/>
      <c r="EF213" s="70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</row>
    <row r="214" spans="53:150" s="9" customFormat="1" ht="15"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DZ214" s="70"/>
      <c r="ED214" s="70"/>
      <c r="EE214" s="70"/>
      <c r="EF214" s="70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</row>
    <row r="215" spans="53:150" s="9" customFormat="1" ht="15"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DZ215" s="70"/>
      <c r="ED215" s="70"/>
      <c r="EE215" s="70"/>
      <c r="EF215" s="70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</row>
    <row r="216" spans="53:150" s="9" customFormat="1" ht="15"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DZ216" s="70"/>
      <c r="ED216" s="70"/>
      <c r="EE216" s="70"/>
      <c r="EF216" s="70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</row>
    <row r="217" spans="53:150" s="9" customFormat="1" ht="15"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DZ217" s="70"/>
      <c r="ED217" s="70"/>
      <c r="EE217" s="70"/>
      <c r="EF217" s="70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</row>
    <row r="218" spans="53:150" s="9" customFormat="1" ht="15"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DZ218" s="70"/>
      <c r="ED218" s="70"/>
      <c r="EE218" s="70"/>
      <c r="EF218" s="70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</row>
    <row r="219" spans="53:150" s="9" customFormat="1" ht="15"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DZ219" s="70"/>
      <c r="ED219" s="70"/>
      <c r="EE219" s="70"/>
      <c r="EF219" s="70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</row>
    <row r="220" spans="53:150" s="9" customFormat="1" ht="15"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DZ220" s="70"/>
      <c r="ED220" s="70"/>
      <c r="EE220" s="70"/>
      <c r="EF220" s="70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</row>
    <row r="221" spans="53:150" s="9" customFormat="1" ht="15"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DZ221" s="70"/>
      <c r="ED221" s="70"/>
      <c r="EE221" s="70"/>
      <c r="EF221" s="70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</row>
    <row r="222" spans="53:150" s="9" customFormat="1" ht="15"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DZ222" s="70"/>
      <c r="ED222" s="70"/>
      <c r="EE222" s="70"/>
      <c r="EF222" s="70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</row>
    <row r="223" spans="53:150" s="9" customFormat="1" ht="15"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DZ223" s="70"/>
      <c r="ED223" s="70"/>
      <c r="EE223" s="70"/>
      <c r="EF223" s="70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</row>
    <row r="224" spans="53:150" s="9" customFormat="1" ht="15"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DZ224" s="70"/>
      <c r="ED224" s="70"/>
      <c r="EE224" s="70"/>
      <c r="EF224" s="70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</row>
    <row r="225" spans="53:150" s="9" customFormat="1" ht="15"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DZ225" s="70"/>
      <c r="ED225" s="70"/>
      <c r="EE225" s="70"/>
      <c r="EF225" s="70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</row>
    <row r="226" spans="53:150" s="9" customFormat="1" ht="15"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DZ226" s="70"/>
      <c r="ED226" s="70"/>
      <c r="EE226" s="70"/>
      <c r="EF226" s="70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</row>
    <row r="227" spans="53:150" s="9" customFormat="1" ht="15"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DZ227" s="70"/>
      <c r="ED227" s="70"/>
      <c r="EE227" s="70"/>
      <c r="EF227" s="70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</row>
    <row r="228" spans="53:150" s="9" customFormat="1" ht="15"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DZ228" s="70"/>
      <c r="ED228" s="70"/>
      <c r="EE228" s="70"/>
      <c r="EF228" s="70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</row>
    <row r="229" spans="53:150" s="9" customFormat="1" ht="15"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DZ229" s="70"/>
      <c r="ED229" s="70"/>
      <c r="EE229" s="70"/>
      <c r="EF229" s="70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</row>
    <row r="230" spans="53:150" s="9" customFormat="1" ht="15"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DZ230" s="70"/>
      <c r="ED230" s="70"/>
      <c r="EE230" s="70"/>
      <c r="EF230" s="70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</row>
    <row r="231" spans="53:150" s="9" customFormat="1" ht="15"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DZ231" s="70"/>
      <c r="ED231" s="70"/>
      <c r="EE231" s="70"/>
      <c r="EF231" s="70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</row>
    <row r="232" spans="53:150" s="9" customFormat="1" ht="15"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DZ232" s="70"/>
      <c r="ED232" s="70"/>
      <c r="EE232" s="70"/>
      <c r="EF232" s="70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</row>
    <row r="233" spans="53:150" s="9" customFormat="1" ht="15"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DZ233" s="70"/>
      <c r="ED233" s="70"/>
      <c r="EE233" s="70"/>
      <c r="EF233" s="70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</row>
    <row r="234" spans="53:150" s="9" customFormat="1" ht="15"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DZ234" s="70"/>
      <c r="ED234" s="70"/>
      <c r="EE234" s="70"/>
      <c r="EF234" s="70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</row>
    <row r="235" spans="53:150" s="9" customFormat="1" ht="15"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DZ235" s="70"/>
      <c r="ED235" s="70"/>
      <c r="EE235" s="70"/>
      <c r="EF235" s="70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</row>
    <row r="236" spans="53:150" s="9" customFormat="1" ht="15"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DZ236" s="70"/>
      <c r="ED236" s="70"/>
      <c r="EE236" s="70"/>
      <c r="EF236" s="70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</row>
    <row r="237" spans="53:150" s="9" customFormat="1" ht="15"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DZ237" s="70"/>
      <c r="ED237" s="70"/>
      <c r="EE237" s="70"/>
      <c r="EF237" s="70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</row>
    <row r="238" spans="53:150" s="9" customFormat="1" ht="15"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DZ238" s="70"/>
      <c r="ED238" s="70"/>
      <c r="EE238" s="70"/>
      <c r="EF238" s="70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</row>
    <row r="239" spans="53:150" s="9" customFormat="1" ht="15"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DZ239" s="70"/>
      <c r="ED239" s="70"/>
      <c r="EE239" s="70"/>
      <c r="EF239" s="70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</row>
    <row r="240" spans="53:150" s="9" customFormat="1" ht="15"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DZ240" s="70"/>
      <c r="ED240" s="70"/>
      <c r="EE240" s="70"/>
      <c r="EF240" s="70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</row>
    <row r="241" spans="53:150" s="9" customFormat="1" ht="15"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DZ241" s="70"/>
      <c r="ED241" s="70"/>
      <c r="EE241" s="70"/>
      <c r="EF241" s="70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</row>
    <row r="242" spans="53:150" s="9" customFormat="1" ht="15"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DZ242" s="70"/>
      <c r="ED242" s="70"/>
      <c r="EE242" s="70"/>
      <c r="EF242" s="70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</row>
    <row r="243" spans="53:150" s="9" customFormat="1" ht="15"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DZ243" s="70"/>
      <c r="ED243" s="70"/>
      <c r="EE243" s="70"/>
      <c r="EF243" s="70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</row>
    <row r="244" spans="53:150" s="9" customFormat="1" ht="15"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DZ244" s="70"/>
      <c r="ED244" s="70"/>
      <c r="EE244" s="70"/>
      <c r="EF244" s="70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</row>
    <row r="245" spans="53:150" s="9" customFormat="1" ht="15"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DZ245" s="70"/>
      <c r="ED245" s="70"/>
      <c r="EE245" s="70"/>
      <c r="EF245" s="70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</row>
    <row r="246" spans="53:150" s="9" customFormat="1" ht="15"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DZ246" s="70"/>
      <c r="ED246" s="70"/>
      <c r="EE246" s="70"/>
      <c r="EF246" s="70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</row>
    <row r="247" spans="53:150" s="9" customFormat="1" ht="15"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DZ247" s="70"/>
      <c r="ED247" s="70"/>
      <c r="EE247" s="70"/>
      <c r="EF247" s="70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</row>
    <row r="248" spans="53:150" s="9" customFormat="1" ht="15"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DZ248" s="70"/>
      <c r="ED248" s="70"/>
      <c r="EE248" s="70"/>
      <c r="EF248" s="70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</row>
    <row r="249" spans="53:150" s="9" customFormat="1" ht="15"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DZ249" s="70"/>
      <c r="ED249" s="70"/>
      <c r="EE249" s="70"/>
      <c r="EF249" s="70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</row>
    <row r="250" spans="53:150" s="9" customFormat="1" ht="15"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DZ250" s="70"/>
      <c r="ED250" s="70"/>
      <c r="EE250" s="70"/>
      <c r="EF250" s="70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</row>
    <row r="251" spans="53:150" s="9" customFormat="1" ht="15"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DZ251" s="70"/>
      <c r="ED251" s="70"/>
      <c r="EE251" s="70"/>
      <c r="EF251" s="70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</row>
    <row r="252" spans="53:150" s="9" customFormat="1" ht="15"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DZ252" s="70"/>
      <c r="ED252" s="70"/>
      <c r="EE252" s="70"/>
      <c r="EF252" s="70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</row>
    <row r="253" spans="53:150" s="9" customFormat="1" ht="15"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DZ253" s="70"/>
      <c r="ED253" s="70"/>
      <c r="EE253" s="70"/>
      <c r="EF253" s="70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</row>
    <row r="254" spans="53:150" s="9" customFormat="1" ht="15"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DZ254" s="70"/>
      <c r="ED254" s="70"/>
      <c r="EE254" s="70"/>
      <c r="EF254" s="70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</row>
    <row r="255" spans="53:150" s="9" customFormat="1" ht="15"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DZ255" s="70"/>
      <c r="ED255" s="70"/>
      <c r="EE255" s="70"/>
      <c r="EF255" s="70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</row>
    <row r="256" spans="53:150" s="9" customFormat="1" ht="15"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DZ256" s="70"/>
      <c r="ED256" s="70"/>
      <c r="EE256" s="70"/>
      <c r="EF256" s="70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</row>
    <row r="257" spans="53:150" s="9" customFormat="1" ht="15"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DZ257" s="70"/>
      <c r="ED257" s="70"/>
      <c r="EE257" s="70"/>
      <c r="EF257" s="70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</row>
    <row r="258" spans="53:150" s="9" customFormat="1" ht="15"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DZ258" s="70"/>
      <c r="ED258" s="70"/>
      <c r="EE258" s="70"/>
      <c r="EF258" s="70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</row>
    <row r="259" spans="53:150" s="9" customFormat="1" ht="15"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DZ259" s="70"/>
      <c r="ED259" s="70"/>
      <c r="EE259" s="70"/>
      <c r="EF259" s="70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</row>
    <row r="260" spans="53:150" s="9" customFormat="1" ht="15"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DZ260" s="70"/>
      <c r="ED260" s="70"/>
      <c r="EE260" s="70"/>
      <c r="EF260" s="70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</row>
    <row r="261" spans="53:150" s="9" customFormat="1" ht="15"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DZ261" s="70"/>
      <c r="ED261" s="70"/>
      <c r="EE261" s="70"/>
      <c r="EF261" s="70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</row>
    <row r="262" spans="53:150" s="9" customFormat="1" ht="15"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DZ262" s="70"/>
      <c r="ED262" s="70"/>
      <c r="EE262" s="70"/>
      <c r="EF262" s="70"/>
      <c r="EG262" s="68"/>
      <c r="EH262" s="68"/>
      <c r="EI262" s="68"/>
      <c r="EJ262" s="68"/>
      <c r="EK262" s="68"/>
      <c r="EL262" s="68"/>
      <c r="EM262" s="68"/>
      <c r="EN262" s="68"/>
      <c r="EO262" s="68"/>
      <c r="EP262" s="68"/>
      <c r="EQ262" s="68"/>
      <c r="ER262" s="68"/>
      <c r="ES262" s="68"/>
      <c r="ET262" s="68"/>
    </row>
    <row r="263" spans="53:150" s="9" customFormat="1" ht="15"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DZ263" s="70"/>
      <c r="ED263" s="70"/>
      <c r="EE263" s="70"/>
      <c r="EF263" s="70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</row>
    <row r="264" spans="53:150" s="9" customFormat="1" ht="15"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DZ264" s="70"/>
      <c r="ED264" s="70"/>
      <c r="EE264" s="70"/>
      <c r="EF264" s="70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</row>
    <row r="265" spans="53:150" s="9" customFormat="1" ht="15"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DZ265" s="70"/>
      <c r="ED265" s="70"/>
      <c r="EE265" s="70"/>
      <c r="EF265" s="70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</row>
    <row r="266" spans="53:150" s="9" customFormat="1" ht="15"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DZ266" s="70"/>
      <c r="ED266" s="70"/>
      <c r="EE266" s="70"/>
      <c r="EF266" s="70"/>
      <c r="EG266" s="68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</row>
    <row r="267" spans="53:150" s="9" customFormat="1" ht="15"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DZ267" s="70"/>
      <c r="ED267" s="70"/>
      <c r="EE267" s="70"/>
      <c r="EF267" s="70"/>
      <c r="EG267" s="68"/>
      <c r="EH267" s="68"/>
      <c r="EI267" s="68"/>
      <c r="EJ267" s="68"/>
      <c r="EK267" s="68"/>
      <c r="EL267" s="68"/>
      <c r="EM267" s="68"/>
      <c r="EN267" s="68"/>
      <c r="EO267" s="68"/>
      <c r="EP267" s="68"/>
      <c r="EQ267" s="68"/>
      <c r="ER267" s="68"/>
      <c r="ES267" s="68"/>
      <c r="ET267" s="68"/>
    </row>
    <row r="268" spans="53:150" s="9" customFormat="1" ht="15"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DZ268" s="70"/>
      <c r="ED268" s="70"/>
      <c r="EE268" s="70"/>
      <c r="EF268" s="70"/>
      <c r="EG268" s="68"/>
      <c r="EH268" s="68"/>
      <c r="EI268" s="68"/>
      <c r="EJ268" s="68"/>
      <c r="EK268" s="68"/>
      <c r="EL268" s="68"/>
      <c r="EM268" s="68"/>
      <c r="EN268" s="68"/>
      <c r="EO268" s="68"/>
      <c r="EP268" s="68"/>
      <c r="EQ268" s="68"/>
      <c r="ER268" s="68"/>
      <c r="ES268" s="68"/>
      <c r="ET268" s="68"/>
    </row>
    <row r="269" spans="53:150" s="9" customFormat="1" ht="15"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DZ269" s="70"/>
      <c r="ED269" s="70"/>
      <c r="EE269" s="70"/>
      <c r="EF269" s="70"/>
      <c r="EG269" s="68"/>
      <c r="EH269" s="68"/>
      <c r="EI269" s="68"/>
      <c r="EJ269" s="68"/>
      <c r="EK269" s="68"/>
      <c r="EL269" s="68"/>
      <c r="EM269" s="68"/>
      <c r="EN269" s="68"/>
      <c r="EO269" s="68"/>
      <c r="EP269" s="68"/>
      <c r="EQ269" s="68"/>
      <c r="ER269" s="68"/>
      <c r="ES269" s="68"/>
      <c r="ET269" s="68"/>
    </row>
    <row r="270" spans="53:150" s="9" customFormat="1" ht="15"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DZ270" s="70"/>
      <c r="ED270" s="70"/>
      <c r="EE270" s="70"/>
      <c r="EF270" s="70"/>
      <c r="EG270" s="68"/>
      <c r="EH270" s="68"/>
      <c r="EI270" s="68"/>
      <c r="EJ270" s="68"/>
      <c r="EK270" s="68"/>
      <c r="EL270" s="68"/>
      <c r="EM270" s="68"/>
      <c r="EN270" s="68"/>
      <c r="EO270" s="68"/>
      <c r="EP270" s="68"/>
      <c r="EQ270" s="68"/>
      <c r="ER270" s="68"/>
      <c r="ES270" s="68"/>
      <c r="ET270" s="68"/>
    </row>
    <row r="271" spans="53:150" s="9" customFormat="1" ht="15"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DZ271" s="70"/>
      <c r="ED271" s="70"/>
      <c r="EE271" s="70"/>
      <c r="EF271" s="70"/>
      <c r="EG271" s="68"/>
      <c r="EH271" s="68"/>
      <c r="EI271" s="68"/>
      <c r="EJ271" s="68"/>
      <c r="EK271" s="68"/>
      <c r="EL271" s="68"/>
      <c r="EM271" s="68"/>
      <c r="EN271" s="68"/>
      <c r="EO271" s="68"/>
      <c r="EP271" s="68"/>
      <c r="EQ271" s="68"/>
      <c r="ER271" s="68"/>
      <c r="ES271" s="68"/>
      <c r="ET271" s="68"/>
    </row>
    <row r="272" spans="53:150" s="9" customFormat="1" ht="15"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DZ272" s="70"/>
      <c r="ED272" s="70"/>
      <c r="EE272" s="70"/>
      <c r="EF272" s="70"/>
      <c r="EG272" s="68"/>
      <c r="EH272" s="68"/>
      <c r="EI272" s="68"/>
      <c r="EJ272" s="68"/>
      <c r="EK272" s="68"/>
      <c r="EL272" s="68"/>
      <c r="EM272" s="68"/>
      <c r="EN272" s="68"/>
      <c r="EO272" s="68"/>
      <c r="EP272" s="68"/>
      <c r="EQ272" s="68"/>
      <c r="ER272" s="68"/>
      <c r="ES272" s="68"/>
      <c r="ET272" s="68"/>
    </row>
    <row r="273" spans="53:150" s="9" customFormat="1" ht="15"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DZ273" s="70"/>
      <c r="ED273" s="70"/>
      <c r="EE273" s="70"/>
      <c r="EF273" s="70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</row>
    <row r="274" spans="53:150" s="9" customFormat="1" ht="15"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DZ274" s="70"/>
      <c r="ED274" s="70"/>
      <c r="EE274" s="70"/>
      <c r="EF274" s="70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</row>
    <row r="275" spans="53:150" s="9" customFormat="1" ht="15"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DZ275" s="70"/>
      <c r="ED275" s="70"/>
      <c r="EE275" s="70"/>
      <c r="EF275" s="70"/>
      <c r="EG275" s="68"/>
      <c r="EH275" s="68"/>
      <c r="EI275" s="68"/>
      <c r="EJ275" s="68"/>
      <c r="EK275" s="68"/>
      <c r="EL275" s="68"/>
      <c r="EM275" s="68"/>
      <c r="EN275" s="68"/>
      <c r="EO275" s="68"/>
      <c r="EP275" s="68"/>
      <c r="EQ275" s="68"/>
      <c r="ER275" s="68"/>
      <c r="ES275" s="68"/>
      <c r="ET275" s="68"/>
    </row>
    <row r="276" spans="53:150" s="9" customFormat="1" ht="15"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DZ276" s="70"/>
      <c r="ED276" s="70"/>
      <c r="EE276" s="70"/>
      <c r="EF276" s="70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</row>
    <row r="277" spans="53:150" s="9" customFormat="1" ht="15"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DZ277" s="70"/>
      <c r="ED277" s="70"/>
      <c r="EE277" s="70"/>
      <c r="EF277" s="70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</row>
    <row r="278" spans="53:150" s="9" customFormat="1" ht="15"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DZ278" s="70"/>
      <c r="ED278" s="70"/>
      <c r="EE278" s="70"/>
      <c r="EF278" s="70"/>
      <c r="EG278" s="68"/>
      <c r="EH278" s="68"/>
      <c r="EI278" s="68"/>
      <c r="EJ278" s="68"/>
      <c r="EK278" s="68"/>
      <c r="EL278" s="68"/>
      <c r="EM278" s="68"/>
      <c r="EN278" s="68"/>
      <c r="EO278" s="68"/>
      <c r="EP278" s="68"/>
      <c r="EQ278" s="68"/>
      <c r="ER278" s="68"/>
      <c r="ES278" s="68"/>
      <c r="ET278" s="68"/>
    </row>
    <row r="279" spans="53:150" s="9" customFormat="1" ht="15"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DZ279" s="70"/>
      <c r="ED279" s="70"/>
      <c r="EE279" s="70"/>
      <c r="EF279" s="70"/>
      <c r="EG279" s="68"/>
      <c r="EH279" s="68"/>
      <c r="EI279" s="68"/>
      <c r="EJ279" s="68"/>
      <c r="EK279" s="68"/>
      <c r="EL279" s="68"/>
      <c r="EM279" s="68"/>
      <c r="EN279" s="68"/>
      <c r="EO279" s="68"/>
      <c r="EP279" s="68"/>
      <c r="EQ279" s="68"/>
      <c r="ER279" s="68"/>
      <c r="ES279" s="68"/>
      <c r="ET279" s="68"/>
    </row>
    <row r="280" spans="53:150" s="9" customFormat="1" ht="15"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DZ280" s="70"/>
      <c r="ED280" s="70"/>
      <c r="EE280" s="70"/>
      <c r="EF280" s="70"/>
      <c r="EG280" s="68"/>
      <c r="EH280" s="68"/>
      <c r="EI280" s="68"/>
      <c r="EJ280" s="68"/>
      <c r="EK280" s="68"/>
      <c r="EL280" s="68"/>
      <c r="EM280" s="68"/>
      <c r="EN280" s="68"/>
      <c r="EO280" s="68"/>
      <c r="EP280" s="68"/>
      <c r="EQ280" s="68"/>
      <c r="ER280" s="68"/>
      <c r="ES280" s="68"/>
      <c r="ET280" s="68"/>
    </row>
    <row r="281" spans="53:150" s="9" customFormat="1" ht="15"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DZ281" s="70"/>
      <c r="ED281" s="70"/>
      <c r="EE281" s="70"/>
      <c r="EF281" s="70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</row>
    <row r="282" spans="53:150" s="9" customFormat="1" ht="15"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DZ282" s="70"/>
      <c r="ED282" s="70"/>
      <c r="EE282" s="70"/>
      <c r="EF282" s="70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</row>
    <row r="283" spans="53:150" s="9" customFormat="1" ht="15"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DZ283" s="70"/>
      <c r="ED283" s="70"/>
      <c r="EE283" s="70"/>
      <c r="EF283" s="70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</row>
    <row r="284" spans="53:150" s="9" customFormat="1" ht="15"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DZ284" s="70"/>
      <c r="ED284" s="70"/>
      <c r="EE284" s="70"/>
      <c r="EF284" s="70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</row>
    <row r="285" spans="53:150" s="9" customFormat="1" ht="15"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DZ285" s="70"/>
      <c r="ED285" s="70"/>
      <c r="EE285" s="70"/>
      <c r="EF285" s="70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</row>
    <row r="286" spans="53:150" s="9" customFormat="1" ht="15"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DZ286" s="70"/>
      <c r="ED286" s="70"/>
      <c r="EE286" s="70"/>
      <c r="EF286" s="70"/>
      <c r="EG286" s="68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</row>
    <row r="287" spans="53:150" s="9" customFormat="1" ht="15"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DZ287" s="70"/>
      <c r="ED287" s="70"/>
      <c r="EE287" s="70"/>
      <c r="EF287" s="70"/>
      <c r="EG287" s="68"/>
      <c r="EH287" s="68"/>
      <c r="EI287" s="68"/>
      <c r="EJ287" s="68"/>
      <c r="EK287" s="68"/>
      <c r="EL287" s="68"/>
      <c r="EM287" s="68"/>
      <c r="EN287" s="68"/>
      <c r="EO287" s="68"/>
      <c r="EP287" s="68"/>
      <c r="EQ287" s="68"/>
      <c r="ER287" s="68"/>
      <c r="ES287" s="68"/>
      <c r="ET287" s="68"/>
    </row>
    <row r="288" spans="53:150" s="9" customFormat="1" ht="15"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DZ288" s="70"/>
      <c r="ED288" s="70"/>
      <c r="EE288" s="70"/>
      <c r="EF288" s="70"/>
      <c r="EG288" s="68"/>
      <c r="EH288" s="68"/>
      <c r="EI288" s="68"/>
      <c r="EJ288" s="68"/>
      <c r="EK288" s="68"/>
      <c r="EL288" s="68"/>
      <c r="EM288" s="68"/>
      <c r="EN288" s="68"/>
      <c r="EO288" s="68"/>
      <c r="EP288" s="68"/>
      <c r="EQ288" s="68"/>
      <c r="ER288" s="68"/>
      <c r="ES288" s="68"/>
      <c r="ET288" s="68"/>
    </row>
    <row r="289" spans="53:150" s="9" customFormat="1" ht="15"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DZ289" s="70"/>
      <c r="ED289" s="70"/>
      <c r="EE289" s="70"/>
      <c r="EF289" s="70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</row>
    <row r="290" spans="53:150" s="9" customFormat="1" ht="15"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DZ290" s="70"/>
      <c r="ED290" s="70"/>
      <c r="EE290" s="70"/>
      <c r="EF290" s="70"/>
      <c r="EG290" s="68"/>
      <c r="EH290" s="68"/>
      <c r="EI290" s="68"/>
      <c r="EJ290" s="68"/>
      <c r="EK290" s="68"/>
      <c r="EL290" s="68"/>
      <c r="EM290" s="68"/>
      <c r="EN290" s="68"/>
      <c r="EO290" s="68"/>
      <c r="EP290" s="68"/>
      <c r="EQ290" s="68"/>
      <c r="ER290" s="68"/>
      <c r="ES290" s="68"/>
      <c r="ET290" s="68"/>
    </row>
    <row r="291" spans="53:150" s="9" customFormat="1" ht="15"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DZ291" s="70"/>
      <c r="ED291" s="70"/>
      <c r="EE291" s="70"/>
      <c r="EF291" s="70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</row>
    <row r="292" spans="53:150" s="9" customFormat="1" ht="15"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DZ292" s="70"/>
      <c r="ED292" s="70"/>
      <c r="EE292" s="70"/>
      <c r="EF292" s="70"/>
      <c r="EG292" s="68"/>
      <c r="EH292" s="68"/>
      <c r="EI292" s="68"/>
      <c r="EJ292" s="68"/>
      <c r="EK292" s="68"/>
      <c r="EL292" s="68"/>
      <c r="EM292" s="68"/>
      <c r="EN292" s="68"/>
      <c r="EO292" s="68"/>
      <c r="EP292" s="68"/>
      <c r="EQ292" s="68"/>
      <c r="ER292" s="68"/>
      <c r="ES292" s="68"/>
      <c r="ET292" s="68"/>
    </row>
    <row r="293" spans="53:150" s="9" customFormat="1" ht="15"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DZ293" s="70"/>
      <c r="ED293" s="70"/>
      <c r="EE293" s="70"/>
      <c r="EF293" s="70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68"/>
    </row>
    <row r="294" spans="53:150" s="9" customFormat="1" ht="15"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DZ294" s="70"/>
      <c r="ED294" s="70"/>
      <c r="EE294" s="70"/>
      <c r="EF294" s="70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</row>
    <row r="295" spans="53:150" s="9" customFormat="1" ht="15"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DZ295" s="70"/>
      <c r="ED295" s="70"/>
      <c r="EE295" s="70"/>
      <c r="EF295" s="70"/>
      <c r="EG295" s="68"/>
      <c r="EH295" s="68"/>
      <c r="EI295" s="68"/>
      <c r="EJ295" s="68"/>
      <c r="EK295" s="68"/>
      <c r="EL295" s="68"/>
      <c r="EM295" s="68"/>
      <c r="EN295" s="68"/>
      <c r="EO295" s="68"/>
      <c r="EP295" s="68"/>
      <c r="EQ295" s="68"/>
      <c r="ER295" s="68"/>
      <c r="ES295" s="68"/>
      <c r="ET295" s="68"/>
    </row>
    <row r="296" spans="53:150" s="9" customFormat="1" ht="15"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DZ296" s="70"/>
      <c r="ED296" s="70"/>
      <c r="EE296" s="70"/>
      <c r="EF296" s="70"/>
      <c r="EG296" s="68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</row>
    <row r="297" spans="53:150" s="9" customFormat="1" ht="15"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DZ297" s="70"/>
      <c r="ED297" s="70"/>
      <c r="EE297" s="70"/>
      <c r="EF297" s="70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</row>
    <row r="298" spans="53:150" s="9" customFormat="1" ht="15"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DZ298" s="70"/>
      <c r="ED298" s="70"/>
      <c r="EE298" s="70"/>
      <c r="EF298" s="70"/>
      <c r="EG298" s="68"/>
      <c r="EH298" s="68"/>
      <c r="EI298" s="68"/>
      <c r="EJ298" s="68"/>
      <c r="EK298" s="68"/>
      <c r="EL298" s="68"/>
      <c r="EM298" s="68"/>
      <c r="EN298" s="68"/>
      <c r="EO298" s="68"/>
      <c r="EP298" s="68"/>
      <c r="EQ298" s="68"/>
      <c r="ER298" s="68"/>
      <c r="ES298" s="68"/>
      <c r="ET298" s="68"/>
    </row>
    <row r="299" spans="53:150" s="9" customFormat="1" ht="15"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DZ299" s="70"/>
      <c r="ED299" s="70"/>
      <c r="EE299" s="70"/>
      <c r="EF299" s="70"/>
      <c r="EG299" s="68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</row>
    <row r="300" spans="53:150" s="9" customFormat="1" ht="15"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DZ300" s="70"/>
      <c r="ED300" s="70"/>
      <c r="EE300" s="70"/>
      <c r="EF300" s="70"/>
      <c r="EG300" s="68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</row>
    <row r="301" spans="53:150" s="9" customFormat="1" ht="15"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DZ301" s="70"/>
      <c r="ED301" s="70"/>
      <c r="EE301" s="70"/>
      <c r="EF301" s="70"/>
      <c r="EG301" s="68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</row>
    <row r="302" spans="53:150" s="9" customFormat="1" ht="15"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DZ302" s="70"/>
      <c r="ED302" s="70"/>
      <c r="EE302" s="70"/>
      <c r="EF302" s="70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</row>
    <row r="303" spans="53:150" s="9" customFormat="1" ht="15"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DZ303" s="70"/>
      <c r="ED303" s="70"/>
      <c r="EE303" s="70"/>
      <c r="EF303" s="70"/>
      <c r="EG303" s="68"/>
      <c r="EH303" s="68"/>
      <c r="EI303" s="68"/>
      <c r="EJ303" s="68"/>
      <c r="EK303" s="68"/>
      <c r="EL303" s="68"/>
      <c r="EM303" s="68"/>
      <c r="EN303" s="68"/>
      <c r="EO303" s="68"/>
      <c r="EP303" s="68"/>
      <c r="EQ303" s="68"/>
      <c r="ER303" s="68"/>
      <c r="ES303" s="68"/>
      <c r="ET303" s="68"/>
    </row>
    <row r="304" spans="53:150" s="9" customFormat="1" ht="15"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DZ304" s="70"/>
      <c r="ED304" s="70"/>
      <c r="EE304" s="70"/>
      <c r="EF304" s="70"/>
      <c r="EG304" s="68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</row>
    <row r="305" spans="53:150" s="9" customFormat="1" ht="15"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DZ305" s="70"/>
      <c r="ED305" s="70"/>
      <c r="EE305" s="70"/>
      <c r="EF305" s="70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</row>
    <row r="306" spans="53:150" s="9" customFormat="1" ht="15"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DZ306" s="70"/>
      <c r="ED306" s="70"/>
      <c r="EE306" s="70"/>
      <c r="EF306" s="70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</row>
    <row r="307" spans="53:150" s="9" customFormat="1" ht="15"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DZ307" s="70"/>
      <c r="ED307" s="70"/>
      <c r="EE307" s="70"/>
      <c r="EF307" s="70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</row>
    <row r="308" spans="53:150" s="9" customFormat="1" ht="15"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DZ308" s="70"/>
      <c r="ED308" s="70"/>
      <c r="EE308" s="70"/>
      <c r="EF308" s="70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</row>
    <row r="309" spans="53:150" s="9" customFormat="1" ht="15"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DZ309" s="70"/>
      <c r="ED309" s="70"/>
      <c r="EE309" s="70"/>
      <c r="EF309" s="70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</row>
    <row r="310" spans="53:150" s="9" customFormat="1" ht="15"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DZ310" s="70"/>
      <c r="ED310" s="70"/>
      <c r="EE310" s="70"/>
      <c r="EF310" s="70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</row>
    <row r="311" spans="53:150" s="9" customFormat="1" ht="15"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DZ311" s="70"/>
      <c r="ED311" s="70"/>
      <c r="EE311" s="70"/>
      <c r="EF311" s="70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</row>
    <row r="312" spans="53:150" s="9" customFormat="1" ht="15"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DZ312" s="70"/>
      <c r="ED312" s="70"/>
      <c r="EE312" s="70"/>
      <c r="EF312" s="70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</row>
    <row r="313" spans="53:150" s="9" customFormat="1" ht="15"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DZ313" s="70"/>
      <c r="ED313" s="70"/>
      <c r="EE313" s="70"/>
      <c r="EF313" s="70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</row>
    <row r="314" spans="53:150" s="9" customFormat="1" ht="15"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DZ314" s="70"/>
      <c r="ED314" s="70"/>
      <c r="EE314" s="70"/>
      <c r="EF314" s="70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</row>
    <row r="315" spans="53:150" s="9" customFormat="1" ht="15"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DZ315" s="70"/>
      <c r="ED315" s="70"/>
      <c r="EE315" s="70"/>
      <c r="EF315" s="70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</row>
    <row r="316" spans="53:150" s="9" customFormat="1" ht="15"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DZ316" s="70"/>
      <c r="ED316" s="70"/>
      <c r="EE316" s="70"/>
      <c r="EF316" s="70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</row>
    <row r="317" spans="53:150" s="9" customFormat="1" ht="15"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DZ317" s="70"/>
      <c r="ED317" s="70"/>
      <c r="EE317" s="70"/>
      <c r="EF317" s="70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</row>
    <row r="318" spans="53:150" s="9" customFormat="1" ht="15"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DZ318" s="70"/>
      <c r="ED318" s="70"/>
      <c r="EE318" s="70"/>
      <c r="EF318" s="70"/>
      <c r="EG318" s="68"/>
      <c r="EH318" s="68"/>
      <c r="EI318" s="68"/>
      <c r="EJ318" s="68"/>
      <c r="EK318" s="68"/>
      <c r="EL318" s="68"/>
      <c r="EM318" s="68"/>
      <c r="EN318" s="68"/>
      <c r="EO318" s="68"/>
      <c r="EP318" s="68"/>
      <c r="EQ318" s="68"/>
      <c r="ER318" s="68"/>
      <c r="ES318" s="68"/>
      <c r="ET318" s="68"/>
    </row>
    <row r="319" spans="53:150" s="9" customFormat="1" ht="15"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DZ319" s="70"/>
      <c r="ED319" s="70"/>
      <c r="EE319" s="70"/>
      <c r="EF319" s="70"/>
      <c r="EG319" s="68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</row>
    <row r="320" spans="53:150" s="9" customFormat="1" ht="15"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DZ320" s="70"/>
      <c r="ED320" s="70"/>
      <c r="EE320" s="70"/>
      <c r="EF320" s="70"/>
      <c r="EG320" s="68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</row>
    <row r="321" spans="53:150" s="9" customFormat="1" ht="15"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DZ321" s="70"/>
      <c r="ED321" s="70"/>
      <c r="EE321" s="70"/>
      <c r="EF321" s="70"/>
      <c r="EG321" s="68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</row>
    <row r="322" spans="53:150" s="9" customFormat="1" ht="15"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DZ322" s="70"/>
      <c r="ED322" s="70"/>
      <c r="EE322" s="70"/>
      <c r="EF322" s="70"/>
      <c r="EG322" s="68"/>
      <c r="EH322" s="68"/>
      <c r="EI322" s="68"/>
      <c r="EJ322" s="68"/>
      <c r="EK322" s="68"/>
      <c r="EL322" s="68"/>
      <c r="EM322" s="68"/>
      <c r="EN322" s="68"/>
      <c r="EO322" s="68"/>
      <c r="EP322" s="68"/>
      <c r="EQ322" s="68"/>
      <c r="ER322" s="68"/>
      <c r="ES322" s="68"/>
      <c r="ET322" s="68"/>
    </row>
    <row r="323" spans="53:150" s="9" customFormat="1" ht="15"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DZ323" s="70"/>
      <c r="ED323" s="70"/>
      <c r="EE323" s="70"/>
      <c r="EF323" s="70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</row>
    <row r="324" spans="53:150" s="9" customFormat="1" ht="15"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DZ324" s="70"/>
      <c r="ED324" s="70"/>
      <c r="EE324" s="70"/>
      <c r="EF324" s="70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</row>
    <row r="325" spans="53:150" s="9" customFormat="1" ht="15"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DZ325" s="70"/>
      <c r="ED325" s="70"/>
      <c r="EE325" s="70"/>
      <c r="EF325" s="70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</row>
    <row r="326" spans="53:150" s="9" customFormat="1" ht="15"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DZ326" s="70"/>
      <c r="ED326" s="70"/>
      <c r="EE326" s="70"/>
      <c r="EF326" s="70"/>
      <c r="EG326" s="68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</row>
    <row r="327" spans="53:150" s="9" customFormat="1" ht="15"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DZ327" s="70"/>
      <c r="ED327" s="70"/>
      <c r="EE327" s="70"/>
      <c r="EF327" s="70"/>
      <c r="EG327" s="68"/>
      <c r="EH327" s="68"/>
      <c r="EI327" s="68"/>
      <c r="EJ327" s="68"/>
      <c r="EK327" s="68"/>
      <c r="EL327" s="68"/>
      <c r="EM327" s="68"/>
      <c r="EN327" s="68"/>
      <c r="EO327" s="68"/>
      <c r="EP327" s="68"/>
      <c r="EQ327" s="68"/>
      <c r="ER327" s="68"/>
      <c r="ES327" s="68"/>
      <c r="ET327" s="68"/>
    </row>
    <row r="328" spans="53:150" s="9" customFormat="1" ht="15"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DZ328" s="70"/>
      <c r="ED328" s="70"/>
      <c r="EE328" s="70"/>
      <c r="EF328" s="70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</row>
    <row r="329" spans="53:150" s="9" customFormat="1" ht="15"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DZ329" s="70"/>
      <c r="ED329" s="70"/>
      <c r="EE329" s="70"/>
      <c r="EF329" s="70"/>
      <c r="EG329" s="68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</row>
    <row r="330" spans="53:150" s="9" customFormat="1" ht="15"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DZ330" s="70"/>
      <c r="ED330" s="70"/>
      <c r="EE330" s="70"/>
      <c r="EF330" s="70"/>
      <c r="EG330" s="68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</row>
    <row r="331" spans="53:150" s="9" customFormat="1" ht="15"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DZ331" s="70"/>
      <c r="ED331" s="70"/>
      <c r="EE331" s="70"/>
      <c r="EF331" s="70"/>
      <c r="EG331" s="68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</row>
    <row r="332" spans="53:150" s="9" customFormat="1" ht="15"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DZ332" s="70"/>
      <c r="ED332" s="70"/>
      <c r="EE332" s="70"/>
      <c r="EF332" s="70"/>
      <c r="EG332" s="68"/>
      <c r="EH332" s="68"/>
      <c r="EI332" s="68"/>
      <c r="EJ332" s="68"/>
      <c r="EK332" s="68"/>
      <c r="EL332" s="68"/>
      <c r="EM332" s="68"/>
      <c r="EN332" s="68"/>
      <c r="EO332" s="68"/>
      <c r="EP332" s="68"/>
      <c r="EQ332" s="68"/>
      <c r="ER332" s="68"/>
      <c r="ES332" s="68"/>
      <c r="ET332" s="68"/>
    </row>
    <row r="333" spans="53:150" s="9" customFormat="1" ht="15"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DZ333" s="70"/>
      <c r="ED333" s="70"/>
      <c r="EE333" s="70"/>
      <c r="EF333" s="70"/>
      <c r="EG333" s="68"/>
      <c r="EH333" s="68"/>
      <c r="EI333" s="68"/>
      <c r="EJ333" s="68"/>
      <c r="EK333" s="68"/>
      <c r="EL333" s="68"/>
      <c r="EM333" s="68"/>
      <c r="EN333" s="68"/>
      <c r="EO333" s="68"/>
      <c r="EP333" s="68"/>
      <c r="EQ333" s="68"/>
      <c r="ER333" s="68"/>
      <c r="ES333" s="68"/>
      <c r="ET333" s="68"/>
    </row>
    <row r="334" spans="53:150" s="9" customFormat="1" ht="15"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DZ334" s="70"/>
      <c r="ED334" s="70"/>
      <c r="EE334" s="70"/>
      <c r="EF334" s="70"/>
      <c r="EG334" s="68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</row>
    <row r="335" spans="53:150" s="9" customFormat="1" ht="15"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DZ335" s="70"/>
      <c r="ED335" s="70"/>
      <c r="EE335" s="70"/>
      <c r="EF335" s="70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</row>
    <row r="336" spans="53:150" s="9" customFormat="1" ht="15"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DZ336" s="70"/>
      <c r="ED336" s="70"/>
      <c r="EE336" s="70"/>
      <c r="EF336" s="70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</row>
    <row r="337" spans="53:150" s="9" customFormat="1" ht="15"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DZ337" s="70"/>
      <c r="ED337" s="70"/>
      <c r="EE337" s="70"/>
      <c r="EF337" s="70"/>
      <c r="EG337" s="68"/>
      <c r="EH337" s="68"/>
      <c r="EI337" s="68"/>
      <c r="EJ337" s="68"/>
      <c r="EK337" s="68"/>
      <c r="EL337" s="68"/>
      <c r="EM337" s="68"/>
      <c r="EN337" s="68"/>
      <c r="EO337" s="68"/>
      <c r="EP337" s="68"/>
      <c r="EQ337" s="68"/>
      <c r="ER337" s="68"/>
      <c r="ES337" s="68"/>
      <c r="ET337" s="68"/>
    </row>
    <row r="338" spans="53:150" s="9" customFormat="1" ht="15"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DZ338" s="70"/>
      <c r="ED338" s="70"/>
      <c r="EE338" s="70"/>
      <c r="EF338" s="70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</row>
    <row r="339" spans="53:150" s="9" customFormat="1" ht="15"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DZ339" s="70"/>
      <c r="ED339" s="70"/>
      <c r="EE339" s="70"/>
      <c r="EF339" s="70"/>
      <c r="EG339" s="68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</row>
    <row r="340" spans="53:150" s="9" customFormat="1" ht="15"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DZ340" s="70"/>
      <c r="ED340" s="70"/>
      <c r="EE340" s="70"/>
      <c r="EF340" s="70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</row>
    <row r="341" spans="53:150" s="9" customFormat="1" ht="15"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DZ341" s="70"/>
      <c r="ED341" s="70"/>
      <c r="EE341" s="70"/>
      <c r="EF341" s="70"/>
      <c r="EG341" s="68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</row>
    <row r="342" spans="53:150" s="9" customFormat="1" ht="15"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DZ342" s="70"/>
      <c r="ED342" s="70"/>
      <c r="EE342" s="70"/>
      <c r="EF342" s="70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</row>
    <row r="343" spans="53:150" s="9" customFormat="1" ht="15"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DZ343" s="70"/>
      <c r="ED343" s="70"/>
      <c r="EE343" s="70"/>
      <c r="EF343" s="70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</row>
    <row r="344" spans="53:150" s="9" customFormat="1" ht="15"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DZ344" s="70"/>
      <c r="ED344" s="70"/>
      <c r="EE344" s="70"/>
      <c r="EF344" s="70"/>
      <c r="EG344" s="68"/>
      <c r="EH344" s="68"/>
      <c r="EI344" s="68"/>
      <c r="EJ344" s="68"/>
      <c r="EK344" s="68"/>
      <c r="EL344" s="68"/>
      <c r="EM344" s="68"/>
      <c r="EN344" s="68"/>
      <c r="EO344" s="68"/>
      <c r="EP344" s="68"/>
      <c r="EQ344" s="68"/>
      <c r="ER344" s="68"/>
      <c r="ES344" s="68"/>
      <c r="ET344" s="68"/>
    </row>
    <row r="345" spans="53:150" s="9" customFormat="1" ht="15"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DZ345" s="70"/>
      <c r="ED345" s="70"/>
      <c r="EE345" s="70"/>
      <c r="EF345" s="70"/>
      <c r="EG345" s="68"/>
      <c r="EH345" s="68"/>
      <c r="EI345" s="68"/>
      <c r="EJ345" s="68"/>
      <c r="EK345" s="68"/>
      <c r="EL345" s="68"/>
      <c r="EM345" s="68"/>
      <c r="EN345" s="68"/>
      <c r="EO345" s="68"/>
      <c r="EP345" s="68"/>
      <c r="EQ345" s="68"/>
      <c r="ER345" s="68"/>
      <c r="ES345" s="68"/>
      <c r="ET345" s="68"/>
    </row>
    <row r="346" spans="53:150" s="9" customFormat="1" ht="15"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DZ346" s="70"/>
      <c r="ED346" s="70"/>
      <c r="EE346" s="70"/>
      <c r="EF346" s="70"/>
      <c r="EG346" s="68"/>
      <c r="EH346" s="68"/>
      <c r="EI346" s="68"/>
      <c r="EJ346" s="68"/>
      <c r="EK346" s="68"/>
      <c r="EL346" s="68"/>
      <c r="EM346" s="68"/>
      <c r="EN346" s="68"/>
      <c r="EO346" s="68"/>
      <c r="EP346" s="68"/>
      <c r="EQ346" s="68"/>
      <c r="ER346" s="68"/>
      <c r="ES346" s="68"/>
      <c r="ET346" s="68"/>
    </row>
    <row r="347" spans="53:150" s="9" customFormat="1" ht="15"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DZ347" s="70"/>
      <c r="ED347" s="70"/>
      <c r="EE347" s="70"/>
      <c r="EF347" s="70"/>
      <c r="EG347" s="68"/>
      <c r="EH347" s="68"/>
      <c r="EI347" s="68"/>
      <c r="EJ347" s="68"/>
      <c r="EK347" s="68"/>
      <c r="EL347" s="68"/>
      <c r="EM347" s="68"/>
      <c r="EN347" s="68"/>
      <c r="EO347" s="68"/>
      <c r="EP347" s="68"/>
      <c r="EQ347" s="68"/>
      <c r="ER347" s="68"/>
      <c r="ES347" s="68"/>
      <c r="ET347" s="68"/>
    </row>
    <row r="348" spans="53:150" s="9" customFormat="1" ht="15"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DZ348" s="70"/>
      <c r="ED348" s="70"/>
      <c r="EE348" s="70"/>
      <c r="EF348" s="70"/>
      <c r="EG348" s="68"/>
      <c r="EH348" s="68"/>
      <c r="EI348" s="68"/>
      <c r="EJ348" s="68"/>
      <c r="EK348" s="68"/>
      <c r="EL348" s="68"/>
      <c r="EM348" s="68"/>
      <c r="EN348" s="68"/>
      <c r="EO348" s="68"/>
      <c r="EP348" s="68"/>
      <c r="EQ348" s="68"/>
      <c r="ER348" s="68"/>
      <c r="ES348" s="68"/>
      <c r="ET348" s="68"/>
    </row>
    <row r="349" spans="53:150" s="9" customFormat="1" ht="15"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DZ349" s="70"/>
      <c r="ED349" s="70"/>
      <c r="EE349" s="70"/>
      <c r="EF349" s="70"/>
      <c r="EG349" s="68"/>
      <c r="EH349" s="68"/>
      <c r="EI349" s="68"/>
      <c r="EJ349" s="68"/>
      <c r="EK349" s="68"/>
      <c r="EL349" s="68"/>
      <c r="EM349" s="68"/>
      <c r="EN349" s="68"/>
      <c r="EO349" s="68"/>
      <c r="EP349" s="68"/>
      <c r="EQ349" s="68"/>
      <c r="ER349" s="68"/>
      <c r="ES349" s="68"/>
      <c r="ET349" s="68"/>
    </row>
    <row r="350" spans="53:150" s="9" customFormat="1" ht="15"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DZ350" s="70"/>
      <c r="ED350" s="70"/>
      <c r="EE350" s="70"/>
      <c r="EF350" s="70"/>
      <c r="EG350" s="68"/>
      <c r="EH350" s="68"/>
      <c r="EI350" s="68"/>
      <c r="EJ350" s="68"/>
      <c r="EK350" s="68"/>
      <c r="EL350" s="68"/>
      <c r="EM350" s="68"/>
      <c r="EN350" s="68"/>
      <c r="EO350" s="68"/>
      <c r="EP350" s="68"/>
      <c r="EQ350" s="68"/>
      <c r="ER350" s="68"/>
      <c r="ES350" s="68"/>
      <c r="ET350" s="68"/>
    </row>
    <row r="351" spans="53:150" s="9" customFormat="1" ht="15"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DZ351" s="70"/>
      <c r="ED351" s="70"/>
      <c r="EE351" s="70"/>
      <c r="EF351" s="70"/>
      <c r="EG351" s="68"/>
      <c r="EH351" s="68"/>
      <c r="EI351" s="68"/>
      <c r="EJ351" s="68"/>
      <c r="EK351" s="68"/>
      <c r="EL351" s="68"/>
      <c r="EM351" s="68"/>
      <c r="EN351" s="68"/>
      <c r="EO351" s="68"/>
      <c r="EP351" s="68"/>
      <c r="EQ351" s="68"/>
      <c r="ER351" s="68"/>
      <c r="ES351" s="68"/>
      <c r="ET351" s="68"/>
    </row>
    <row r="352" spans="53:150" s="9" customFormat="1" ht="15"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DZ352" s="70"/>
      <c r="ED352" s="70"/>
      <c r="EE352" s="70"/>
      <c r="EF352" s="70"/>
      <c r="EG352" s="68"/>
      <c r="EH352" s="68"/>
      <c r="EI352" s="68"/>
      <c r="EJ352" s="68"/>
      <c r="EK352" s="68"/>
      <c r="EL352" s="68"/>
      <c r="EM352" s="68"/>
      <c r="EN352" s="68"/>
      <c r="EO352" s="68"/>
      <c r="EP352" s="68"/>
      <c r="EQ352" s="68"/>
      <c r="ER352" s="68"/>
      <c r="ES352" s="68"/>
      <c r="ET352" s="68"/>
    </row>
    <row r="353" spans="53:150" s="9" customFormat="1" ht="15"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DZ353" s="70"/>
      <c r="ED353" s="70"/>
      <c r="EE353" s="70"/>
      <c r="EF353" s="70"/>
      <c r="EG353" s="68"/>
      <c r="EH353" s="68"/>
      <c r="EI353" s="68"/>
      <c r="EJ353" s="68"/>
      <c r="EK353" s="68"/>
      <c r="EL353" s="68"/>
      <c r="EM353" s="68"/>
      <c r="EN353" s="68"/>
      <c r="EO353" s="68"/>
      <c r="EP353" s="68"/>
      <c r="EQ353" s="68"/>
      <c r="ER353" s="68"/>
      <c r="ES353" s="68"/>
      <c r="ET353" s="68"/>
    </row>
    <row r="354" spans="53:150" s="9" customFormat="1" ht="15"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DZ354" s="70"/>
      <c r="ED354" s="70"/>
      <c r="EE354" s="70"/>
      <c r="EF354" s="70"/>
      <c r="EG354" s="68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</row>
    <row r="355" spans="53:150" s="9" customFormat="1" ht="15"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DZ355" s="70"/>
      <c r="ED355" s="70"/>
      <c r="EE355" s="70"/>
      <c r="EF355" s="70"/>
      <c r="EG355" s="68"/>
      <c r="EH355" s="68"/>
      <c r="EI355" s="68"/>
      <c r="EJ355" s="68"/>
      <c r="EK355" s="68"/>
      <c r="EL355" s="68"/>
      <c r="EM355" s="68"/>
      <c r="EN355" s="68"/>
      <c r="EO355" s="68"/>
      <c r="EP355" s="68"/>
      <c r="EQ355" s="68"/>
      <c r="ER355" s="68"/>
      <c r="ES355" s="68"/>
      <c r="ET355" s="68"/>
    </row>
    <row r="356" spans="53:150" s="9" customFormat="1" ht="15"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DZ356" s="70"/>
      <c r="ED356" s="70"/>
      <c r="EE356" s="70"/>
      <c r="EF356" s="70"/>
      <c r="EG356" s="68"/>
      <c r="EH356" s="68"/>
      <c r="EI356" s="68"/>
      <c r="EJ356" s="68"/>
      <c r="EK356" s="68"/>
      <c r="EL356" s="68"/>
      <c r="EM356" s="68"/>
      <c r="EN356" s="68"/>
      <c r="EO356" s="68"/>
      <c r="EP356" s="68"/>
      <c r="EQ356" s="68"/>
      <c r="ER356" s="68"/>
      <c r="ES356" s="68"/>
      <c r="ET356" s="68"/>
    </row>
    <row r="357" spans="53:150" s="9" customFormat="1" ht="15"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DZ357" s="70"/>
      <c r="ED357" s="70"/>
      <c r="EE357" s="70"/>
      <c r="EF357" s="70"/>
      <c r="EG357" s="68"/>
      <c r="EH357" s="68"/>
      <c r="EI357" s="68"/>
      <c r="EJ357" s="68"/>
      <c r="EK357" s="68"/>
      <c r="EL357" s="68"/>
      <c r="EM357" s="68"/>
      <c r="EN357" s="68"/>
      <c r="EO357" s="68"/>
      <c r="EP357" s="68"/>
      <c r="EQ357" s="68"/>
      <c r="ER357" s="68"/>
      <c r="ES357" s="68"/>
      <c r="ET357" s="68"/>
    </row>
    <row r="358" spans="53:150" s="9" customFormat="1" ht="15"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DZ358" s="70"/>
      <c r="ED358" s="70"/>
      <c r="EE358" s="70"/>
      <c r="EF358" s="70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</row>
    <row r="359" spans="53:150" s="9" customFormat="1" ht="15"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DZ359" s="70"/>
      <c r="ED359" s="70"/>
      <c r="EE359" s="70"/>
      <c r="EF359" s="70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</row>
    <row r="360" spans="53:150" s="9" customFormat="1" ht="15"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DZ360" s="70"/>
      <c r="ED360" s="70"/>
      <c r="EE360" s="70"/>
      <c r="EF360" s="70"/>
      <c r="EG360" s="68"/>
      <c r="EH360" s="68"/>
      <c r="EI360" s="68"/>
      <c r="EJ360" s="68"/>
      <c r="EK360" s="68"/>
      <c r="EL360" s="68"/>
      <c r="EM360" s="68"/>
      <c r="EN360" s="68"/>
      <c r="EO360" s="68"/>
      <c r="EP360" s="68"/>
      <c r="EQ360" s="68"/>
      <c r="ER360" s="68"/>
      <c r="ES360" s="68"/>
      <c r="ET360" s="68"/>
    </row>
    <row r="361" spans="53:150" s="9" customFormat="1" ht="15"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DZ361" s="70"/>
      <c r="ED361" s="70"/>
      <c r="EE361" s="70"/>
      <c r="EF361" s="70"/>
      <c r="EG361" s="68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</row>
    <row r="362" spans="53:150" s="9" customFormat="1" ht="15"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DZ362" s="70"/>
      <c r="ED362" s="70"/>
      <c r="EE362" s="70"/>
      <c r="EF362" s="70"/>
      <c r="EG362" s="68"/>
      <c r="EH362" s="68"/>
      <c r="EI362" s="68"/>
      <c r="EJ362" s="68"/>
      <c r="EK362" s="68"/>
      <c r="EL362" s="68"/>
      <c r="EM362" s="68"/>
      <c r="EN362" s="68"/>
      <c r="EO362" s="68"/>
      <c r="EP362" s="68"/>
      <c r="EQ362" s="68"/>
      <c r="ER362" s="68"/>
      <c r="ES362" s="68"/>
      <c r="ET362" s="68"/>
    </row>
    <row r="363" spans="53:150" s="9" customFormat="1" ht="15"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DZ363" s="70"/>
      <c r="ED363" s="70"/>
      <c r="EE363" s="70"/>
      <c r="EF363" s="70"/>
      <c r="EG363" s="68"/>
      <c r="EH363" s="68"/>
      <c r="EI363" s="68"/>
      <c r="EJ363" s="68"/>
      <c r="EK363" s="68"/>
      <c r="EL363" s="68"/>
      <c r="EM363" s="68"/>
      <c r="EN363" s="68"/>
      <c r="EO363" s="68"/>
      <c r="EP363" s="68"/>
      <c r="EQ363" s="68"/>
      <c r="ER363" s="68"/>
      <c r="ES363" s="68"/>
      <c r="ET363" s="68"/>
    </row>
    <row r="364" spans="53:150" s="9" customFormat="1" ht="15"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DZ364" s="70"/>
      <c r="ED364" s="70"/>
      <c r="EE364" s="70"/>
      <c r="EF364" s="70"/>
      <c r="EG364" s="68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</row>
    <row r="365" spans="53:150" s="9" customFormat="1" ht="15"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DZ365" s="70"/>
      <c r="ED365" s="70"/>
      <c r="EE365" s="70"/>
      <c r="EF365" s="70"/>
      <c r="EG365" s="68"/>
      <c r="EH365" s="68"/>
      <c r="EI365" s="68"/>
      <c r="EJ365" s="68"/>
      <c r="EK365" s="68"/>
      <c r="EL365" s="68"/>
      <c r="EM365" s="68"/>
      <c r="EN365" s="68"/>
      <c r="EO365" s="68"/>
      <c r="EP365" s="68"/>
      <c r="EQ365" s="68"/>
      <c r="ER365" s="68"/>
      <c r="ES365" s="68"/>
      <c r="ET365" s="68"/>
    </row>
    <row r="366" spans="53:150" s="9" customFormat="1" ht="15"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DZ366" s="70"/>
      <c r="ED366" s="70"/>
      <c r="EE366" s="70"/>
      <c r="EF366" s="70"/>
      <c r="EG366" s="68"/>
      <c r="EH366" s="68"/>
      <c r="EI366" s="68"/>
      <c r="EJ366" s="68"/>
      <c r="EK366" s="68"/>
      <c r="EL366" s="68"/>
      <c r="EM366" s="68"/>
      <c r="EN366" s="68"/>
      <c r="EO366" s="68"/>
      <c r="EP366" s="68"/>
      <c r="EQ366" s="68"/>
      <c r="ER366" s="68"/>
      <c r="ES366" s="68"/>
      <c r="ET366" s="68"/>
    </row>
    <row r="367" spans="53:150" s="9" customFormat="1" ht="15"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DZ367" s="70"/>
      <c r="ED367" s="70"/>
      <c r="EE367" s="70"/>
      <c r="EF367" s="70"/>
      <c r="EG367" s="68"/>
      <c r="EH367" s="68"/>
      <c r="EI367" s="68"/>
      <c r="EJ367" s="68"/>
      <c r="EK367" s="68"/>
      <c r="EL367" s="68"/>
      <c r="EM367" s="68"/>
      <c r="EN367" s="68"/>
      <c r="EO367" s="68"/>
      <c r="EP367" s="68"/>
      <c r="EQ367" s="68"/>
      <c r="ER367" s="68"/>
      <c r="ES367" s="68"/>
      <c r="ET367" s="68"/>
    </row>
    <row r="368" spans="53:150" s="9" customFormat="1" ht="15"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DZ368" s="70"/>
      <c r="ED368" s="70"/>
      <c r="EE368" s="70"/>
      <c r="EF368" s="70"/>
      <c r="EG368" s="68"/>
      <c r="EH368" s="68"/>
      <c r="EI368" s="68"/>
      <c r="EJ368" s="68"/>
      <c r="EK368" s="68"/>
      <c r="EL368" s="68"/>
      <c r="EM368" s="68"/>
      <c r="EN368" s="68"/>
      <c r="EO368" s="68"/>
      <c r="EP368" s="68"/>
      <c r="EQ368" s="68"/>
      <c r="ER368" s="68"/>
      <c r="ES368" s="68"/>
      <c r="ET368" s="68"/>
    </row>
    <row r="369" spans="53:150" s="9" customFormat="1" ht="15"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DZ369" s="70"/>
      <c r="ED369" s="70"/>
      <c r="EE369" s="70"/>
      <c r="EF369" s="70"/>
      <c r="EG369" s="68"/>
      <c r="EH369" s="68"/>
      <c r="EI369" s="68"/>
      <c r="EJ369" s="68"/>
      <c r="EK369" s="68"/>
      <c r="EL369" s="68"/>
      <c r="EM369" s="68"/>
      <c r="EN369" s="68"/>
      <c r="EO369" s="68"/>
      <c r="EP369" s="68"/>
      <c r="EQ369" s="68"/>
      <c r="ER369" s="68"/>
      <c r="ES369" s="68"/>
      <c r="ET369" s="68"/>
    </row>
    <row r="370" spans="53:150" s="9" customFormat="1" ht="15"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DZ370" s="70"/>
      <c r="ED370" s="70"/>
      <c r="EE370" s="70"/>
      <c r="EF370" s="70"/>
      <c r="EG370" s="68"/>
      <c r="EH370" s="68"/>
      <c r="EI370" s="68"/>
      <c r="EJ370" s="68"/>
      <c r="EK370" s="68"/>
      <c r="EL370" s="68"/>
      <c r="EM370" s="68"/>
      <c r="EN370" s="68"/>
      <c r="EO370" s="68"/>
      <c r="EP370" s="68"/>
      <c r="EQ370" s="68"/>
      <c r="ER370" s="68"/>
      <c r="ES370" s="68"/>
      <c r="ET370" s="68"/>
    </row>
    <row r="371" spans="53:150" s="9" customFormat="1" ht="15"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DZ371" s="70"/>
      <c r="ED371" s="70"/>
      <c r="EE371" s="70"/>
      <c r="EF371" s="70"/>
      <c r="EG371" s="68"/>
      <c r="EH371" s="68"/>
      <c r="EI371" s="68"/>
      <c r="EJ371" s="68"/>
      <c r="EK371" s="68"/>
      <c r="EL371" s="68"/>
      <c r="EM371" s="68"/>
      <c r="EN371" s="68"/>
      <c r="EO371" s="68"/>
      <c r="EP371" s="68"/>
      <c r="EQ371" s="68"/>
      <c r="ER371" s="68"/>
      <c r="ES371" s="68"/>
      <c r="ET371" s="68"/>
    </row>
    <row r="372" spans="53:150" s="9" customFormat="1" ht="15"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DZ372" s="70"/>
      <c r="ED372" s="70"/>
      <c r="EE372" s="70"/>
      <c r="EF372" s="70"/>
      <c r="EG372" s="68"/>
      <c r="EH372" s="68"/>
      <c r="EI372" s="68"/>
      <c r="EJ372" s="68"/>
      <c r="EK372" s="68"/>
      <c r="EL372" s="68"/>
      <c r="EM372" s="68"/>
      <c r="EN372" s="68"/>
      <c r="EO372" s="68"/>
      <c r="EP372" s="68"/>
      <c r="EQ372" s="68"/>
      <c r="ER372" s="68"/>
      <c r="ES372" s="68"/>
      <c r="ET372" s="68"/>
    </row>
    <row r="373" spans="53:150" s="9" customFormat="1" ht="15"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DZ373" s="70"/>
      <c r="ED373" s="70"/>
      <c r="EE373" s="70"/>
      <c r="EF373" s="70"/>
      <c r="EG373" s="68"/>
      <c r="EH373" s="68"/>
      <c r="EI373" s="68"/>
      <c r="EJ373" s="68"/>
      <c r="EK373" s="68"/>
      <c r="EL373" s="68"/>
      <c r="EM373" s="68"/>
      <c r="EN373" s="68"/>
      <c r="EO373" s="68"/>
      <c r="EP373" s="68"/>
      <c r="EQ373" s="68"/>
      <c r="ER373" s="68"/>
      <c r="ES373" s="68"/>
      <c r="ET373" s="68"/>
    </row>
    <row r="374" spans="53:150" s="9" customFormat="1" ht="15"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DZ374" s="70"/>
      <c r="ED374" s="70"/>
      <c r="EE374" s="70"/>
      <c r="EF374" s="70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</row>
    <row r="375" spans="53:150" s="9" customFormat="1" ht="15"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DZ375" s="70"/>
      <c r="ED375" s="70"/>
      <c r="EE375" s="70"/>
      <c r="EF375" s="70"/>
      <c r="EG375" s="68"/>
      <c r="EH375" s="68"/>
      <c r="EI375" s="68"/>
      <c r="EJ375" s="68"/>
      <c r="EK375" s="68"/>
      <c r="EL375" s="68"/>
      <c r="EM375" s="68"/>
      <c r="EN375" s="68"/>
      <c r="EO375" s="68"/>
      <c r="EP375" s="68"/>
      <c r="EQ375" s="68"/>
      <c r="ER375" s="68"/>
      <c r="ES375" s="68"/>
      <c r="ET375" s="68"/>
    </row>
    <row r="376" spans="53:150" s="9" customFormat="1" ht="15"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DZ376" s="70"/>
      <c r="ED376" s="70"/>
      <c r="EE376" s="70"/>
      <c r="EF376" s="70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</row>
    <row r="377" spans="53:150" s="9" customFormat="1" ht="15"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DZ377" s="70"/>
      <c r="ED377" s="70"/>
      <c r="EE377" s="70"/>
      <c r="EF377" s="70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</row>
    <row r="378" spans="53:150" s="9" customFormat="1" ht="15"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DZ378" s="70"/>
      <c r="ED378" s="70"/>
      <c r="EE378" s="70"/>
      <c r="EF378" s="70"/>
      <c r="EG378" s="68"/>
      <c r="EH378" s="68"/>
      <c r="EI378" s="68"/>
      <c r="EJ378" s="68"/>
      <c r="EK378" s="68"/>
      <c r="EL378" s="68"/>
      <c r="EM378" s="68"/>
      <c r="EN378" s="68"/>
      <c r="EO378" s="68"/>
      <c r="EP378" s="68"/>
      <c r="EQ378" s="68"/>
      <c r="ER378" s="68"/>
      <c r="ES378" s="68"/>
      <c r="ET378" s="68"/>
    </row>
    <row r="379" spans="53:150" s="9" customFormat="1" ht="15"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DZ379" s="70"/>
      <c r="ED379" s="70"/>
      <c r="EE379" s="70"/>
      <c r="EF379" s="70"/>
      <c r="EG379" s="68"/>
      <c r="EH379" s="68"/>
      <c r="EI379" s="68"/>
      <c r="EJ379" s="68"/>
      <c r="EK379" s="68"/>
      <c r="EL379" s="68"/>
      <c r="EM379" s="68"/>
      <c r="EN379" s="68"/>
      <c r="EO379" s="68"/>
      <c r="EP379" s="68"/>
      <c r="EQ379" s="68"/>
      <c r="ER379" s="68"/>
      <c r="ES379" s="68"/>
      <c r="ET379" s="68"/>
    </row>
    <row r="380" spans="53:150" s="9" customFormat="1" ht="15"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DZ380" s="70"/>
      <c r="ED380" s="70"/>
      <c r="EE380" s="70"/>
      <c r="EF380" s="70"/>
      <c r="EG380" s="68"/>
      <c r="EH380" s="68"/>
      <c r="EI380" s="68"/>
      <c r="EJ380" s="68"/>
      <c r="EK380" s="68"/>
      <c r="EL380" s="68"/>
      <c r="EM380" s="68"/>
      <c r="EN380" s="68"/>
      <c r="EO380" s="68"/>
      <c r="EP380" s="68"/>
      <c r="EQ380" s="68"/>
      <c r="ER380" s="68"/>
      <c r="ES380" s="68"/>
      <c r="ET380" s="68"/>
    </row>
    <row r="381" spans="53:150" s="9" customFormat="1" ht="15"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DZ381" s="70"/>
      <c r="ED381" s="70"/>
      <c r="EE381" s="70"/>
      <c r="EF381" s="70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</row>
    <row r="382" spans="53:150" s="9" customFormat="1" ht="15"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DZ382" s="70"/>
      <c r="ED382" s="70"/>
      <c r="EE382" s="70"/>
      <c r="EF382" s="70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</row>
    <row r="383" spans="53:150" s="9" customFormat="1" ht="15"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DZ383" s="70"/>
      <c r="ED383" s="70"/>
      <c r="EE383" s="70"/>
      <c r="EF383" s="70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</row>
    <row r="384" spans="53:150" s="9" customFormat="1" ht="15"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DZ384" s="70"/>
      <c r="ED384" s="70"/>
      <c r="EE384" s="70"/>
      <c r="EF384" s="70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</row>
    <row r="385" spans="53:150" s="9" customFormat="1" ht="15"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DZ385" s="70"/>
      <c r="ED385" s="70"/>
      <c r="EE385" s="70"/>
      <c r="EF385" s="70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</row>
    <row r="386" spans="53:150" s="9" customFormat="1" ht="15"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DZ386" s="70"/>
      <c r="ED386" s="70"/>
      <c r="EE386" s="70"/>
      <c r="EF386" s="70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</row>
    <row r="387" spans="53:150" s="9" customFormat="1" ht="15"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DZ387" s="70"/>
      <c r="ED387" s="70"/>
      <c r="EE387" s="70"/>
      <c r="EF387" s="70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</row>
    <row r="388" spans="53:150" s="9" customFormat="1" ht="15"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DZ388" s="70"/>
      <c r="ED388" s="70"/>
      <c r="EE388" s="70"/>
      <c r="EF388" s="70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</row>
    <row r="389" spans="53:150" s="9" customFormat="1" ht="15"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DZ389" s="70"/>
      <c r="ED389" s="70"/>
      <c r="EE389" s="70"/>
      <c r="EF389" s="70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</row>
    <row r="390" spans="53:150" s="9" customFormat="1" ht="15"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DZ390" s="70"/>
      <c r="ED390" s="70"/>
      <c r="EE390" s="70"/>
      <c r="EF390" s="70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</row>
    <row r="391" spans="53:150" s="9" customFormat="1" ht="15"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DZ391" s="70"/>
      <c r="ED391" s="70"/>
      <c r="EE391" s="70"/>
      <c r="EF391" s="70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</row>
    <row r="392" spans="53:150" s="9" customFormat="1" ht="15"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DZ392" s="70"/>
      <c r="ED392" s="70"/>
      <c r="EE392" s="70"/>
      <c r="EF392" s="70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</row>
    <row r="393" spans="53:150" s="9" customFormat="1" ht="15"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DZ393" s="70"/>
      <c r="ED393" s="70"/>
      <c r="EE393" s="70"/>
      <c r="EF393" s="70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</row>
    <row r="394" spans="53:150" s="9" customFormat="1" ht="15"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DZ394" s="70"/>
      <c r="ED394" s="70"/>
      <c r="EE394" s="70"/>
      <c r="EF394" s="70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</row>
    <row r="395" spans="53:150" s="9" customFormat="1" ht="15"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DZ395" s="70"/>
      <c r="ED395" s="70"/>
      <c r="EE395" s="70"/>
      <c r="EF395" s="70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</row>
    <row r="396" spans="53:150" s="9" customFormat="1" ht="15"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DZ396" s="70"/>
      <c r="ED396" s="70"/>
      <c r="EE396" s="70"/>
      <c r="EF396" s="70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</row>
    <row r="397" spans="53:150" s="9" customFormat="1" ht="15"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DZ397" s="70"/>
      <c r="ED397" s="70"/>
      <c r="EE397" s="70"/>
      <c r="EF397" s="70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</row>
    <row r="398" spans="53:150" s="9" customFormat="1" ht="15"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DZ398" s="70"/>
      <c r="ED398" s="70"/>
      <c r="EE398" s="70"/>
      <c r="EF398" s="70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</row>
    <row r="399" spans="53:150" s="9" customFormat="1" ht="15"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DZ399" s="70"/>
      <c r="ED399" s="70"/>
      <c r="EE399" s="70"/>
      <c r="EF399" s="70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</row>
    <row r="400" spans="53:150" s="9" customFormat="1" ht="15"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DZ400" s="70"/>
      <c r="ED400" s="70"/>
      <c r="EE400" s="70"/>
      <c r="EF400" s="70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</row>
    <row r="401" spans="53:150" s="9" customFormat="1" ht="15"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DZ401" s="70"/>
      <c r="ED401" s="70"/>
      <c r="EE401" s="70"/>
      <c r="EF401" s="70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</row>
    <row r="402" spans="53:150" s="9" customFormat="1" ht="15"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DZ402" s="70"/>
      <c r="ED402" s="70"/>
      <c r="EE402" s="70"/>
      <c r="EF402" s="70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</row>
    <row r="403" spans="53:150" s="9" customFormat="1" ht="15"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DZ403" s="70"/>
      <c r="ED403" s="70"/>
      <c r="EE403" s="70"/>
      <c r="EF403" s="70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</row>
    <row r="404" spans="53:150" s="9" customFormat="1" ht="15"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DZ404" s="70"/>
      <c r="ED404" s="70"/>
      <c r="EE404" s="70"/>
      <c r="EF404" s="70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</row>
    <row r="405" spans="53:150" s="9" customFormat="1" ht="15"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DZ405" s="70"/>
      <c r="ED405" s="70"/>
      <c r="EE405" s="70"/>
      <c r="EF405" s="70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</row>
    <row r="406" spans="53:150" s="9" customFormat="1" ht="15"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DZ406" s="70"/>
      <c r="ED406" s="70"/>
      <c r="EE406" s="70"/>
      <c r="EF406" s="70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</row>
    <row r="407" spans="53:150" s="9" customFormat="1" ht="15"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DZ407" s="70"/>
      <c r="ED407" s="70"/>
      <c r="EE407" s="70"/>
      <c r="EF407" s="70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</row>
    <row r="408" spans="53:150" s="9" customFormat="1" ht="15"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DZ408" s="70"/>
      <c r="ED408" s="70"/>
      <c r="EE408" s="70"/>
      <c r="EF408" s="70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</row>
    <row r="409" spans="53:150" s="9" customFormat="1" ht="15"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DZ409" s="70"/>
      <c r="ED409" s="70"/>
      <c r="EE409" s="70"/>
      <c r="EF409" s="70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</row>
    <row r="410" spans="53:150" s="9" customFormat="1" ht="15"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DZ410" s="70"/>
      <c r="ED410" s="70"/>
      <c r="EE410" s="70"/>
      <c r="EF410" s="70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</row>
    <row r="411" spans="53:150" s="9" customFormat="1" ht="15"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DZ411" s="70"/>
      <c r="ED411" s="70"/>
      <c r="EE411" s="70"/>
      <c r="EF411" s="70"/>
      <c r="EG411" s="68"/>
      <c r="EH411" s="68"/>
      <c r="EI411" s="68"/>
      <c r="EJ411" s="68"/>
      <c r="EK411" s="68"/>
      <c r="EL411" s="68"/>
      <c r="EM411" s="68"/>
      <c r="EN411" s="68"/>
      <c r="EO411" s="68"/>
      <c r="EP411" s="68"/>
      <c r="EQ411" s="68"/>
      <c r="ER411" s="68"/>
      <c r="ES411" s="68"/>
      <c r="ET411" s="68"/>
    </row>
    <row r="412" spans="53:150" s="9" customFormat="1" ht="15"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DZ412" s="70"/>
      <c r="ED412" s="70"/>
      <c r="EE412" s="70"/>
      <c r="EF412" s="70"/>
      <c r="EG412" s="68"/>
      <c r="EH412" s="68"/>
      <c r="EI412" s="68"/>
      <c r="EJ412" s="68"/>
      <c r="EK412" s="68"/>
      <c r="EL412" s="68"/>
      <c r="EM412" s="68"/>
      <c r="EN412" s="68"/>
      <c r="EO412" s="68"/>
      <c r="EP412" s="68"/>
      <c r="EQ412" s="68"/>
      <c r="ER412" s="68"/>
      <c r="ES412" s="68"/>
      <c r="ET412" s="68"/>
    </row>
    <row r="413" spans="53:150" s="9" customFormat="1" ht="15"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DZ413" s="70"/>
      <c r="ED413" s="70"/>
      <c r="EE413" s="70"/>
      <c r="EF413" s="70"/>
      <c r="EG413" s="68"/>
      <c r="EH413" s="68"/>
      <c r="EI413" s="68"/>
      <c r="EJ413" s="68"/>
      <c r="EK413" s="68"/>
      <c r="EL413" s="68"/>
      <c r="EM413" s="68"/>
      <c r="EN413" s="68"/>
      <c r="EO413" s="68"/>
      <c r="EP413" s="68"/>
      <c r="EQ413" s="68"/>
      <c r="ER413" s="68"/>
      <c r="ES413" s="68"/>
      <c r="ET413" s="68"/>
    </row>
    <row r="414" spans="53:150" s="9" customFormat="1" ht="15"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DZ414" s="70"/>
      <c r="ED414" s="70"/>
      <c r="EE414" s="70"/>
      <c r="EF414" s="70"/>
      <c r="EG414" s="68"/>
      <c r="EH414" s="68"/>
      <c r="EI414" s="68"/>
      <c r="EJ414" s="68"/>
      <c r="EK414" s="68"/>
      <c r="EL414" s="68"/>
      <c r="EM414" s="68"/>
      <c r="EN414" s="68"/>
      <c r="EO414" s="68"/>
      <c r="EP414" s="68"/>
      <c r="EQ414" s="68"/>
      <c r="ER414" s="68"/>
      <c r="ES414" s="68"/>
      <c r="ET414" s="68"/>
    </row>
    <row r="415" spans="53:150" s="9" customFormat="1" ht="15"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DZ415" s="70"/>
      <c r="ED415" s="70"/>
      <c r="EE415" s="70"/>
      <c r="EF415" s="70"/>
      <c r="EG415" s="68"/>
      <c r="EH415" s="68"/>
      <c r="EI415" s="68"/>
      <c r="EJ415" s="68"/>
      <c r="EK415" s="68"/>
      <c r="EL415" s="68"/>
      <c r="EM415" s="68"/>
      <c r="EN415" s="68"/>
      <c r="EO415" s="68"/>
      <c r="EP415" s="68"/>
      <c r="EQ415" s="68"/>
      <c r="ER415" s="68"/>
      <c r="ES415" s="68"/>
      <c r="ET415" s="68"/>
    </row>
    <row r="416" spans="53:150" s="9" customFormat="1" ht="15"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DZ416" s="70"/>
      <c r="ED416" s="70"/>
      <c r="EE416" s="70"/>
      <c r="EF416" s="70"/>
      <c r="EG416" s="68"/>
      <c r="EH416" s="68"/>
      <c r="EI416" s="68"/>
      <c r="EJ416" s="68"/>
      <c r="EK416" s="68"/>
      <c r="EL416" s="68"/>
      <c r="EM416" s="68"/>
      <c r="EN416" s="68"/>
      <c r="EO416" s="68"/>
      <c r="EP416" s="68"/>
      <c r="EQ416" s="68"/>
      <c r="ER416" s="68"/>
      <c r="ES416" s="68"/>
      <c r="ET416" s="68"/>
    </row>
    <row r="417" spans="53:150" s="9" customFormat="1" ht="15"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DZ417" s="70"/>
      <c r="ED417" s="70"/>
      <c r="EE417" s="70"/>
      <c r="EF417" s="70"/>
      <c r="EG417" s="68"/>
      <c r="EH417" s="68"/>
      <c r="EI417" s="68"/>
      <c r="EJ417" s="68"/>
      <c r="EK417" s="68"/>
      <c r="EL417" s="68"/>
      <c r="EM417" s="68"/>
      <c r="EN417" s="68"/>
      <c r="EO417" s="68"/>
      <c r="EP417" s="68"/>
      <c r="EQ417" s="68"/>
      <c r="ER417" s="68"/>
      <c r="ES417" s="68"/>
      <c r="ET417" s="68"/>
    </row>
    <row r="418" spans="53:150" s="9" customFormat="1" ht="15"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DZ418" s="70"/>
      <c r="ED418" s="70"/>
      <c r="EE418" s="70"/>
      <c r="EF418" s="70"/>
      <c r="EG418" s="68"/>
      <c r="EH418" s="68"/>
      <c r="EI418" s="68"/>
      <c r="EJ418" s="68"/>
      <c r="EK418" s="68"/>
      <c r="EL418" s="68"/>
      <c r="EM418" s="68"/>
      <c r="EN418" s="68"/>
      <c r="EO418" s="68"/>
      <c r="EP418" s="68"/>
      <c r="EQ418" s="68"/>
      <c r="ER418" s="68"/>
      <c r="ES418" s="68"/>
      <c r="ET418" s="68"/>
    </row>
    <row r="419" spans="53:150" s="9" customFormat="1" ht="15"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DZ419" s="70"/>
      <c r="ED419" s="70"/>
      <c r="EE419" s="70"/>
      <c r="EF419" s="70"/>
      <c r="EG419" s="68"/>
      <c r="EH419" s="68"/>
      <c r="EI419" s="68"/>
      <c r="EJ419" s="68"/>
      <c r="EK419" s="68"/>
      <c r="EL419" s="68"/>
      <c r="EM419" s="68"/>
      <c r="EN419" s="68"/>
      <c r="EO419" s="68"/>
      <c r="EP419" s="68"/>
      <c r="EQ419" s="68"/>
      <c r="ER419" s="68"/>
      <c r="ES419" s="68"/>
      <c r="ET419" s="68"/>
    </row>
    <row r="420" spans="53:150" s="9" customFormat="1" ht="15"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DZ420" s="70"/>
      <c r="ED420" s="70"/>
      <c r="EE420" s="70"/>
      <c r="EF420" s="70"/>
      <c r="EG420" s="68"/>
      <c r="EH420" s="68"/>
      <c r="EI420" s="68"/>
      <c r="EJ420" s="68"/>
      <c r="EK420" s="68"/>
      <c r="EL420" s="68"/>
      <c r="EM420" s="68"/>
      <c r="EN420" s="68"/>
      <c r="EO420" s="68"/>
      <c r="EP420" s="68"/>
      <c r="EQ420" s="68"/>
      <c r="ER420" s="68"/>
      <c r="ES420" s="68"/>
      <c r="ET420" s="68"/>
    </row>
    <row r="421" spans="53:150" s="9" customFormat="1" ht="15"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DZ421" s="70"/>
      <c r="ED421" s="70"/>
      <c r="EE421" s="70"/>
      <c r="EF421" s="70"/>
      <c r="EG421" s="68"/>
      <c r="EH421" s="68"/>
      <c r="EI421" s="68"/>
      <c r="EJ421" s="68"/>
      <c r="EK421" s="68"/>
      <c r="EL421" s="68"/>
      <c r="EM421" s="68"/>
      <c r="EN421" s="68"/>
      <c r="EO421" s="68"/>
      <c r="EP421" s="68"/>
      <c r="EQ421" s="68"/>
      <c r="ER421" s="68"/>
      <c r="ES421" s="68"/>
      <c r="ET421" s="68"/>
    </row>
    <row r="422" spans="53:150" s="9" customFormat="1" ht="15"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DZ422" s="70"/>
      <c r="ED422" s="70"/>
      <c r="EE422" s="70"/>
      <c r="EF422" s="70"/>
      <c r="EG422" s="68"/>
      <c r="EH422" s="68"/>
      <c r="EI422" s="68"/>
      <c r="EJ422" s="68"/>
      <c r="EK422" s="68"/>
      <c r="EL422" s="68"/>
      <c r="EM422" s="68"/>
      <c r="EN422" s="68"/>
      <c r="EO422" s="68"/>
      <c r="EP422" s="68"/>
      <c r="EQ422" s="68"/>
      <c r="ER422" s="68"/>
      <c r="ES422" s="68"/>
      <c r="ET422" s="68"/>
    </row>
    <row r="423" spans="53:150" s="9" customFormat="1" ht="15"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DZ423" s="70"/>
      <c r="ED423" s="70"/>
      <c r="EE423" s="70"/>
      <c r="EF423" s="70"/>
      <c r="EG423" s="68"/>
      <c r="EH423" s="68"/>
      <c r="EI423" s="68"/>
      <c r="EJ423" s="68"/>
      <c r="EK423" s="68"/>
      <c r="EL423" s="68"/>
      <c r="EM423" s="68"/>
      <c r="EN423" s="68"/>
      <c r="EO423" s="68"/>
      <c r="EP423" s="68"/>
      <c r="EQ423" s="68"/>
      <c r="ER423" s="68"/>
      <c r="ES423" s="68"/>
      <c r="ET423" s="68"/>
    </row>
    <row r="424" spans="53:150" s="9" customFormat="1" ht="15"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DZ424" s="70"/>
      <c r="ED424" s="70"/>
      <c r="EE424" s="70"/>
      <c r="EF424" s="70"/>
      <c r="EG424" s="68"/>
      <c r="EH424" s="68"/>
      <c r="EI424" s="68"/>
      <c r="EJ424" s="68"/>
      <c r="EK424" s="68"/>
      <c r="EL424" s="68"/>
      <c r="EM424" s="68"/>
      <c r="EN424" s="68"/>
      <c r="EO424" s="68"/>
      <c r="EP424" s="68"/>
      <c r="EQ424" s="68"/>
      <c r="ER424" s="68"/>
      <c r="ES424" s="68"/>
      <c r="ET424" s="68"/>
    </row>
    <row r="425" spans="53:150" s="9" customFormat="1" ht="15"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DZ425" s="70"/>
      <c r="ED425" s="70"/>
      <c r="EE425" s="70"/>
      <c r="EF425" s="70"/>
      <c r="EG425" s="68"/>
      <c r="EH425" s="68"/>
      <c r="EI425" s="68"/>
      <c r="EJ425" s="68"/>
      <c r="EK425" s="68"/>
      <c r="EL425" s="68"/>
      <c r="EM425" s="68"/>
      <c r="EN425" s="68"/>
      <c r="EO425" s="68"/>
      <c r="EP425" s="68"/>
      <c r="EQ425" s="68"/>
      <c r="ER425" s="68"/>
      <c r="ES425" s="68"/>
      <c r="ET425" s="68"/>
    </row>
    <row r="426" spans="53:150" s="9" customFormat="1" ht="15"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DZ426" s="70"/>
      <c r="ED426" s="70"/>
      <c r="EE426" s="70"/>
      <c r="EF426" s="70"/>
      <c r="EG426" s="68"/>
      <c r="EH426" s="68"/>
      <c r="EI426" s="68"/>
      <c r="EJ426" s="68"/>
      <c r="EK426" s="68"/>
      <c r="EL426" s="68"/>
      <c r="EM426" s="68"/>
      <c r="EN426" s="68"/>
      <c r="EO426" s="68"/>
      <c r="EP426" s="68"/>
      <c r="EQ426" s="68"/>
      <c r="ER426" s="68"/>
      <c r="ES426" s="68"/>
      <c r="ET426" s="68"/>
    </row>
    <row r="427" spans="53:150" s="9" customFormat="1" ht="15"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DZ427" s="70"/>
      <c r="ED427" s="70"/>
      <c r="EE427" s="70"/>
      <c r="EF427" s="70"/>
      <c r="EG427" s="68"/>
      <c r="EH427" s="68"/>
      <c r="EI427" s="68"/>
      <c r="EJ427" s="68"/>
      <c r="EK427" s="68"/>
      <c r="EL427" s="68"/>
      <c r="EM427" s="68"/>
      <c r="EN427" s="68"/>
      <c r="EO427" s="68"/>
      <c r="EP427" s="68"/>
      <c r="EQ427" s="68"/>
      <c r="ER427" s="68"/>
      <c r="ES427" s="68"/>
      <c r="ET427" s="68"/>
    </row>
    <row r="428" spans="53:150" s="9" customFormat="1" ht="15"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DZ428" s="70"/>
      <c r="ED428" s="70"/>
      <c r="EE428" s="70"/>
      <c r="EF428" s="70"/>
      <c r="EG428" s="68"/>
      <c r="EH428" s="68"/>
      <c r="EI428" s="68"/>
      <c r="EJ428" s="68"/>
      <c r="EK428" s="68"/>
      <c r="EL428" s="68"/>
      <c r="EM428" s="68"/>
      <c r="EN428" s="68"/>
      <c r="EO428" s="68"/>
      <c r="EP428" s="68"/>
      <c r="EQ428" s="68"/>
      <c r="ER428" s="68"/>
      <c r="ES428" s="68"/>
      <c r="ET428" s="68"/>
    </row>
    <row r="429" spans="53:150" s="9" customFormat="1" ht="15"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DZ429" s="70"/>
      <c r="ED429" s="70"/>
      <c r="EE429" s="70"/>
      <c r="EF429" s="70"/>
      <c r="EG429" s="68"/>
      <c r="EH429" s="68"/>
      <c r="EI429" s="68"/>
      <c r="EJ429" s="68"/>
      <c r="EK429" s="68"/>
      <c r="EL429" s="68"/>
      <c r="EM429" s="68"/>
      <c r="EN429" s="68"/>
      <c r="EO429" s="68"/>
      <c r="EP429" s="68"/>
      <c r="EQ429" s="68"/>
      <c r="ER429" s="68"/>
      <c r="ES429" s="68"/>
      <c r="ET429" s="68"/>
    </row>
    <row r="430" spans="53:150" s="9" customFormat="1" ht="15"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DZ430" s="70"/>
      <c r="ED430" s="70"/>
      <c r="EE430" s="70"/>
      <c r="EF430" s="70"/>
      <c r="EG430" s="68"/>
      <c r="EH430" s="68"/>
      <c r="EI430" s="68"/>
      <c r="EJ430" s="68"/>
      <c r="EK430" s="68"/>
      <c r="EL430" s="68"/>
      <c r="EM430" s="68"/>
      <c r="EN430" s="68"/>
      <c r="EO430" s="68"/>
      <c r="EP430" s="68"/>
      <c r="EQ430" s="68"/>
      <c r="ER430" s="68"/>
      <c r="ES430" s="68"/>
      <c r="ET430" s="68"/>
    </row>
    <row r="431" spans="53:150" s="9" customFormat="1" ht="15"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DZ431" s="70"/>
      <c r="ED431" s="70"/>
      <c r="EE431" s="70"/>
      <c r="EF431" s="70"/>
      <c r="EG431" s="68"/>
      <c r="EH431" s="68"/>
      <c r="EI431" s="68"/>
      <c r="EJ431" s="68"/>
      <c r="EK431" s="68"/>
      <c r="EL431" s="68"/>
      <c r="EM431" s="68"/>
      <c r="EN431" s="68"/>
      <c r="EO431" s="68"/>
      <c r="EP431" s="68"/>
      <c r="EQ431" s="68"/>
      <c r="ER431" s="68"/>
      <c r="ES431" s="68"/>
      <c r="ET431" s="68"/>
    </row>
    <row r="432" spans="53:150" s="9" customFormat="1" ht="15"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DZ432" s="70"/>
      <c r="ED432" s="70"/>
      <c r="EE432" s="70"/>
      <c r="EF432" s="70"/>
      <c r="EG432" s="68"/>
      <c r="EH432" s="68"/>
      <c r="EI432" s="68"/>
      <c r="EJ432" s="68"/>
      <c r="EK432" s="68"/>
      <c r="EL432" s="68"/>
      <c r="EM432" s="68"/>
      <c r="EN432" s="68"/>
      <c r="EO432" s="68"/>
      <c r="EP432" s="68"/>
      <c r="EQ432" s="68"/>
      <c r="ER432" s="68"/>
      <c r="ES432" s="68"/>
      <c r="ET432" s="68"/>
    </row>
    <row r="433" spans="53:150" s="9" customFormat="1" ht="15"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DZ433" s="70"/>
      <c r="ED433" s="70"/>
      <c r="EE433" s="70"/>
      <c r="EF433" s="70"/>
      <c r="EG433" s="68"/>
      <c r="EH433" s="68"/>
      <c r="EI433" s="68"/>
      <c r="EJ433" s="68"/>
      <c r="EK433" s="68"/>
      <c r="EL433" s="68"/>
      <c r="EM433" s="68"/>
      <c r="EN433" s="68"/>
      <c r="EO433" s="68"/>
      <c r="EP433" s="68"/>
      <c r="EQ433" s="68"/>
      <c r="ER433" s="68"/>
      <c r="ES433" s="68"/>
      <c r="ET433" s="68"/>
    </row>
    <row r="434" spans="53:150" s="9" customFormat="1" ht="15"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DZ434" s="70"/>
      <c r="ED434" s="70"/>
      <c r="EE434" s="70"/>
      <c r="EF434" s="70"/>
      <c r="EG434" s="68"/>
      <c r="EH434" s="68"/>
      <c r="EI434" s="68"/>
      <c r="EJ434" s="68"/>
      <c r="EK434" s="68"/>
      <c r="EL434" s="68"/>
      <c r="EM434" s="68"/>
      <c r="EN434" s="68"/>
      <c r="EO434" s="68"/>
      <c r="EP434" s="68"/>
      <c r="EQ434" s="68"/>
      <c r="ER434" s="68"/>
      <c r="ES434" s="68"/>
      <c r="ET434" s="68"/>
    </row>
    <row r="435" spans="53:150" s="9" customFormat="1" ht="15"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DZ435" s="70"/>
      <c r="ED435" s="70"/>
      <c r="EE435" s="70"/>
      <c r="EF435" s="70"/>
      <c r="EG435" s="68"/>
      <c r="EH435" s="68"/>
      <c r="EI435" s="68"/>
      <c r="EJ435" s="68"/>
      <c r="EK435" s="68"/>
      <c r="EL435" s="68"/>
      <c r="EM435" s="68"/>
      <c r="EN435" s="68"/>
      <c r="EO435" s="68"/>
      <c r="EP435" s="68"/>
      <c r="EQ435" s="68"/>
      <c r="ER435" s="68"/>
      <c r="ES435" s="68"/>
      <c r="ET435" s="68"/>
    </row>
    <row r="436" spans="53:150" s="9" customFormat="1" ht="15"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DZ436" s="70"/>
      <c r="ED436" s="70"/>
      <c r="EE436" s="70"/>
      <c r="EF436" s="70"/>
      <c r="EG436" s="68"/>
      <c r="EH436" s="68"/>
      <c r="EI436" s="68"/>
      <c r="EJ436" s="68"/>
      <c r="EK436" s="68"/>
      <c r="EL436" s="68"/>
      <c r="EM436" s="68"/>
      <c r="EN436" s="68"/>
      <c r="EO436" s="68"/>
      <c r="EP436" s="68"/>
      <c r="EQ436" s="68"/>
      <c r="ER436" s="68"/>
      <c r="ES436" s="68"/>
      <c r="ET436" s="68"/>
    </row>
    <row r="437" spans="53:150" s="9" customFormat="1" ht="15"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DZ437" s="70"/>
      <c r="ED437" s="70"/>
      <c r="EE437" s="70"/>
      <c r="EF437" s="70"/>
      <c r="EG437" s="68"/>
      <c r="EH437" s="68"/>
      <c r="EI437" s="68"/>
      <c r="EJ437" s="68"/>
      <c r="EK437" s="68"/>
      <c r="EL437" s="68"/>
      <c r="EM437" s="68"/>
      <c r="EN437" s="68"/>
      <c r="EO437" s="68"/>
      <c r="EP437" s="68"/>
      <c r="EQ437" s="68"/>
      <c r="ER437" s="68"/>
      <c r="ES437" s="68"/>
      <c r="ET437" s="68"/>
    </row>
    <row r="438" spans="53:150" s="9" customFormat="1" ht="15"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DZ438" s="70"/>
      <c r="ED438" s="70"/>
      <c r="EE438" s="70"/>
      <c r="EF438" s="70"/>
      <c r="EG438" s="68"/>
      <c r="EH438" s="68"/>
      <c r="EI438" s="68"/>
      <c r="EJ438" s="68"/>
      <c r="EK438" s="68"/>
      <c r="EL438" s="68"/>
      <c r="EM438" s="68"/>
      <c r="EN438" s="68"/>
      <c r="EO438" s="68"/>
      <c r="EP438" s="68"/>
      <c r="EQ438" s="68"/>
      <c r="ER438" s="68"/>
      <c r="ES438" s="68"/>
      <c r="ET438" s="68"/>
    </row>
    <row r="439" spans="53:150" s="9" customFormat="1" ht="15"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DZ439" s="70"/>
      <c r="ED439" s="70"/>
      <c r="EE439" s="70"/>
      <c r="EF439" s="70"/>
      <c r="EG439" s="68"/>
      <c r="EH439" s="68"/>
      <c r="EI439" s="68"/>
      <c r="EJ439" s="68"/>
      <c r="EK439" s="68"/>
      <c r="EL439" s="68"/>
      <c r="EM439" s="68"/>
      <c r="EN439" s="68"/>
      <c r="EO439" s="68"/>
      <c r="EP439" s="68"/>
      <c r="EQ439" s="68"/>
      <c r="ER439" s="68"/>
      <c r="ES439" s="68"/>
      <c r="ET439" s="68"/>
    </row>
    <row r="440" spans="53:150" s="9" customFormat="1" ht="15"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DZ440" s="70"/>
      <c r="ED440" s="70"/>
      <c r="EE440" s="70"/>
      <c r="EF440" s="70"/>
      <c r="EG440" s="68"/>
      <c r="EH440" s="68"/>
      <c r="EI440" s="68"/>
      <c r="EJ440" s="68"/>
      <c r="EK440" s="68"/>
      <c r="EL440" s="68"/>
      <c r="EM440" s="68"/>
      <c r="EN440" s="68"/>
      <c r="EO440" s="68"/>
      <c r="EP440" s="68"/>
      <c r="EQ440" s="68"/>
      <c r="ER440" s="68"/>
      <c r="ES440" s="68"/>
      <c r="ET440" s="68"/>
    </row>
    <row r="441" spans="53:150" s="9" customFormat="1" ht="15"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DZ441" s="70"/>
      <c r="ED441" s="70"/>
      <c r="EE441" s="70"/>
      <c r="EF441" s="70"/>
      <c r="EG441" s="68"/>
      <c r="EH441" s="68"/>
      <c r="EI441" s="68"/>
      <c r="EJ441" s="68"/>
      <c r="EK441" s="68"/>
      <c r="EL441" s="68"/>
      <c r="EM441" s="68"/>
      <c r="EN441" s="68"/>
      <c r="EO441" s="68"/>
      <c r="EP441" s="68"/>
      <c r="EQ441" s="68"/>
      <c r="ER441" s="68"/>
      <c r="ES441" s="68"/>
      <c r="ET441" s="68"/>
    </row>
    <row r="442" spans="53:150" s="9" customFormat="1" ht="15"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DZ442" s="70"/>
      <c r="ED442" s="70"/>
      <c r="EE442" s="70"/>
      <c r="EF442" s="70"/>
      <c r="EG442" s="68"/>
      <c r="EH442" s="68"/>
      <c r="EI442" s="68"/>
      <c r="EJ442" s="68"/>
      <c r="EK442" s="68"/>
      <c r="EL442" s="68"/>
      <c r="EM442" s="68"/>
      <c r="EN442" s="68"/>
      <c r="EO442" s="68"/>
      <c r="EP442" s="68"/>
      <c r="EQ442" s="68"/>
      <c r="ER442" s="68"/>
      <c r="ES442" s="68"/>
      <c r="ET442" s="68"/>
    </row>
    <row r="443" spans="53:150" s="9" customFormat="1" ht="15"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DZ443" s="70"/>
      <c r="ED443" s="70"/>
      <c r="EE443" s="70"/>
      <c r="EF443" s="70"/>
      <c r="EG443" s="68"/>
      <c r="EH443" s="68"/>
      <c r="EI443" s="68"/>
      <c r="EJ443" s="68"/>
      <c r="EK443" s="68"/>
      <c r="EL443" s="68"/>
      <c r="EM443" s="68"/>
      <c r="EN443" s="68"/>
      <c r="EO443" s="68"/>
      <c r="EP443" s="68"/>
      <c r="EQ443" s="68"/>
      <c r="ER443" s="68"/>
      <c r="ES443" s="68"/>
      <c r="ET443" s="68"/>
    </row>
    <row r="444" spans="53:150" s="9" customFormat="1" ht="15"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DZ444" s="70"/>
      <c r="ED444" s="70"/>
      <c r="EE444" s="70"/>
      <c r="EF444" s="70"/>
      <c r="EG444" s="68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</row>
    <row r="445" spans="53:150" s="9" customFormat="1" ht="15"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DZ445" s="70"/>
      <c r="ED445" s="70"/>
      <c r="EE445" s="70"/>
      <c r="EF445" s="70"/>
      <c r="EG445" s="68"/>
      <c r="EH445" s="68"/>
      <c r="EI445" s="68"/>
      <c r="EJ445" s="68"/>
      <c r="EK445" s="68"/>
      <c r="EL445" s="68"/>
      <c r="EM445" s="68"/>
      <c r="EN445" s="68"/>
      <c r="EO445" s="68"/>
      <c r="EP445" s="68"/>
      <c r="EQ445" s="68"/>
      <c r="ER445" s="68"/>
      <c r="ES445" s="68"/>
      <c r="ET445" s="68"/>
    </row>
    <row r="446" spans="53:150" s="9" customFormat="1" ht="15"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DZ446" s="70"/>
      <c r="ED446" s="70"/>
      <c r="EE446" s="70"/>
      <c r="EF446" s="70"/>
      <c r="EG446" s="68"/>
      <c r="EH446" s="68"/>
      <c r="EI446" s="68"/>
      <c r="EJ446" s="68"/>
      <c r="EK446" s="68"/>
      <c r="EL446" s="68"/>
      <c r="EM446" s="68"/>
      <c r="EN446" s="68"/>
      <c r="EO446" s="68"/>
      <c r="EP446" s="68"/>
      <c r="EQ446" s="68"/>
      <c r="ER446" s="68"/>
      <c r="ES446" s="68"/>
      <c r="ET446" s="68"/>
    </row>
    <row r="447" spans="53:150" s="9" customFormat="1" ht="15"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DZ447" s="70"/>
      <c r="ED447" s="70"/>
      <c r="EE447" s="70"/>
      <c r="EF447" s="70"/>
      <c r="EG447" s="68"/>
      <c r="EH447" s="68"/>
      <c r="EI447" s="68"/>
      <c r="EJ447" s="68"/>
      <c r="EK447" s="68"/>
      <c r="EL447" s="68"/>
      <c r="EM447" s="68"/>
      <c r="EN447" s="68"/>
      <c r="EO447" s="68"/>
      <c r="EP447" s="68"/>
      <c r="EQ447" s="68"/>
      <c r="ER447" s="68"/>
      <c r="ES447" s="68"/>
      <c r="ET447" s="68"/>
    </row>
    <row r="448" spans="53:150" s="9" customFormat="1" ht="15"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DZ448" s="70"/>
      <c r="ED448" s="70"/>
      <c r="EE448" s="70"/>
      <c r="EF448" s="70"/>
      <c r="EG448" s="68"/>
      <c r="EH448" s="68"/>
      <c r="EI448" s="68"/>
      <c r="EJ448" s="68"/>
      <c r="EK448" s="68"/>
      <c r="EL448" s="68"/>
      <c r="EM448" s="68"/>
      <c r="EN448" s="68"/>
      <c r="EO448" s="68"/>
      <c r="EP448" s="68"/>
      <c r="EQ448" s="68"/>
      <c r="ER448" s="68"/>
      <c r="ES448" s="68"/>
      <c r="ET448" s="68"/>
    </row>
    <row r="449" spans="53:150" s="9" customFormat="1" ht="15"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DZ449" s="70"/>
      <c r="ED449" s="70"/>
      <c r="EE449" s="70"/>
      <c r="EF449" s="70"/>
      <c r="EG449" s="68"/>
      <c r="EH449" s="68"/>
      <c r="EI449" s="68"/>
      <c r="EJ449" s="68"/>
      <c r="EK449" s="68"/>
      <c r="EL449" s="68"/>
      <c r="EM449" s="68"/>
      <c r="EN449" s="68"/>
      <c r="EO449" s="68"/>
      <c r="EP449" s="68"/>
      <c r="EQ449" s="68"/>
      <c r="ER449" s="68"/>
      <c r="ES449" s="68"/>
      <c r="ET449" s="68"/>
    </row>
    <row r="450" spans="53:150" s="9" customFormat="1" ht="15"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DZ450" s="70"/>
      <c r="ED450" s="70"/>
      <c r="EE450" s="70"/>
      <c r="EF450" s="70"/>
      <c r="EG450" s="68"/>
      <c r="EH450" s="68"/>
      <c r="EI450" s="68"/>
      <c r="EJ450" s="68"/>
      <c r="EK450" s="68"/>
      <c r="EL450" s="68"/>
      <c r="EM450" s="68"/>
      <c r="EN450" s="68"/>
      <c r="EO450" s="68"/>
      <c r="EP450" s="68"/>
      <c r="EQ450" s="68"/>
      <c r="ER450" s="68"/>
      <c r="ES450" s="68"/>
      <c r="ET450" s="68"/>
    </row>
    <row r="451" spans="53:150" s="9" customFormat="1" ht="15"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DZ451" s="70"/>
      <c r="ED451" s="70"/>
      <c r="EE451" s="70"/>
      <c r="EF451" s="70"/>
      <c r="EG451" s="68"/>
      <c r="EH451" s="68"/>
      <c r="EI451" s="68"/>
      <c r="EJ451" s="68"/>
      <c r="EK451" s="68"/>
      <c r="EL451" s="68"/>
      <c r="EM451" s="68"/>
      <c r="EN451" s="68"/>
      <c r="EO451" s="68"/>
      <c r="EP451" s="68"/>
      <c r="EQ451" s="68"/>
      <c r="ER451" s="68"/>
      <c r="ES451" s="68"/>
      <c r="ET451" s="68"/>
    </row>
    <row r="452" spans="53:150" s="9" customFormat="1" ht="15"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DZ452" s="70"/>
      <c r="ED452" s="70"/>
      <c r="EE452" s="70"/>
      <c r="EF452" s="70"/>
      <c r="EG452" s="68"/>
      <c r="EH452" s="68"/>
      <c r="EI452" s="68"/>
      <c r="EJ452" s="68"/>
      <c r="EK452" s="68"/>
      <c r="EL452" s="68"/>
      <c r="EM452" s="68"/>
      <c r="EN452" s="68"/>
      <c r="EO452" s="68"/>
      <c r="EP452" s="68"/>
      <c r="EQ452" s="68"/>
      <c r="ER452" s="68"/>
      <c r="ES452" s="68"/>
      <c r="ET452" s="68"/>
    </row>
    <row r="453" spans="53:150" s="9" customFormat="1" ht="15"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DZ453" s="70"/>
      <c r="ED453" s="70"/>
      <c r="EE453" s="70"/>
      <c r="EF453" s="70"/>
      <c r="EG453" s="68"/>
      <c r="EH453" s="68"/>
      <c r="EI453" s="68"/>
      <c r="EJ453" s="68"/>
      <c r="EK453" s="68"/>
      <c r="EL453" s="68"/>
      <c r="EM453" s="68"/>
      <c r="EN453" s="68"/>
      <c r="EO453" s="68"/>
      <c r="EP453" s="68"/>
      <c r="EQ453" s="68"/>
      <c r="ER453" s="68"/>
      <c r="ES453" s="68"/>
      <c r="ET453" s="68"/>
    </row>
    <row r="454" spans="53:150" s="9" customFormat="1" ht="15"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DZ454" s="70"/>
      <c r="ED454" s="70"/>
      <c r="EE454" s="70"/>
      <c r="EF454" s="70"/>
      <c r="EG454" s="68"/>
      <c r="EH454" s="68"/>
      <c r="EI454" s="68"/>
      <c r="EJ454" s="68"/>
      <c r="EK454" s="68"/>
      <c r="EL454" s="68"/>
      <c r="EM454" s="68"/>
      <c r="EN454" s="68"/>
      <c r="EO454" s="68"/>
      <c r="EP454" s="68"/>
      <c r="EQ454" s="68"/>
      <c r="ER454" s="68"/>
      <c r="ES454" s="68"/>
      <c r="ET454" s="68"/>
    </row>
    <row r="455" spans="53:150" s="9" customFormat="1" ht="15"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DZ455" s="70"/>
      <c r="ED455" s="70"/>
      <c r="EE455" s="70"/>
      <c r="EF455" s="70"/>
      <c r="EG455" s="68"/>
      <c r="EH455" s="68"/>
      <c r="EI455" s="68"/>
      <c r="EJ455" s="68"/>
      <c r="EK455" s="68"/>
      <c r="EL455" s="68"/>
      <c r="EM455" s="68"/>
      <c r="EN455" s="68"/>
      <c r="EO455" s="68"/>
      <c r="EP455" s="68"/>
      <c r="EQ455" s="68"/>
      <c r="ER455" s="68"/>
      <c r="ES455" s="68"/>
      <c r="ET455" s="68"/>
    </row>
    <row r="456" spans="53:150" s="9" customFormat="1" ht="15"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DZ456" s="70"/>
      <c r="ED456" s="70"/>
      <c r="EE456" s="70"/>
      <c r="EF456" s="70"/>
      <c r="EG456" s="68"/>
      <c r="EH456" s="68"/>
      <c r="EI456" s="68"/>
      <c r="EJ456" s="68"/>
      <c r="EK456" s="68"/>
      <c r="EL456" s="68"/>
      <c r="EM456" s="68"/>
      <c r="EN456" s="68"/>
      <c r="EO456" s="68"/>
      <c r="EP456" s="68"/>
      <c r="EQ456" s="68"/>
      <c r="ER456" s="68"/>
      <c r="ES456" s="68"/>
      <c r="ET456" s="68"/>
    </row>
    <row r="457" spans="53:150" s="9" customFormat="1" ht="15"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DZ457" s="70"/>
      <c r="ED457" s="70"/>
      <c r="EE457" s="70"/>
      <c r="EF457" s="70"/>
      <c r="EG457" s="68"/>
      <c r="EH457" s="68"/>
      <c r="EI457" s="68"/>
      <c r="EJ457" s="68"/>
      <c r="EK457" s="68"/>
      <c r="EL457" s="68"/>
      <c r="EM457" s="68"/>
      <c r="EN457" s="68"/>
      <c r="EO457" s="68"/>
      <c r="EP457" s="68"/>
      <c r="EQ457" s="68"/>
      <c r="ER457" s="68"/>
      <c r="ES457" s="68"/>
      <c r="ET457" s="68"/>
    </row>
    <row r="458" spans="53:150" s="9" customFormat="1" ht="15"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DZ458" s="70"/>
      <c r="ED458" s="70"/>
      <c r="EE458" s="70"/>
      <c r="EF458" s="70"/>
      <c r="EG458" s="68"/>
      <c r="EH458" s="68"/>
      <c r="EI458" s="68"/>
      <c r="EJ458" s="68"/>
      <c r="EK458" s="68"/>
      <c r="EL458" s="68"/>
      <c r="EM458" s="68"/>
      <c r="EN458" s="68"/>
      <c r="EO458" s="68"/>
      <c r="EP458" s="68"/>
      <c r="EQ458" s="68"/>
      <c r="ER458" s="68"/>
      <c r="ES458" s="68"/>
      <c r="ET458" s="68"/>
    </row>
    <row r="459" spans="53:150" s="9" customFormat="1" ht="15"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DZ459" s="70"/>
      <c r="ED459" s="70"/>
      <c r="EE459" s="70"/>
      <c r="EF459" s="70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</row>
    <row r="460" spans="53:150" s="9" customFormat="1" ht="15"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DZ460" s="70"/>
      <c r="ED460" s="70"/>
      <c r="EE460" s="70"/>
      <c r="EF460" s="70"/>
      <c r="EG460" s="68"/>
      <c r="EH460" s="68"/>
      <c r="EI460" s="68"/>
      <c r="EJ460" s="68"/>
      <c r="EK460" s="68"/>
      <c r="EL460" s="68"/>
      <c r="EM460" s="68"/>
      <c r="EN460" s="68"/>
      <c r="EO460" s="68"/>
      <c r="EP460" s="68"/>
      <c r="EQ460" s="68"/>
      <c r="ER460" s="68"/>
      <c r="ES460" s="68"/>
      <c r="ET460" s="68"/>
    </row>
    <row r="461" spans="53:150" s="9" customFormat="1" ht="15"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DZ461" s="70"/>
      <c r="ED461" s="70"/>
      <c r="EE461" s="70"/>
      <c r="EF461" s="70"/>
      <c r="EG461" s="68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</row>
    <row r="462" spans="53:150" s="9" customFormat="1" ht="15"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DZ462" s="70"/>
      <c r="ED462" s="70"/>
      <c r="EE462" s="70"/>
      <c r="EF462" s="70"/>
      <c r="EG462" s="68"/>
      <c r="EH462" s="68"/>
      <c r="EI462" s="68"/>
      <c r="EJ462" s="68"/>
      <c r="EK462" s="68"/>
      <c r="EL462" s="68"/>
      <c r="EM462" s="68"/>
      <c r="EN462" s="68"/>
      <c r="EO462" s="68"/>
      <c r="EP462" s="68"/>
      <c r="EQ462" s="68"/>
      <c r="ER462" s="68"/>
      <c r="ES462" s="68"/>
      <c r="ET462" s="68"/>
    </row>
    <row r="463" spans="53:150" s="9" customFormat="1" ht="15"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DZ463" s="70"/>
      <c r="ED463" s="70"/>
      <c r="EE463" s="70"/>
      <c r="EF463" s="70"/>
      <c r="EG463" s="68"/>
      <c r="EH463" s="68"/>
      <c r="EI463" s="68"/>
      <c r="EJ463" s="68"/>
      <c r="EK463" s="68"/>
      <c r="EL463" s="68"/>
      <c r="EM463" s="68"/>
      <c r="EN463" s="68"/>
      <c r="EO463" s="68"/>
      <c r="EP463" s="68"/>
      <c r="EQ463" s="68"/>
      <c r="ER463" s="68"/>
      <c r="ES463" s="68"/>
      <c r="ET463" s="68"/>
    </row>
    <row r="464" spans="53:150" s="9" customFormat="1" ht="15"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DZ464" s="70"/>
      <c r="ED464" s="70"/>
      <c r="EE464" s="70"/>
      <c r="EF464" s="70"/>
      <c r="EG464" s="68"/>
      <c r="EH464" s="68"/>
      <c r="EI464" s="68"/>
      <c r="EJ464" s="68"/>
      <c r="EK464" s="68"/>
      <c r="EL464" s="68"/>
      <c r="EM464" s="68"/>
      <c r="EN464" s="68"/>
      <c r="EO464" s="68"/>
      <c r="EP464" s="68"/>
      <c r="EQ464" s="68"/>
      <c r="ER464" s="68"/>
      <c r="ES464" s="68"/>
      <c r="ET464" s="68"/>
    </row>
    <row r="465" spans="53:150" s="9" customFormat="1" ht="15"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DZ465" s="70"/>
      <c r="ED465" s="70"/>
      <c r="EE465" s="70"/>
      <c r="EF465" s="70"/>
      <c r="EG465" s="68"/>
      <c r="EH465" s="68"/>
      <c r="EI465" s="68"/>
      <c r="EJ465" s="68"/>
      <c r="EK465" s="68"/>
      <c r="EL465" s="68"/>
      <c r="EM465" s="68"/>
      <c r="EN465" s="68"/>
      <c r="EO465" s="68"/>
      <c r="EP465" s="68"/>
      <c r="EQ465" s="68"/>
      <c r="ER465" s="68"/>
      <c r="ES465" s="68"/>
      <c r="ET465" s="68"/>
    </row>
    <row r="466" spans="53:150" s="9" customFormat="1" ht="15"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DZ466" s="70"/>
      <c r="ED466" s="70"/>
      <c r="EE466" s="70"/>
      <c r="EF466" s="70"/>
      <c r="EG466" s="68"/>
      <c r="EH466" s="68"/>
      <c r="EI466" s="68"/>
      <c r="EJ466" s="68"/>
      <c r="EK466" s="68"/>
      <c r="EL466" s="68"/>
      <c r="EM466" s="68"/>
      <c r="EN466" s="68"/>
      <c r="EO466" s="68"/>
      <c r="EP466" s="68"/>
      <c r="EQ466" s="68"/>
      <c r="ER466" s="68"/>
      <c r="ES466" s="68"/>
      <c r="ET466" s="68"/>
    </row>
    <row r="467" spans="53:150" s="9" customFormat="1" ht="15"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DZ467" s="70"/>
      <c r="ED467" s="70"/>
      <c r="EE467" s="70"/>
      <c r="EF467" s="70"/>
      <c r="EG467" s="68"/>
      <c r="EH467" s="68"/>
      <c r="EI467" s="68"/>
      <c r="EJ467" s="68"/>
      <c r="EK467" s="68"/>
      <c r="EL467" s="68"/>
      <c r="EM467" s="68"/>
      <c r="EN467" s="68"/>
      <c r="EO467" s="68"/>
      <c r="EP467" s="68"/>
      <c r="EQ467" s="68"/>
      <c r="ER467" s="68"/>
      <c r="ES467" s="68"/>
      <c r="ET467" s="68"/>
    </row>
    <row r="468" spans="53:150" s="9" customFormat="1" ht="15"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DZ468" s="70"/>
      <c r="ED468" s="70"/>
      <c r="EE468" s="70"/>
      <c r="EF468" s="70"/>
      <c r="EG468" s="68"/>
      <c r="EH468" s="68"/>
      <c r="EI468" s="68"/>
      <c r="EJ468" s="68"/>
      <c r="EK468" s="68"/>
      <c r="EL468" s="68"/>
      <c r="EM468" s="68"/>
      <c r="EN468" s="68"/>
      <c r="EO468" s="68"/>
      <c r="EP468" s="68"/>
      <c r="EQ468" s="68"/>
      <c r="ER468" s="68"/>
      <c r="ES468" s="68"/>
      <c r="ET468" s="68"/>
    </row>
    <row r="469" spans="53:150" s="9" customFormat="1" ht="15"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DZ469" s="70"/>
      <c r="ED469" s="70"/>
      <c r="EE469" s="70"/>
      <c r="EF469" s="70"/>
      <c r="EG469" s="68"/>
      <c r="EH469" s="68"/>
      <c r="EI469" s="68"/>
      <c r="EJ469" s="68"/>
      <c r="EK469" s="68"/>
      <c r="EL469" s="68"/>
      <c r="EM469" s="68"/>
      <c r="EN469" s="68"/>
      <c r="EO469" s="68"/>
      <c r="EP469" s="68"/>
      <c r="EQ469" s="68"/>
      <c r="ER469" s="68"/>
      <c r="ES469" s="68"/>
      <c r="ET469" s="68"/>
    </row>
    <row r="470" spans="53:150" s="9" customFormat="1" ht="15"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DZ470" s="70"/>
      <c r="ED470" s="70"/>
      <c r="EE470" s="70"/>
      <c r="EF470" s="70"/>
      <c r="EG470" s="68"/>
      <c r="EH470" s="68"/>
      <c r="EI470" s="68"/>
      <c r="EJ470" s="68"/>
      <c r="EK470" s="68"/>
      <c r="EL470" s="68"/>
      <c r="EM470" s="68"/>
      <c r="EN470" s="68"/>
      <c r="EO470" s="68"/>
      <c r="EP470" s="68"/>
      <c r="EQ470" s="68"/>
      <c r="ER470" s="68"/>
      <c r="ES470" s="68"/>
      <c r="ET470" s="68"/>
    </row>
    <row r="471" spans="53:150" s="9" customFormat="1" ht="15"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DZ471" s="70"/>
      <c r="ED471" s="70"/>
      <c r="EE471" s="70"/>
      <c r="EF471" s="70"/>
      <c r="EG471" s="68"/>
      <c r="EH471" s="68"/>
      <c r="EI471" s="68"/>
      <c r="EJ471" s="68"/>
      <c r="EK471" s="68"/>
      <c r="EL471" s="68"/>
      <c r="EM471" s="68"/>
      <c r="EN471" s="68"/>
      <c r="EO471" s="68"/>
      <c r="EP471" s="68"/>
      <c r="EQ471" s="68"/>
      <c r="ER471" s="68"/>
      <c r="ES471" s="68"/>
      <c r="ET471" s="68"/>
    </row>
    <row r="472" spans="53:150" s="9" customFormat="1" ht="15"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DZ472" s="70"/>
      <c r="ED472" s="70"/>
      <c r="EE472" s="70"/>
      <c r="EF472" s="70"/>
      <c r="EG472" s="68"/>
      <c r="EH472" s="68"/>
      <c r="EI472" s="68"/>
      <c r="EJ472" s="68"/>
      <c r="EK472" s="68"/>
      <c r="EL472" s="68"/>
      <c r="EM472" s="68"/>
      <c r="EN472" s="68"/>
      <c r="EO472" s="68"/>
      <c r="EP472" s="68"/>
      <c r="EQ472" s="68"/>
      <c r="ER472" s="68"/>
      <c r="ES472" s="68"/>
      <c r="ET472" s="68"/>
    </row>
    <row r="473" spans="53:150" s="9" customFormat="1" ht="15"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DZ473" s="70"/>
      <c r="ED473" s="70"/>
      <c r="EE473" s="70"/>
      <c r="EF473" s="70"/>
      <c r="EG473" s="68"/>
      <c r="EH473" s="68"/>
      <c r="EI473" s="68"/>
      <c r="EJ473" s="68"/>
      <c r="EK473" s="68"/>
      <c r="EL473" s="68"/>
      <c r="EM473" s="68"/>
      <c r="EN473" s="68"/>
      <c r="EO473" s="68"/>
      <c r="EP473" s="68"/>
      <c r="EQ473" s="68"/>
      <c r="ER473" s="68"/>
      <c r="ES473" s="68"/>
      <c r="ET473" s="68"/>
    </row>
    <row r="474" spans="53:150" s="9" customFormat="1" ht="15"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DZ474" s="70"/>
      <c r="ED474" s="70"/>
      <c r="EE474" s="70"/>
      <c r="EF474" s="70"/>
      <c r="EG474" s="68"/>
      <c r="EH474" s="68"/>
      <c r="EI474" s="68"/>
      <c r="EJ474" s="68"/>
      <c r="EK474" s="68"/>
      <c r="EL474" s="68"/>
      <c r="EM474" s="68"/>
      <c r="EN474" s="68"/>
      <c r="EO474" s="68"/>
      <c r="EP474" s="68"/>
      <c r="EQ474" s="68"/>
      <c r="ER474" s="68"/>
      <c r="ES474" s="68"/>
      <c r="ET474" s="68"/>
    </row>
    <row r="475" spans="53:150" s="9" customFormat="1" ht="15"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DZ475" s="70"/>
      <c r="ED475" s="70"/>
      <c r="EE475" s="70"/>
      <c r="EF475" s="70"/>
      <c r="EG475" s="68"/>
      <c r="EH475" s="68"/>
      <c r="EI475" s="68"/>
      <c r="EJ475" s="68"/>
      <c r="EK475" s="68"/>
      <c r="EL475" s="68"/>
      <c r="EM475" s="68"/>
      <c r="EN475" s="68"/>
      <c r="EO475" s="68"/>
      <c r="EP475" s="68"/>
      <c r="EQ475" s="68"/>
      <c r="ER475" s="68"/>
      <c r="ES475" s="68"/>
      <c r="ET475" s="68"/>
    </row>
    <row r="476" spans="53:150" s="9" customFormat="1" ht="15"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DZ476" s="70"/>
      <c r="ED476" s="70"/>
      <c r="EE476" s="70"/>
      <c r="EF476" s="70"/>
      <c r="EG476" s="68"/>
      <c r="EH476" s="68"/>
      <c r="EI476" s="68"/>
      <c r="EJ476" s="68"/>
      <c r="EK476" s="68"/>
      <c r="EL476" s="68"/>
      <c r="EM476" s="68"/>
      <c r="EN476" s="68"/>
      <c r="EO476" s="68"/>
      <c r="EP476" s="68"/>
      <c r="EQ476" s="68"/>
      <c r="ER476" s="68"/>
      <c r="ES476" s="68"/>
      <c r="ET476" s="68"/>
    </row>
    <row r="477" spans="53:150" s="9" customFormat="1" ht="15"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DZ477" s="70"/>
      <c r="ED477" s="70"/>
      <c r="EE477" s="70"/>
      <c r="EF477" s="70"/>
      <c r="EG477" s="68"/>
      <c r="EH477" s="68"/>
      <c r="EI477" s="68"/>
      <c r="EJ477" s="68"/>
      <c r="EK477" s="68"/>
      <c r="EL477" s="68"/>
      <c r="EM477" s="68"/>
      <c r="EN477" s="68"/>
      <c r="EO477" s="68"/>
      <c r="EP477" s="68"/>
      <c r="EQ477" s="68"/>
      <c r="ER477" s="68"/>
      <c r="ES477" s="68"/>
      <c r="ET477" s="68"/>
    </row>
    <row r="478" spans="53:150" s="9" customFormat="1" ht="15"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DZ478" s="70"/>
      <c r="ED478" s="70"/>
      <c r="EE478" s="70"/>
      <c r="EF478" s="70"/>
      <c r="EG478" s="68"/>
      <c r="EH478" s="68"/>
      <c r="EI478" s="68"/>
      <c r="EJ478" s="68"/>
      <c r="EK478" s="68"/>
      <c r="EL478" s="68"/>
      <c r="EM478" s="68"/>
      <c r="EN478" s="68"/>
      <c r="EO478" s="68"/>
      <c r="EP478" s="68"/>
      <c r="EQ478" s="68"/>
      <c r="ER478" s="68"/>
      <c r="ES478" s="68"/>
      <c r="ET478" s="68"/>
    </row>
    <row r="479" spans="53:150" s="9" customFormat="1" ht="15"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DZ479" s="70"/>
      <c r="ED479" s="70"/>
      <c r="EE479" s="70"/>
      <c r="EF479" s="70"/>
      <c r="EG479" s="68"/>
      <c r="EH479" s="68"/>
      <c r="EI479" s="68"/>
      <c r="EJ479" s="68"/>
      <c r="EK479" s="68"/>
      <c r="EL479" s="68"/>
      <c r="EM479" s="68"/>
      <c r="EN479" s="68"/>
      <c r="EO479" s="68"/>
      <c r="EP479" s="68"/>
      <c r="EQ479" s="68"/>
      <c r="ER479" s="68"/>
      <c r="ES479" s="68"/>
      <c r="ET479" s="68"/>
    </row>
    <row r="480" spans="53:150" s="9" customFormat="1" ht="15"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DZ480" s="70"/>
      <c r="ED480" s="70"/>
      <c r="EE480" s="70"/>
      <c r="EF480" s="70"/>
      <c r="EG480" s="68"/>
      <c r="EH480" s="68"/>
      <c r="EI480" s="68"/>
      <c r="EJ480" s="68"/>
      <c r="EK480" s="68"/>
      <c r="EL480" s="68"/>
      <c r="EM480" s="68"/>
      <c r="EN480" s="68"/>
      <c r="EO480" s="68"/>
      <c r="EP480" s="68"/>
      <c r="EQ480" s="68"/>
      <c r="ER480" s="68"/>
      <c r="ES480" s="68"/>
      <c r="ET480" s="68"/>
    </row>
    <row r="481" spans="53:150" s="9" customFormat="1" ht="15"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DZ481" s="70"/>
      <c r="ED481" s="70"/>
      <c r="EE481" s="70"/>
      <c r="EF481" s="70"/>
      <c r="EG481" s="68"/>
      <c r="EH481" s="68"/>
      <c r="EI481" s="68"/>
      <c r="EJ481" s="68"/>
      <c r="EK481" s="68"/>
      <c r="EL481" s="68"/>
      <c r="EM481" s="68"/>
      <c r="EN481" s="68"/>
      <c r="EO481" s="68"/>
      <c r="EP481" s="68"/>
      <c r="EQ481" s="68"/>
      <c r="ER481" s="68"/>
      <c r="ES481" s="68"/>
      <c r="ET481" s="68"/>
    </row>
    <row r="482" spans="53:150" s="9" customFormat="1" ht="15"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DZ482" s="70"/>
      <c r="ED482" s="70"/>
      <c r="EE482" s="70"/>
      <c r="EF482" s="70"/>
      <c r="EG482" s="68"/>
      <c r="EH482" s="68"/>
      <c r="EI482" s="68"/>
      <c r="EJ482" s="68"/>
      <c r="EK482" s="68"/>
      <c r="EL482" s="68"/>
      <c r="EM482" s="68"/>
      <c r="EN482" s="68"/>
      <c r="EO482" s="68"/>
      <c r="EP482" s="68"/>
      <c r="EQ482" s="68"/>
      <c r="ER482" s="68"/>
      <c r="ES482" s="68"/>
      <c r="ET482" s="68"/>
    </row>
    <row r="483" spans="53:150" s="9" customFormat="1" ht="15"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DZ483" s="70"/>
      <c r="ED483" s="70"/>
      <c r="EE483" s="70"/>
      <c r="EF483" s="70"/>
      <c r="EG483" s="68"/>
      <c r="EH483" s="68"/>
      <c r="EI483" s="68"/>
      <c r="EJ483" s="68"/>
      <c r="EK483" s="68"/>
      <c r="EL483" s="68"/>
      <c r="EM483" s="68"/>
      <c r="EN483" s="68"/>
      <c r="EO483" s="68"/>
      <c r="EP483" s="68"/>
      <c r="EQ483" s="68"/>
      <c r="ER483" s="68"/>
      <c r="ES483" s="68"/>
      <c r="ET483" s="68"/>
    </row>
    <row r="484" spans="53:150" s="9" customFormat="1" ht="15"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DZ484" s="70"/>
      <c r="ED484" s="70"/>
      <c r="EE484" s="70"/>
      <c r="EF484" s="70"/>
      <c r="EG484" s="68"/>
      <c r="EH484" s="68"/>
      <c r="EI484" s="68"/>
      <c r="EJ484" s="68"/>
      <c r="EK484" s="68"/>
      <c r="EL484" s="68"/>
      <c r="EM484" s="68"/>
      <c r="EN484" s="68"/>
      <c r="EO484" s="68"/>
      <c r="EP484" s="68"/>
      <c r="EQ484" s="68"/>
      <c r="ER484" s="68"/>
      <c r="ES484" s="68"/>
      <c r="ET484" s="68"/>
    </row>
    <row r="485" spans="53:150" s="9" customFormat="1" ht="15"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DZ485" s="70"/>
      <c r="ED485" s="70"/>
      <c r="EE485" s="70"/>
      <c r="EF485" s="70"/>
      <c r="EG485" s="68"/>
      <c r="EH485" s="68"/>
      <c r="EI485" s="68"/>
      <c r="EJ485" s="68"/>
      <c r="EK485" s="68"/>
      <c r="EL485" s="68"/>
      <c r="EM485" s="68"/>
      <c r="EN485" s="68"/>
      <c r="EO485" s="68"/>
      <c r="EP485" s="68"/>
      <c r="EQ485" s="68"/>
      <c r="ER485" s="68"/>
      <c r="ES485" s="68"/>
      <c r="ET485" s="68"/>
    </row>
    <row r="486" spans="53:150" s="9" customFormat="1" ht="15"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DZ486" s="70"/>
      <c r="ED486" s="70"/>
      <c r="EE486" s="70"/>
      <c r="EF486" s="70"/>
      <c r="EG486" s="68"/>
      <c r="EH486" s="68"/>
      <c r="EI486" s="68"/>
      <c r="EJ486" s="68"/>
      <c r="EK486" s="68"/>
      <c r="EL486" s="68"/>
      <c r="EM486" s="68"/>
      <c r="EN486" s="68"/>
      <c r="EO486" s="68"/>
      <c r="EP486" s="68"/>
      <c r="EQ486" s="68"/>
      <c r="ER486" s="68"/>
      <c r="ES486" s="68"/>
      <c r="ET486" s="68"/>
    </row>
    <row r="487" spans="53:150" s="9" customFormat="1" ht="15"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DZ487" s="70"/>
      <c r="ED487" s="70"/>
      <c r="EE487" s="70"/>
      <c r="EF487" s="70"/>
      <c r="EG487" s="68"/>
      <c r="EH487" s="68"/>
      <c r="EI487" s="68"/>
      <c r="EJ487" s="68"/>
      <c r="EK487" s="68"/>
      <c r="EL487" s="68"/>
      <c r="EM487" s="68"/>
      <c r="EN487" s="68"/>
      <c r="EO487" s="68"/>
      <c r="EP487" s="68"/>
      <c r="EQ487" s="68"/>
      <c r="ER487" s="68"/>
      <c r="ES487" s="68"/>
      <c r="ET487" s="68"/>
    </row>
    <row r="488" spans="53:150" s="9" customFormat="1" ht="15"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DZ488" s="70"/>
      <c r="ED488" s="70"/>
      <c r="EE488" s="70"/>
      <c r="EF488" s="70"/>
      <c r="EG488" s="68"/>
      <c r="EH488" s="68"/>
      <c r="EI488" s="68"/>
      <c r="EJ488" s="68"/>
      <c r="EK488" s="68"/>
      <c r="EL488" s="68"/>
      <c r="EM488" s="68"/>
      <c r="EN488" s="68"/>
      <c r="EO488" s="68"/>
      <c r="EP488" s="68"/>
      <c r="EQ488" s="68"/>
      <c r="ER488" s="68"/>
      <c r="ES488" s="68"/>
      <c r="ET488" s="68"/>
    </row>
    <row r="489" spans="53:150" s="9" customFormat="1" ht="15"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DZ489" s="70"/>
      <c r="ED489" s="70"/>
      <c r="EE489" s="70"/>
      <c r="EF489" s="70"/>
      <c r="EG489" s="68"/>
      <c r="EH489" s="68"/>
      <c r="EI489" s="68"/>
      <c r="EJ489" s="68"/>
      <c r="EK489" s="68"/>
      <c r="EL489" s="68"/>
      <c r="EM489" s="68"/>
      <c r="EN489" s="68"/>
      <c r="EO489" s="68"/>
      <c r="EP489" s="68"/>
      <c r="EQ489" s="68"/>
      <c r="ER489" s="68"/>
      <c r="ES489" s="68"/>
      <c r="ET489" s="68"/>
    </row>
    <row r="490" spans="53:150" s="9" customFormat="1" ht="15"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DZ490" s="70"/>
      <c r="ED490" s="70"/>
      <c r="EE490" s="70"/>
      <c r="EF490" s="70"/>
      <c r="EG490" s="68"/>
      <c r="EH490" s="68"/>
      <c r="EI490" s="68"/>
      <c r="EJ490" s="68"/>
      <c r="EK490" s="68"/>
      <c r="EL490" s="68"/>
      <c r="EM490" s="68"/>
      <c r="EN490" s="68"/>
      <c r="EO490" s="68"/>
      <c r="EP490" s="68"/>
      <c r="EQ490" s="68"/>
      <c r="ER490" s="68"/>
      <c r="ES490" s="68"/>
      <c r="ET490" s="68"/>
    </row>
    <row r="491" spans="53:150" s="9" customFormat="1" ht="15"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DZ491" s="70"/>
      <c r="ED491" s="70"/>
      <c r="EE491" s="70"/>
      <c r="EF491" s="70"/>
      <c r="EG491" s="68"/>
      <c r="EH491" s="68"/>
      <c r="EI491" s="68"/>
      <c r="EJ491" s="68"/>
      <c r="EK491" s="68"/>
      <c r="EL491" s="68"/>
      <c r="EM491" s="68"/>
      <c r="EN491" s="68"/>
      <c r="EO491" s="68"/>
      <c r="EP491" s="68"/>
      <c r="EQ491" s="68"/>
      <c r="ER491" s="68"/>
      <c r="ES491" s="68"/>
      <c r="ET491" s="68"/>
    </row>
    <row r="492" spans="53:150" s="9" customFormat="1" ht="15"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DZ492" s="70"/>
      <c r="ED492" s="70"/>
      <c r="EE492" s="70"/>
      <c r="EF492" s="70"/>
      <c r="EG492" s="68"/>
      <c r="EH492" s="68"/>
      <c r="EI492" s="68"/>
      <c r="EJ492" s="68"/>
      <c r="EK492" s="68"/>
      <c r="EL492" s="68"/>
      <c r="EM492" s="68"/>
      <c r="EN492" s="68"/>
      <c r="EO492" s="68"/>
      <c r="EP492" s="68"/>
      <c r="EQ492" s="68"/>
      <c r="ER492" s="68"/>
      <c r="ES492" s="68"/>
      <c r="ET492" s="68"/>
    </row>
    <row r="493" spans="53:150" s="9" customFormat="1" ht="15"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DZ493" s="70"/>
      <c r="ED493" s="70"/>
      <c r="EE493" s="70"/>
      <c r="EF493" s="70"/>
      <c r="EG493" s="68"/>
      <c r="EH493" s="68"/>
      <c r="EI493" s="68"/>
      <c r="EJ493" s="68"/>
      <c r="EK493" s="68"/>
      <c r="EL493" s="68"/>
      <c r="EM493" s="68"/>
      <c r="EN493" s="68"/>
      <c r="EO493" s="68"/>
      <c r="EP493" s="68"/>
      <c r="EQ493" s="68"/>
      <c r="ER493" s="68"/>
      <c r="ES493" s="68"/>
      <c r="ET493" s="68"/>
    </row>
    <row r="494" spans="53:150" s="9" customFormat="1" ht="15"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DZ494" s="70"/>
      <c r="ED494" s="70"/>
      <c r="EE494" s="70"/>
      <c r="EF494" s="70"/>
      <c r="EG494" s="68"/>
      <c r="EH494" s="68"/>
      <c r="EI494" s="68"/>
      <c r="EJ494" s="68"/>
      <c r="EK494" s="68"/>
      <c r="EL494" s="68"/>
      <c r="EM494" s="68"/>
      <c r="EN494" s="68"/>
      <c r="EO494" s="68"/>
      <c r="EP494" s="68"/>
      <c r="EQ494" s="68"/>
      <c r="ER494" s="68"/>
      <c r="ES494" s="68"/>
      <c r="ET494" s="68"/>
    </row>
    <row r="495" spans="53:150" s="9" customFormat="1" ht="15"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DZ495" s="70"/>
      <c r="ED495" s="70"/>
      <c r="EE495" s="70"/>
      <c r="EF495" s="70"/>
      <c r="EG495" s="68"/>
      <c r="EH495" s="68"/>
      <c r="EI495" s="68"/>
      <c r="EJ495" s="68"/>
      <c r="EK495" s="68"/>
      <c r="EL495" s="68"/>
      <c r="EM495" s="68"/>
      <c r="EN495" s="68"/>
      <c r="EO495" s="68"/>
      <c r="EP495" s="68"/>
      <c r="EQ495" s="68"/>
      <c r="ER495" s="68"/>
      <c r="ES495" s="68"/>
      <c r="ET495" s="68"/>
    </row>
    <row r="496" spans="53:150" s="9" customFormat="1" ht="15"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DZ496" s="70"/>
      <c r="ED496" s="70"/>
      <c r="EE496" s="70"/>
      <c r="EF496" s="70"/>
      <c r="EG496" s="68"/>
      <c r="EH496" s="68"/>
      <c r="EI496" s="68"/>
      <c r="EJ496" s="68"/>
      <c r="EK496" s="68"/>
      <c r="EL496" s="68"/>
      <c r="EM496" s="68"/>
      <c r="EN496" s="68"/>
      <c r="EO496" s="68"/>
      <c r="EP496" s="68"/>
      <c r="EQ496" s="68"/>
      <c r="ER496" s="68"/>
      <c r="ES496" s="68"/>
      <c r="ET496" s="68"/>
    </row>
    <row r="497" spans="53:150" s="9" customFormat="1" ht="15"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DZ497" s="70"/>
      <c r="ED497" s="70"/>
      <c r="EE497" s="70"/>
      <c r="EF497" s="70"/>
      <c r="EG497" s="68"/>
      <c r="EH497" s="68"/>
      <c r="EI497" s="68"/>
      <c r="EJ497" s="68"/>
      <c r="EK497" s="68"/>
      <c r="EL497" s="68"/>
      <c r="EM497" s="68"/>
      <c r="EN497" s="68"/>
      <c r="EO497" s="68"/>
      <c r="EP497" s="68"/>
      <c r="EQ497" s="68"/>
      <c r="ER497" s="68"/>
      <c r="ES497" s="68"/>
      <c r="ET497" s="68"/>
    </row>
    <row r="498" spans="53:150" s="9" customFormat="1" ht="15"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DZ498" s="70"/>
      <c r="ED498" s="70"/>
      <c r="EE498" s="70"/>
      <c r="EF498" s="70"/>
      <c r="EG498" s="68"/>
      <c r="EH498" s="68"/>
      <c r="EI498" s="68"/>
      <c r="EJ498" s="68"/>
      <c r="EK498" s="68"/>
      <c r="EL498" s="68"/>
      <c r="EM498" s="68"/>
      <c r="EN498" s="68"/>
      <c r="EO498" s="68"/>
      <c r="EP498" s="68"/>
      <c r="EQ498" s="68"/>
      <c r="ER498" s="68"/>
      <c r="ES498" s="68"/>
      <c r="ET498" s="68"/>
    </row>
    <row r="499" spans="53:150" s="9" customFormat="1" ht="15"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DZ499" s="70"/>
      <c r="ED499" s="70"/>
      <c r="EE499" s="70"/>
      <c r="EF499" s="70"/>
      <c r="EG499" s="68"/>
      <c r="EH499" s="68"/>
      <c r="EI499" s="68"/>
      <c r="EJ499" s="68"/>
      <c r="EK499" s="68"/>
      <c r="EL499" s="68"/>
      <c r="EM499" s="68"/>
      <c r="EN499" s="68"/>
      <c r="EO499" s="68"/>
      <c r="EP499" s="68"/>
      <c r="EQ499" s="68"/>
      <c r="ER499" s="68"/>
      <c r="ES499" s="68"/>
      <c r="ET499" s="68"/>
    </row>
    <row r="500" spans="53:150" s="9" customFormat="1" ht="15"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DZ500" s="70"/>
      <c r="ED500" s="70"/>
      <c r="EE500" s="70"/>
      <c r="EF500" s="70"/>
      <c r="EG500" s="68"/>
      <c r="EH500" s="68"/>
      <c r="EI500" s="68"/>
      <c r="EJ500" s="68"/>
      <c r="EK500" s="68"/>
      <c r="EL500" s="68"/>
      <c r="EM500" s="68"/>
      <c r="EN500" s="68"/>
      <c r="EO500" s="68"/>
      <c r="EP500" s="68"/>
      <c r="EQ500" s="68"/>
      <c r="ER500" s="68"/>
      <c r="ES500" s="68"/>
      <c r="ET500" s="68"/>
    </row>
    <row r="501" spans="53:150" s="9" customFormat="1" ht="15"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DZ501" s="70"/>
      <c r="ED501" s="70"/>
      <c r="EE501" s="70"/>
      <c r="EF501" s="70"/>
      <c r="EG501" s="68"/>
      <c r="EH501" s="68"/>
      <c r="EI501" s="68"/>
      <c r="EJ501" s="68"/>
      <c r="EK501" s="68"/>
      <c r="EL501" s="68"/>
      <c r="EM501" s="68"/>
      <c r="EN501" s="68"/>
      <c r="EO501" s="68"/>
      <c r="EP501" s="68"/>
      <c r="EQ501" s="68"/>
      <c r="ER501" s="68"/>
      <c r="ES501" s="68"/>
      <c r="ET501" s="68"/>
    </row>
    <row r="502" spans="53:150" s="9" customFormat="1" ht="15"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DZ502" s="70"/>
      <c r="ED502" s="70"/>
      <c r="EE502" s="70"/>
      <c r="EF502" s="70"/>
      <c r="EG502" s="68"/>
      <c r="EH502" s="68"/>
      <c r="EI502" s="68"/>
      <c r="EJ502" s="68"/>
      <c r="EK502" s="68"/>
      <c r="EL502" s="68"/>
      <c r="EM502" s="68"/>
      <c r="EN502" s="68"/>
      <c r="EO502" s="68"/>
      <c r="EP502" s="68"/>
      <c r="EQ502" s="68"/>
      <c r="ER502" s="68"/>
      <c r="ES502" s="68"/>
      <c r="ET502" s="68"/>
    </row>
    <row r="503" spans="53:150" s="9" customFormat="1" ht="15"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DZ503" s="70"/>
      <c r="ED503" s="70"/>
      <c r="EE503" s="70"/>
      <c r="EF503" s="70"/>
      <c r="EG503" s="68"/>
      <c r="EH503" s="68"/>
      <c r="EI503" s="68"/>
      <c r="EJ503" s="68"/>
      <c r="EK503" s="68"/>
      <c r="EL503" s="68"/>
      <c r="EM503" s="68"/>
      <c r="EN503" s="68"/>
      <c r="EO503" s="68"/>
      <c r="EP503" s="68"/>
      <c r="EQ503" s="68"/>
      <c r="ER503" s="68"/>
      <c r="ES503" s="68"/>
      <c r="ET503" s="68"/>
    </row>
    <row r="504" spans="53:150" s="9" customFormat="1" ht="15"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DZ504" s="70"/>
      <c r="ED504" s="70"/>
      <c r="EE504" s="70"/>
      <c r="EF504" s="70"/>
      <c r="EG504" s="68"/>
      <c r="EH504" s="68"/>
      <c r="EI504" s="68"/>
      <c r="EJ504" s="68"/>
      <c r="EK504" s="68"/>
      <c r="EL504" s="68"/>
      <c r="EM504" s="68"/>
      <c r="EN504" s="68"/>
      <c r="EO504" s="68"/>
      <c r="EP504" s="68"/>
      <c r="EQ504" s="68"/>
      <c r="ER504" s="68"/>
      <c r="ES504" s="68"/>
      <c r="ET504" s="68"/>
    </row>
    <row r="505" spans="53:150" s="9" customFormat="1" ht="15"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DZ505" s="70"/>
      <c r="ED505" s="70"/>
      <c r="EE505" s="70"/>
      <c r="EF505" s="70"/>
      <c r="EG505" s="68"/>
      <c r="EH505" s="68"/>
      <c r="EI505" s="68"/>
      <c r="EJ505" s="68"/>
      <c r="EK505" s="68"/>
      <c r="EL505" s="68"/>
      <c r="EM505" s="68"/>
      <c r="EN505" s="68"/>
      <c r="EO505" s="68"/>
      <c r="EP505" s="68"/>
      <c r="EQ505" s="68"/>
      <c r="ER505" s="68"/>
      <c r="ES505" s="68"/>
      <c r="ET505" s="68"/>
    </row>
    <row r="506" spans="53:150" s="9" customFormat="1" ht="15"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DZ506" s="70"/>
      <c r="ED506" s="70"/>
      <c r="EE506" s="70"/>
      <c r="EF506" s="70"/>
      <c r="EG506" s="68"/>
      <c r="EH506" s="68"/>
      <c r="EI506" s="68"/>
      <c r="EJ506" s="68"/>
      <c r="EK506" s="68"/>
      <c r="EL506" s="68"/>
      <c r="EM506" s="68"/>
      <c r="EN506" s="68"/>
      <c r="EO506" s="68"/>
      <c r="EP506" s="68"/>
      <c r="EQ506" s="68"/>
      <c r="ER506" s="68"/>
      <c r="ES506" s="68"/>
      <c r="ET506" s="68"/>
    </row>
    <row r="507" spans="53:150" s="9" customFormat="1" ht="15"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DZ507" s="70"/>
      <c r="ED507" s="70"/>
      <c r="EE507" s="70"/>
      <c r="EF507" s="70"/>
      <c r="EG507" s="68"/>
      <c r="EH507" s="68"/>
      <c r="EI507" s="68"/>
      <c r="EJ507" s="68"/>
      <c r="EK507" s="68"/>
      <c r="EL507" s="68"/>
      <c r="EM507" s="68"/>
      <c r="EN507" s="68"/>
      <c r="EO507" s="68"/>
      <c r="EP507" s="68"/>
      <c r="EQ507" s="68"/>
      <c r="ER507" s="68"/>
      <c r="ES507" s="68"/>
      <c r="ET507" s="68"/>
    </row>
    <row r="508" spans="53:150" s="9" customFormat="1" ht="15"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DZ508" s="70"/>
      <c r="ED508" s="70"/>
      <c r="EE508" s="70"/>
      <c r="EF508" s="70"/>
      <c r="EG508" s="68"/>
      <c r="EH508" s="68"/>
      <c r="EI508" s="68"/>
      <c r="EJ508" s="68"/>
      <c r="EK508" s="68"/>
      <c r="EL508" s="68"/>
      <c r="EM508" s="68"/>
      <c r="EN508" s="68"/>
      <c r="EO508" s="68"/>
      <c r="EP508" s="68"/>
      <c r="EQ508" s="68"/>
      <c r="ER508" s="68"/>
      <c r="ES508" s="68"/>
      <c r="ET508" s="68"/>
    </row>
    <row r="509" spans="53:150" s="9" customFormat="1" ht="15"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DZ509" s="70"/>
      <c r="ED509" s="70"/>
      <c r="EE509" s="70"/>
      <c r="EF509" s="70"/>
      <c r="EG509" s="68"/>
      <c r="EH509" s="68"/>
      <c r="EI509" s="68"/>
      <c r="EJ509" s="68"/>
      <c r="EK509" s="68"/>
      <c r="EL509" s="68"/>
      <c r="EM509" s="68"/>
      <c r="EN509" s="68"/>
      <c r="EO509" s="68"/>
      <c r="EP509" s="68"/>
      <c r="EQ509" s="68"/>
      <c r="ER509" s="68"/>
      <c r="ES509" s="68"/>
      <c r="ET509" s="68"/>
    </row>
    <row r="510" spans="53:150" s="9" customFormat="1" ht="15"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DZ510" s="70"/>
      <c r="ED510" s="70"/>
      <c r="EE510" s="70"/>
      <c r="EF510" s="70"/>
      <c r="EG510" s="68"/>
      <c r="EH510" s="68"/>
      <c r="EI510" s="68"/>
      <c r="EJ510" s="68"/>
      <c r="EK510" s="68"/>
      <c r="EL510" s="68"/>
      <c r="EM510" s="68"/>
      <c r="EN510" s="68"/>
      <c r="EO510" s="68"/>
      <c r="EP510" s="68"/>
      <c r="EQ510" s="68"/>
      <c r="ER510" s="68"/>
      <c r="ES510" s="68"/>
      <c r="ET510" s="68"/>
    </row>
    <row r="511" spans="53:150" s="9" customFormat="1" ht="15"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DZ511" s="70"/>
      <c r="ED511" s="70"/>
      <c r="EE511" s="70"/>
      <c r="EF511" s="70"/>
      <c r="EG511" s="68"/>
      <c r="EH511" s="68"/>
      <c r="EI511" s="68"/>
      <c r="EJ511" s="68"/>
      <c r="EK511" s="68"/>
      <c r="EL511" s="68"/>
      <c r="EM511" s="68"/>
      <c r="EN511" s="68"/>
      <c r="EO511" s="68"/>
      <c r="EP511" s="68"/>
      <c r="EQ511" s="68"/>
      <c r="ER511" s="68"/>
      <c r="ES511" s="68"/>
      <c r="ET511" s="68"/>
    </row>
    <row r="512" spans="53:150" s="9" customFormat="1" ht="15"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DZ512" s="70"/>
      <c r="ED512" s="70"/>
      <c r="EE512" s="70"/>
      <c r="EF512" s="70"/>
      <c r="EG512" s="68"/>
      <c r="EH512" s="68"/>
      <c r="EI512" s="68"/>
      <c r="EJ512" s="68"/>
      <c r="EK512" s="68"/>
      <c r="EL512" s="68"/>
      <c r="EM512" s="68"/>
      <c r="EN512" s="68"/>
      <c r="EO512" s="68"/>
      <c r="EP512" s="68"/>
      <c r="EQ512" s="68"/>
      <c r="ER512" s="68"/>
      <c r="ES512" s="68"/>
      <c r="ET512" s="68"/>
    </row>
    <row r="513" spans="53:150" s="9" customFormat="1" ht="15"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DZ513" s="70"/>
      <c r="ED513" s="70"/>
      <c r="EE513" s="70"/>
      <c r="EF513" s="70"/>
      <c r="EG513" s="68"/>
      <c r="EH513" s="68"/>
      <c r="EI513" s="68"/>
      <c r="EJ513" s="68"/>
      <c r="EK513" s="68"/>
      <c r="EL513" s="68"/>
      <c r="EM513" s="68"/>
      <c r="EN513" s="68"/>
      <c r="EO513" s="68"/>
      <c r="EP513" s="68"/>
      <c r="EQ513" s="68"/>
      <c r="ER513" s="68"/>
      <c r="ES513" s="68"/>
      <c r="ET513" s="68"/>
    </row>
    <row r="514" spans="53:150" s="9" customFormat="1" ht="15"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DZ514" s="70"/>
      <c r="ED514" s="70"/>
      <c r="EE514" s="70"/>
      <c r="EF514" s="70"/>
      <c r="EG514" s="68"/>
      <c r="EH514" s="68"/>
      <c r="EI514" s="68"/>
      <c r="EJ514" s="68"/>
      <c r="EK514" s="68"/>
      <c r="EL514" s="68"/>
      <c r="EM514" s="68"/>
      <c r="EN514" s="68"/>
      <c r="EO514" s="68"/>
      <c r="EP514" s="68"/>
      <c r="EQ514" s="68"/>
      <c r="ER514" s="68"/>
      <c r="ES514" s="68"/>
      <c r="ET514" s="68"/>
    </row>
    <row r="515" spans="53:150" s="9" customFormat="1" ht="15"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DZ515" s="70"/>
      <c r="ED515" s="70"/>
      <c r="EE515" s="70"/>
      <c r="EF515" s="70"/>
      <c r="EG515" s="68"/>
      <c r="EH515" s="68"/>
      <c r="EI515" s="68"/>
      <c r="EJ515" s="68"/>
      <c r="EK515" s="68"/>
      <c r="EL515" s="68"/>
      <c r="EM515" s="68"/>
      <c r="EN515" s="68"/>
      <c r="EO515" s="68"/>
      <c r="EP515" s="68"/>
      <c r="EQ515" s="68"/>
      <c r="ER515" s="68"/>
      <c r="ES515" s="68"/>
      <c r="ET515" s="68"/>
    </row>
    <row r="516" spans="53:150" s="9" customFormat="1" ht="15"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DZ516" s="70"/>
      <c r="ED516" s="70"/>
      <c r="EE516" s="70"/>
      <c r="EF516" s="70"/>
      <c r="EG516" s="68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</row>
    <row r="517" spans="53:150" s="9" customFormat="1" ht="15"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DZ517" s="70"/>
      <c r="ED517" s="70"/>
      <c r="EE517" s="70"/>
      <c r="EF517" s="70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</row>
    <row r="518" spans="53:150" s="9" customFormat="1" ht="15"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DZ518" s="70"/>
      <c r="ED518" s="70"/>
      <c r="EE518" s="70"/>
      <c r="EF518" s="70"/>
      <c r="EG518" s="68"/>
      <c r="EH518" s="68"/>
      <c r="EI518" s="68"/>
      <c r="EJ518" s="68"/>
      <c r="EK518" s="68"/>
      <c r="EL518" s="68"/>
      <c r="EM518" s="68"/>
      <c r="EN518" s="68"/>
      <c r="EO518" s="68"/>
      <c r="EP518" s="68"/>
      <c r="EQ518" s="68"/>
      <c r="ER518" s="68"/>
      <c r="ES518" s="68"/>
      <c r="ET518" s="68"/>
    </row>
    <row r="519" spans="53:150" s="9" customFormat="1" ht="15"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DZ519" s="70"/>
      <c r="ED519" s="70"/>
      <c r="EE519" s="70"/>
      <c r="EF519" s="70"/>
      <c r="EG519" s="68"/>
      <c r="EH519" s="68"/>
      <c r="EI519" s="68"/>
      <c r="EJ519" s="68"/>
      <c r="EK519" s="68"/>
      <c r="EL519" s="68"/>
      <c r="EM519" s="68"/>
      <c r="EN519" s="68"/>
      <c r="EO519" s="68"/>
      <c r="EP519" s="68"/>
      <c r="EQ519" s="68"/>
      <c r="ER519" s="68"/>
      <c r="ES519" s="68"/>
      <c r="ET519" s="68"/>
    </row>
    <row r="520" spans="53:150" s="9" customFormat="1" ht="15"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DZ520" s="70"/>
      <c r="ED520" s="70"/>
      <c r="EE520" s="70"/>
      <c r="EF520" s="70"/>
      <c r="EG520" s="68"/>
      <c r="EH520" s="68"/>
      <c r="EI520" s="68"/>
      <c r="EJ520" s="68"/>
      <c r="EK520" s="68"/>
      <c r="EL520" s="68"/>
      <c r="EM520" s="68"/>
      <c r="EN520" s="68"/>
      <c r="EO520" s="68"/>
      <c r="EP520" s="68"/>
      <c r="EQ520" s="68"/>
      <c r="ER520" s="68"/>
      <c r="ES520" s="68"/>
      <c r="ET520" s="68"/>
    </row>
    <row r="521" spans="53:150" s="9" customFormat="1" ht="15"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DZ521" s="70"/>
      <c r="ED521" s="70"/>
      <c r="EE521" s="70"/>
      <c r="EF521" s="70"/>
      <c r="EG521" s="68"/>
      <c r="EH521" s="68"/>
      <c r="EI521" s="68"/>
      <c r="EJ521" s="68"/>
      <c r="EK521" s="68"/>
      <c r="EL521" s="68"/>
      <c r="EM521" s="68"/>
      <c r="EN521" s="68"/>
      <c r="EO521" s="68"/>
      <c r="EP521" s="68"/>
      <c r="EQ521" s="68"/>
      <c r="ER521" s="68"/>
      <c r="ES521" s="68"/>
      <c r="ET521" s="68"/>
    </row>
    <row r="522" spans="53:150" s="9" customFormat="1" ht="15"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DZ522" s="70"/>
      <c r="ED522" s="70"/>
      <c r="EE522" s="70"/>
      <c r="EF522" s="70"/>
      <c r="EG522" s="68"/>
      <c r="EH522" s="68"/>
      <c r="EI522" s="68"/>
      <c r="EJ522" s="68"/>
      <c r="EK522" s="68"/>
      <c r="EL522" s="68"/>
      <c r="EM522" s="68"/>
      <c r="EN522" s="68"/>
      <c r="EO522" s="68"/>
      <c r="EP522" s="68"/>
      <c r="EQ522" s="68"/>
      <c r="ER522" s="68"/>
      <c r="ES522" s="68"/>
      <c r="ET522" s="68"/>
    </row>
    <row r="523" spans="53:150" s="9" customFormat="1" ht="15"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DZ523" s="70"/>
      <c r="ED523" s="70"/>
      <c r="EE523" s="70"/>
      <c r="EF523" s="70"/>
      <c r="EG523" s="68"/>
      <c r="EH523" s="68"/>
      <c r="EI523" s="68"/>
      <c r="EJ523" s="68"/>
      <c r="EK523" s="68"/>
      <c r="EL523" s="68"/>
      <c r="EM523" s="68"/>
      <c r="EN523" s="68"/>
      <c r="EO523" s="68"/>
      <c r="EP523" s="68"/>
      <c r="EQ523" s="68"/>
      <c r="ER523" s="68"/>
      <c r="ES523" s="68"/>
      <c r="ET523" s="68"/>
    </row>
    <row r="524" spans="53:150" s="9" customFormat="1" ht="15"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DZ524" s="70"/>
      <c r="ED524" s="70"/>
      <c r="EE524" s="70"/>
      <c r="EF524" s="70"/>
      <c r="EG524" s="68"/>
      <c r="EH524" s="68"/>
      <c r="EI524" s="68"/>
      <c r="EJ524" s="68"/>
      <c r="EK524" s="68"/>
      <c r="EL524" s="68"/>
      <c r="EM524" s="68"/>
      <c r="EN524" s="68"/>
      <c r="EO524" s="68"/>
      <c r="EP524" s="68"/>
      <c r="EQ524" s="68"/>
      <c r="ER524" s="68"/>
      <c r="ES524" s="68"/>
      <c r="ET524" s="68"/>
    </row>
    <row r="525" spans="53:150" s="9" customFormat="1" ht="15"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DZ525" s="70"/>
      <c r="ED525" s="70"/>
      <c r="EE525" s="70"/>
      <c r="EF525" s="70"/>
      <c r="EG525" s="68"/>
      <c r="EH525" s="68"/>
      <c r="EI525" s="68"/>
      <c r="EJ525" s="68"/>
      <c r="EK525" s="68"/>
      <c r="EL525" s="68"/>
      <c r="EM525" s="68"/>
      <c r="EN525" s="68"/>
      <c r="EO525" s="68"/>
      <c r="EP525" s="68"/>
      <c r="EQ525" s="68"/>
      <c r="ER525" s="68"/>
      <c r="ES525" s="68"/>
      <c r="ET525" s="68"/>
    </row>
    <row r="526" spans="53:150" s="9" customFormat="1" ht="15"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DZ526" s="70"/>
      <c r="ED526" s="70"/>
      <c r="EE526" s="70"/>
      <c r="EF526" s="70"/>
      <c r="EG526" s="68"/>
      <c r="EH526" s="68"/>
      <c r="EI526" s="68"/>
      <c r="EJ526" s="68"/>
      <c r="EK526" s="68"/>
      <c r="EL526" s="68"/>
      <c r="EM526" s="68"/>
      <c r="EN526" s="68"/>
      <c r="EO526" s="68"/>
      <c r="EP526" s="68"/>
      <c r="EQ526" s="68"/>
      <c r="ER526" s="68"/>
      <c r="ES526" s="68"/>
      <c r="ET526" s="68"/>
    </row>
    <row r="527" spans="53:150" s="9" customFormat="1" ht="15"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DZ527" s="70"/>
      <c r="ED527" s="70"/>
      <c r="EE527" s="70"/>
      <c r="EF527" s="70"/>
      <c r="EG527" s="68"/>
      <c r="EH527" s="68"/>
      <c r="EI527" s="68"/>
      <c r="EJ527" s="68"/>
      <c r="EK527" s="68"/>
      <c r="EL527" s="68"/>
      <c r="EM527" s="68"/>
      <c r="EN527" s="68"/>
      <c r="EO527" s="68"/>
      <c r="EP527" s="68"/>
      <c r="EQ527" s="68"/>
      <c r="ER527" s="68"/>
      <c r="ES527" s="68"/>
      <c r="ET527" s="68"/>
    </row>
    <row r="528" spans="53:150" s="9" customFormat="1" ht="15"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DZ528" s="70"/>
      <c r="ED528" s="70"/>
      <c r="EE528" s="70"/>
      <c r="EF528" s="70"/>
      <c r="EG528" s="68"/>
      <c r="EH528" s="68"/>
      <c r="EI528" s="68"/>
      <c r="EJ528" s="68"/>
      <c r="EK528" s="68"/>
      <c r="EL528" s="68"/>
      <c r="EM528" s="68"/>
      <c r="EN528" s="68"/>
      <c r="EO528" s="68"/>
      <c r="EP528" s="68"/>
      <c r="EQ528" s="68"/>
      <c r="ER528" s="68"/>
      <c r="ES528" s="68"/>
      <c r="ET528" s="68"/>
    </row>
    <row r="529" spans="53:150" s="9" customFormat="1" ht="15"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DZ529" s="70"/>
      <c r="ED529" s="70"/>
      <c r="EE529" s="70"/>
      <c r="EF529" s="70"/>
      <c r="EG529" s="68"/>
      <c r="EH529" s="68"/>
      <c r="EI529" s="68"/>
      <c r="EJ529" s="68"/>
      <c r="EK529" s="68"/>
      <c r="EL529" s="68"/>
      <c r="EM529" s="68"/>
      <c r="EN529" s="68"/>
      <c r="EO529" s="68"/>
      <c r="EP529" s="68"/>
      <c r="EQ529" s="68"/>
      <c r="ER529" s="68"/>
      <c r="ES529" s="68"/>
      <c r="ET529" s="68"/>
    </row>
    <row r="530" spans="53:150" s="9" customFormat="1" ht="15"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DZ530" s="70"/>
      <c r="ED530" s="70"/>
      <c r="EE530" s="70"/>
      <c r="EF530" s="70"/>
      <c r="EG530" s="68"/>
      <c r="EH530" s="68"/>
      <c r="EI530" s="68"/>
      <c r="EJ530" s="68"/>
      <c r="EK530" s="68"/>
      <c r="EL530" s="68"/>
      <c r="EM530" s="68"/>
      <c r="EN530" s="68"/>
      <c r="EO530" s="68"/>
      <c r="EP530" s="68"/>
      <c r="EQ530" s="68"/>
      <c r="ER530" s="68"/>
      <c r="ES530" s="68"/>
      <c r="ET530" s="68"/>
    </row>
    <row r="531" spans="53:150" s="9" customFormat="1" ht="15"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DZ531" s="70"/>
      <c r="ED531" s="70"/>
      <c r="EE531" s="70"/>
      <c r="EF531" s="70"/>
      <c r="EG531" s="68"/>
      <c r="EH531" s="68"/>
      <c r="EI531" s="68"/>
      <c r="EJ531" s="68"/>
      <c r="EK531" s="68"/>
      <c r="EL531" s="68"/>
      <c r="EM531" s="68"/>
      <c r="EN531" s="68"/>
      <c r="EO531" s="68"/>
      <c r="EP531" s="68"/>
      <c r="EQ531" s="68"/>
      <c r="ER531" s="68"/>
      <c r="ES531" s="68"/>
      <c r="ET531" s="68"/>
    </row>
    <row r="532" spans="53:150" s="9" customFormat="1" ht="15"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DZ532" s="70"/>
      <c r="ED532" s="70"/>
      <c r="EE532" s="70"/>
      <c r="EF532" s="70"/>
      <c r="EG532" s="68"/>
      <c r="EH532" s="68"/>
      <c r="EI532" s="68"/>
      <c r="EJ532" s="68"/>
      <c r="EK532" s="68"/>
      <c r="EL532" s="68"/>
      <c r="EM532" s="68"/>
      <c r="EN532" s="68"/>
      <c r="EO532" s="68"/>
      <c r="EP532" s="68"/>
      <c r="EQ532" s="68"/>
      <c r="ER532" s="68"/>
      <c r="ES532" s="68"/>
      <c r="ET532" s="68"/>
    </row>
    <row r="533" spans="53:150" s="9" customFormat="1" ht="15"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DZ533" s="70"/>
      <c r="ED533" s="70"/>
      <c r="EE533" s="70"/>
      <c r="EF533" s="70"/>
      <c r="EG533" s="68"/>
      <c r="EH533" s="68"/>
      <c r="EI533" s="68"/>
      <c r="EJ533" s="68"/>
      <c r="EK533" s="68"/>
      <c r="EL533" s="68"/>
      <c r="EM533" s="68"/>
      <c r="EN533" s="68"/>
      <c r="EO533" s="68"/>
      <c r="EP533" s="68"/>
      <c r="EQ533" s="68"/>
      <c r="ER533" s="68"/>
      <c r="ES533" s="68"/>
      <c r="ET533" s="68"/>
    </row>
    <row r="534" spans="53:150" s="9" customFormat="1" ht="15"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DZ534" s="70"/>
      <c r="ED534" s="70"/>
      <c r="EE534" s="70"/>
      <c r="EF534" s="70"/>
      <c r="EG534" s="68"/>
      <c r="EH534" s="68"/>
      <c r="EI534" s="68"/>
      <c r="EJ534" s="68"/>
      <c r="EK534" s="68"/>
      <c r="EL534" s="68"/>
      <c r="EM534" s="68"/>
      <c r="EN534" s="68"/>
      <c r="EO534" s="68"/>
      <c r="EP534" s="68"/>
      <c r="EQ534" s="68"/>
      <c r="ER534" s="68"/>
      <c r="ES534" s="68"/>
      <c r="ET534" s="68"/>
    </row>
    <row r="535" spans="53:150" s="9" customFormat="1" ht="15"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DZ535" s="70"/>
      <c r="ED535" s="70"/>
      <c r="EE535" s="70"/>
      <c r="EF535" s="70"/>
      <c r="EG535" s="68"/>
      <c r="EH535" s="68"/>
      <c r="EI535" s="68"/>
      <c r="EJ535" s="68"/>
      <c r="EK535" s="68"/>
      <c r="EL535" s="68"/>
      <c r="EM535" s="68"/>
      <c r="EN535" s="68"/>
      <c r="EO535" s="68"/>
      <c r="EP535" s="68"/>
      <c r="EQ535" s="68"/>
      <c r="ER535" s="68"/>
      <c r="ES535" s="68"/>
      <c r="ET535" s="68"/>
    </row>
    <row r="536" spans="53:150" s="9" customFormat="1" ht="15"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DZ536" s="70"/>
      <c r="ED536" s="70"/>
      <c r="EE536" s="70"/>
      <c r="EF536" s="70"/>
      <c r="EG536" s="68"/>
      <c r="EH536" s="68"/>
      <c r="EI536" s="68"/>
      <c r="EJ536" s="68"/>
      <c r="EK536" s="68"/>
      <c r="EL536" s="68"/>
      <c r="EM536" s="68"/>
      <c r="EN536" s="68"/>
      <c r="EO536" s="68"/>
      <c r="EP536" s="68"/>
      <c r="EQ536" s="68"/>
      <c r="ER536" s="68"/>
      <c r="ES536" s="68"/>
      <c r="ET536" s="68"/>
    </row>
    <row r="537" spans="53:150" s="9" customFormat="1" ht="15"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DZ537" s="70"/>
      <c r="ED537" s="70"/>
      <c r="EE537" s="70"/>
      <c r="EF537" s="70"/>
      <c r="EG537" s="68"/>
      <c r="EH537" s="68"/>
      <c r="EI537" s="68"/>
      <c r="EJ537" s="68"/>
      <c r="EK537" s="68"/>
      <c r="EL537" s="68"/>
      <c r="EM537" s="68"/>
      <c r="EN537" s="68"/>
      <c r="EO537" s="68"/>
      <c r="EP537" s="68"/>
      <c r="EQ537" s="68"/>
      <c r="ER537" s="68"/>
      <c r="ES537" s="68"/>
      <c r="ET537" s="68"/>
    </row>
    <row r="538" spans="53:150" s="9" customFormat="1" ht="15"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DZ538" s="70"/>
      <c r="ED538" s="70"/>
      <c r="EE538" s="70"/>
      <c r="EF538" s="70"/>
      <c r="EG538" s="68"/>
      <c r="EH538" s="68"/>
      <c r="EI538" s="68"/>
      <c r="EJ538" s="68"/>
      <c r="EK538" s="68"/>
      <c r="EL538" s="68"/>
      <c r="EM538" s="68"/>
      <c r="EN538" s="68"/>
      <c r="EO538" s="68"/>
      <c r="EP538" s="68"/>
      <c r="EQ538" s="68"/>
      <c r="ER538" s="68"/>
      <c r="ES538" s="68"/>
      <c r="ET538" s="68"/>
    </row>
    <row r="539" spans="53:150" s="9" customFormat="1" ht="15"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DZ539" s="70"/>
      <c r="ED539" s="70"/>
      <c r="EE539" s="70"/>
      <c r="EF539" s="70"/>
      <c r="EG539" s="68"/>
      <c r="EH539" s="68"/>
      <c r="EI539" s="68"/>
      <c r="EJ539" s="68"/>
      <c r="EK539" s="68"/>
      <c r="EL539" s="68"/>
      <c r="EM539" s="68"/>
      <c r="EN539" s="68"/>
      <c r="EO539" s="68"/>
      <c r="EP539" s="68"/>
      <c r="EQ539" s="68"/>
      <c r="ER539" s="68"/>
      <c r="ES539" s="68"/>
      <c r="ET539" s="68"/>
    </row>
    <row r="540" spans="53:150" s="9" customFormat="1" ht="15"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DZ540" s="70"/>
      <c r="ED540" s="70"/>
      <c r="EE540" s="70"/>
      <c r="EF540" s="70"/>
      <c r="EG540" s="68"/>
      <c r="EH540" s="68"/>
      <c r="EI540" s="68"/>
      <c r="EJ540" s="68"/>
      <c r="EK540" s="68"/>
      <c r="EL540" s="68"/>
      <c r="EM540" s="68"/>
      <c r="EN540" s="68"/>
      <c r="EO540" s="68"/>
      <c r="EP540" s="68"/>
      <c r="EQ540" s="68"/>
      <c r="ER540" s="68"/>
      <c r="ES540" s="68"/>
      <c r="ET540" s="68"/>
    </row>
    <row r="541" spans="53:150" s="9" customFormat="1" ht="15"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DZ541" s="70"/>
      <c r="ED541" s="70"/>
      <c r="EE541" s="70"/>
      <c r="EF541" s="70"/>
      <c r="EG541" s="68"/>
      <c r="EH541" s="68"/>
      <c r="EI541" s="68"/>
      <c r="EJ541" s="68"/>
      <c r="EK541" s="68"/>
      <c r="EL541" s="68"/>
      <c r="EM541" s="68"/>
      <c r="EN541" s="68"/>
      <c r="EO541" s="68"/>
      <c r="EP541" s="68"/>
      <c r="EQ541" s="68"/>
      <c r="ER541" s="68"/>
      <c r="ES541" s="68"/>
      <c r="ET541" s="68"/>
    </row>
    <row r="542" spans="53:150" s="9" customFormat="1" ht="15"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DZ542" s="70"/>
      <c r="ED542" s="70"/>
      <c r="EE542" s="70"/>
      <c r="EF542" s="70"/>
      <c r="EG542" s="68"/>
      <c r="EH542" s="68"/>
      <c r="EI542" s="68"/>
      <c r="EJ542" s="68"/>
      <c r="EK542" s="68"/>
      <c r="EL542" s="68"/>
      <c r="EM542" s="68"/>
      <c r="EN542" s="68"/>
      <c r="EO542" s="68"/>
      <c r="EP542" s="68"/>
      <c r="EQ542" s="68"/>
      <c r="ER542" s="68"/>
      <c r="ES542" s="68"/>
      <c r="ET542" s="68"/>
    </row>
    <row r="543" spans="53:150" s="9" customFormat="1" ht="15"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DZ543" s="70"/>
      <c r="ED543" s="70"/>
      <c r="EE543" s="70"/>
      <c r="EF543" s="70"/>
      <c r="EG543" s="68"/>
      <c r="EH543" s="68"/>
      <c r="EI543" s="68"/>
      <c r="EJ543" s="68"/>
      <c r="EK543" s="68"/>
      <c r="EL543" s="68"/>
      <c r="EM543" s="68"/>
      <c r="EN543" s="68"/>
      <c r="EO543" s="68"/>
      <c r="EP543" s="68"/>
      <c r="EQ543" s="68"/>
      <c r="ER543" s="68"/>
      <c r="ES543" s="68"/>
      <c r="ET543" s="68"/>
    </row>
    <row r="544" spans="53:150" s="9" customFormat="1" ht="15"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DZ544" s="70"/>
      <c r="ED544" s="70"/>
      <c r="EE544" s="70"/>
      <c r="EF544" s="70"/>
      <c r="EG544" s="68"/>
      <c r="EH544" s="68"/>
      <c r="EI544" s="68"/>
      <c r="EJ544" s="68"/>
      <c r="EK544" s="68"/>
      <c r="EL544" s="68"/>
      <c r="EM544" s="68"/>
      <c r="EN544" s="68"/>
      <c r="EO544" s="68"/>
      <c r="EP544" s="68"/>
      <c r="EQ544" s="68"/>
      <c r="ER544" s="68"/>
      <c r="ES544" s="68"/>
      <c r="ET544" s="68"/>
    </row>
    <row r="545" spans="53:150" s="9" customFormat="1" ht="15"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DZ545" s="70"/>
      <c r="ED545" s="70"/>
      <c r="EE545" s="70"/>
      <c r="EF545" s="70"/>
      <c r="EG545" s="68"/>
      <c r="EH545" s="68"/>
      <c r="EI545" s="68"/>
      <c r="EJ545" s="68"/>
      <c r="EK545" s="68"/>
      <c r="EL545" s="68"/>
      <c r="EM545" s="68"/>
      <c r="EN545" s="68"/>
      <c r="EO545" s="68"/>
      <c r="EP545" s="68"/>
      <c r="EQ545" s="68"/>
      <c r="ER545" s="68"/>
      <c r="ES545" s="68"/>
      <c r="ET545" s="68"/>
    </row>
    <row r="546" spans="53:150" s="9" customFormat="1" ht="15"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DZ546" s="70"/>
      <c r="ED546" s="70"/>
      <c r="EE546" s="70"/>
      <c r="EF546" s="70"/>
      <c r="EG546" s="68"/>
      <c r="EH546" s="68"/>
      <c r="EI546" s="68"/>
      <c r="EJ546" s="68"/>
      <c r="EK546" s="68"/>
      <c r="EL546" s="68"/>
      <c r="EM546" s="68"/>
      <c r="EN546" s="68"/>
      <c r="EO546" s="68"/>
      <c r="EP546" s="68"/>
      <c r="EQ546" s="68"/>
      <c r="ER546" s="68"/>
      <c r="ES546" s="68"/>
      <c r="ET546" s="68"/>
    </row>
    <row r="547" spans="53:150" s="9" customFormat="1" ht="15"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DZ547" s="70"/>
      <c r="ED547" s="70"/>
      <c r="EE547" s="70"/>
      <c r="EF547" s="70"/>
      <c r="EG547" s="68"/>
      <c r="EH547" s="68"/>
      <c r="EI547" s="68"/>
      <c r="EJ547" s="68"/>
      <c r="EK547" s="68"/>
      <c r="EL547" s="68"/>
      <c r="EM547" s="68"/>
      <c r="EN547" s="68"/>
      <c r="EO547" s="68"/>
      <c r="EP547" s="68"/>
      <c r="EQ547" s="68"/>
      <c r="ER547" s="68"/>
      <c r="ES547" s="68"/>
      <c r="ET547" s="68"/>
    </row>
    <row r="548" spans="53:150" s="9" customFormat="1" ht="15"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DZ548" s="70"/>
      <c r="ED548" s="70"/>
      <c r="EE548" s="70"/>
      <c r="EF548" s="70"/>
      <c r="EG548" s="68"/>
      <c r="EH548" s="68"/>
      <c r="EI548" s="68"/>
      <c r="EJ548" s="68"/>
      <c r="EK548" s="68"/>
      <c r="EL548" s="68"/>
      <c r="EM548" s="68"/>
      <c r="EN548" s="68"/>
      <c r="EO548" s="68"/>
      <c r="EP548" s="68"/>
      <c r="EQ548" s="68"/>
      <c r="ER548" s="68"/>
      <c r="ES548" s="68"/>
      <c r="ET548" s="68"/>
    </row>
    <row r="549" spans="53:150" s="9" customFormat="1" ht="15"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DZ549" s="70"/>
      <c r="ED549" s="70"/>
      <c r="EE549" s="70"/>
      <c r="EF549" s="70"/>
      <c r="EG549" s="68"/>
      <c r="EH549" s="68"/>
      <c r="EI549" s="68"/>
      <c r="EJ549" s="68"/>
      <c r="EK549" s="68"/>
      <c r="EL549" s="68"/>
      <c r="EM549" s="68"/>
      <c r="EN549" s="68"/>
      <c r="EO549" s="68"/>
      <c r="EP549" s="68"/>
      <c r="EQ549" s="68"/>
      <c r="ER549" s="68"/>
      <c r="ES549" s="68"/>
      <c r="ET549" s="68"/>
    </row>
    <row r="550" spans="53:150" s="9" customFormat="1" ht="15"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DZ550" s="70"/>
      <c r="ED550" s="70"/>
      <c r="EE550" s="70"/>
      <c r="EF550" s="70"/>
      <c r="EG550" s="68"/>
      <c r="EH550" s="68"/>
      <c r="EI550" s="68"/>
      <c r="EJ550" s="68"/>
      <c r="EK550" s="68"/>
      <c r="EL550" s="68"/>
      <c r="EM550" s="68"/>
      <c r="EN550" s="68"/>
      <c r="EO550" s="68"/>
      <c r="EP550" s="68"/>
      <c r="EQ550" s="68"/>
      <c r="ER550" s="68"/>
      <c r="ES550" s="68"/>
      <c r="ET550" s="68"/>
    </row>
    <row r="551" spans="53:150" s="9" customFormat="1" ht="15"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DZ551" s="70"/>
      <c r="ED551" s="70"/>
      <c r="EE551" s="70"/>
      <c r="EF551" s="70"/>
      <c r="EG551" s="68"/>
      <c r="EH551" s="68"/>
      <c r="EI551" s="68"/>
      <c r="EJ551" s="68"/>
      <c r="EK551" s="68"/>
      <c r="EL551" s="68"/>
      <c r="EM551" s="68"/>
      <c r="EN551" s="68"/>
      <c r="EO551" s="68"/>
      <c r="EP551" s="68"/>
      <c r="EQ551" s="68"/>
      <c r="ER551" s="68"/>
      <c r="ES551" s="68"/>
      <c r="ET551" s="68"/>
    </row>
    <row r="552" spans="53:150" s="9" customFormat="1" ht="15"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DZ552" s="70"/>
      <c r="ED552" s="70"/>
      <c r="EE552" s="70"/>
      <c r="EF552" s="70"/>
      <c r="EG552" s="68"/>
      <c r="EH552" s="68"/>
      <c r="EI552" s="68"/>
      <c r="EJ552" s="68"/>
      <c r="EK552" s="68"/>
      <c r="EL552" s="68"/>
      <c r="EM552" s="68"/>
      <c r="EN552" s="68"/>
      <c r="EO552" s="68"/>
      <c r="EP552" s="68"/>
      <c r="EQ552" s="68"/>
      <c r="ER552" s="68"/>
      <c r="ES552" s="68"/>
      <c r="ET552" s="68"/>
    </row>
    <row r="553" spans="53:150" s="9" customFormat="1" ht="15"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DZ553" s="70"/>
      <c r="ED553" s="70"/>
      <c r="EE553" s="70"/>
      <c r="EF553" s="70"/>
      <c r="EG553" s="68"/>
      <c r="EH553" s="68"/>
      <c r="EI553" s="68"/>
      <c r="EJ553" s="68"/>
      <c r="EK553" s="68"/>
      <c r="EL553" s="68"/>
      <c r="EM553" s="68"/>
      <c r="EN553" s="68"/>
      <c r="EO553" s="68"/>
      <c r="EP553" s="68"/>
      <c r="EQ553" s="68"/>
      <c r="ER553" s="68"/>
      <c r="ES553" s="68"/>
      <c r="ET553" s="68"/>
    </row>
    <row r="554" spans="53:150" s="9" customFormat="1" ht="15"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DZ554" s="70"/>
      <c r="ED554" s="70"/>
      <c r="EE554" s="70"/>
      <c r="EF554" s="70"/>
      <c r="EG554" s="68"/>
      <c r="EH554" s="68"/>
      <c r="EI554" s="68"/>
      <c r="EJ554" s="68"/>
      <c r="EK554" s="68"/>
      <c r="EL554" s="68"/>
      <c r="EM554" s="68"/>
      <c r="EN554" s="68"/>
      <c r="EO554" s="68"/>
      <c r="EP554" s="68"/>
      <c r="EQ554" s="68"/>
      <c r="ER554" s="68"/>
      <c r="ES554" s="68"/>
      <c r="ET554" s="68"/>
    </row>
    <row r="555" spans="53:150" s="9" customFormat="1" ht="15"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DZ555" s="70"/>
      <c r="ED555" s="70"/>
      <c r="EE555" s="70"/>
      <c r="EF555" s="70"/>
      <c r="EG555" s="68"/>
      <c r="EH555" s="68"/>
      <c r="EI555" s="68"/>
      <c r="EJ555" s="68"/>
      <c r="EK555" s="68"/>
      <c r="EL555" s="68"/>
      <c r="EM555" s="68"/>
      <c r="EN555" s="68"/>
      <c r="EO555" s="68"/>
      <c r="EP555" s="68"/>
      <c r="EQ555" s="68"/>
      <c r="ER555" s="68"/>
      <c r="ES555" s="68"/>
      <c r="ET555" s="68"/>
    </row>
    <row r="556" spans="53:150" s="9" customFormat="1" ht="15"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DZ556" s="70"/>
      <c r="ED556" s="70"/>
      <c r="EE556" s="70"/>
      <c r="EF556" s="70"/>
      <c r="EG556" s="68"/>
      <c r="EH556" s="68"/>
      <c r="EI556" s="68"/>
      <c r="EJ556" s="68"/>
      <c r="EK556" s="68"/>
      <c r="EL556" s="68"/>
      <c r="EM556" s="68"/>
      <c r="EN556" s="68"/>
      <c r="EO556" s="68"/>
      <c r="EP556" s="68"/>
      <c r="EQ556" s="68"/>
      <c r="ER556" s="68"/>
      <c r="ES556" s="68"/>
      <c r="ET556" s="68"/>
    </row>
    <row r="557" spans="53:150" s="9" customFormat="1" ht="15"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DZ557" s="70"/>
      <c r="ED557" s="70"/>
      <c r="EE557" s="70"/>
      <c r="EF557" s="70"/>
      <c r="EG557" s="68"/>
      <c r="EH557" s="68"/>
      <c r="EI557" s="68"/>
      <c r="EJ557" s="68"/>
      <c r="EK557" s="68"/>
      <c r="EL557" s="68"/>
      <c r="EM557" s="68"/>
      <c r="EN557" s="68"/>
      <c r="EO557" s="68"/>
      <c r="EP557" s="68"/>
      <c r="EQ557" s="68"/>
      <c r="ER557" s="68"/>
      <c r="ES557" s="68"/>
      <c r="ET557" s="68"/>
    </row>
    <row r="558" spans="53:150" s="9" customFormat="1" ht="15"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DZ558" s="70"/>
      <c r="ED558" s="70"/>
      <c r="EE558" s="70"/>
      <c r="EF558" s="70"/>
      <c r="EG558" s="68"/>
      <c r="EH558" s="68"/>
      <c r="EI558" s="68"/>
      <c r="EJ558" s="68"/>
      <c r="EK558" s="68"/>
      <c r="EL558" s="68"/>
      <c r="EM558" s="68"/>
      <c r="EN558" s="68"/>
      <c r="EO558" s="68"/>
      <c r="EP558" s="68"/>
      <c r="EQ558" s="68"/>
      <c r="ER558" s="68"/>
      <c r="ES558" s="68"/>
      <c r="ET558" s="68"/>
    </row>
    <row r="559" spans="53:150" s="9" customFormat="1" ht="15"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DZ559" s="70"/>
      <c r="ED559" s="70"/>
      <c r="EE559" s="70"/>
      <c r="EF559" s="70"/>
      <c r="EG559" s="68"/>
      <c r="EH559" s="68"/>
      <c r="EI559" s="68"/>
      <c r="EJ559" s="68"/>
      <c r="EK559" s="68"/>
      <c r="EL559" s="68"/>
      <c r="EM559" s="68"/>
      <c r="EN559" s="68"/>
      <c r="EO559" s="68"/>
      <c r="EP559" s="68"/>
      <c r="EQ559" s="68"/>
      <c r="ER559" s="68"/>
      <c r="ES559" s="68"/>
      <c r="ET559" s="68"/>
    </row>
    <row r="560" spans="53:150" s="9" customFormat="1" ht="15"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DZ560" s="70"/>
      <c r="ED560" s="70"/>
      <c r="EE560" s="70"/>
      <c r="EF560" s="70"/>
      <c r="EG560" s="68"/>
      <c r="EH560" s="68"/>
      <c r="EI560" s="68"/>
      <c r="EJ560" s="68"/>
      <c r="EK560" s="68"/>
      <c r="EL560" s="68"/>
      <c r="EM560" s="68"/>
      <c r="EN560" s="68"/>
      <c r="EO560" s="68"/>
      <c r="EP560" s="68"/>
      <c r="EQ560" s="68"/>
      <c r="ER560" s="68"/>
      <c r="ES560" s="68"/>
      <c r="ET560" s="68"/>
    </row>
    <row r="561" spans="53:150" s="9" customFormat="1" ht="15"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DZ561" s="70"/>
      <c r="ED561" s="70"/>
      <c r="EE561" s="70"/>
      <c r="EF561" s="70"/>
      <c r="EG561" s="68"/>
      <c r="EH561" s="68"/>
      <c r="EI561" s="68"/>
      <c r="EJ561" s="68"/>
      <c r="EK561" s="68"/>
      <c r="EL561" s="68"/>
      <c r="EM561" s="68"/>
      <c r="EN561" s="68"/>
      <c r="EO561" s="68"/>
      <c r="EP561" s="68"/>
      <c r="EQ561" s="68"/>
      <c r="ER561" s="68"/>
      <c r="ES561" s="68"/>
      <c r="ET561" s="68"/>
    </row>
    <row r="562" spans="53:150" s="9" customFormat="1" ht="15"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DZ562" s="70"/>
      <c r="ED562" s="70"/>
      <c r="EE562" s="70"/>
      <c r="EF562" s="70"/>
      <c r="EG562" s="68"/>
      <c r="EH562" s="68"/>
      <c r="EI562" s="68"/>
      <c r="EJ562" s="68"/>
      <c r="EK562" s="68"/>
      <c r="EL562" s="68"/>
      <c r="EM562" s="68"/>
      <c r="EN562" s="68"/>
      <c r="EO562" s="68"/>
      <c r="EP562" s="68"/>
      <c r="EQ562" s="68"/>
      <c r="ER562" s="68"/>
      <c r="ES562" s="68"/>
      <c r="ET562" s="68"/>
    </row>
    <row r="563" spans="53:150" s="9" customFormat="1" ht="15"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DZ563" s="70"/>
      <c r="ED563" s="70"/>
      <c r="EE563" s="70"/>
      <c r="EF563" s="70"/>
      <c r="EG563" s="68"/>
      <c r="EH563" s="68"/>
      <c r="EI563" s="68"/>
      <c r="EJ563" s="68"/>
      <c r="EK563" s="68"/>
      <c r="EL563" s="68"/>
      <c r="EM563" s="68"/>
      <c r="EN563" s="68"/>
      <c r="EO563" s="68"/>
      <c r="EP563" s="68"/>
      <c r="EQ563" s="68"/>
      <c r="ER563" s="68"/>
      <c r="ES563" s="68"/>
      <c r="ET563" s="68"/>
    </row>
    <row r="564" spans="53:150" s="9" customFormat="1" ht="15"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DZ564" s="70"/>
      <c r="ED564" s="70"/>
      <c r="EE564" s="70"/>
      <c r="EF564" s="70"/>
      <c r="EG564" s="68"/>
      <c r="EH564" s="68"/>
      <c r="EI564" s="68"/>
      <c r="EJ564" s="68"/>
      <c r="EK564" s="68"/>
      <c r="EL564" s="68"/>
      <c r="EM564" s="68"/>
      <c r="EN564" s="68"/>
      <c r="EO564" s="68"/>
      <c r="EP564" s="68"/>
      <c r="EQ564" s="68"/>
      <c r="ER564" s="68"/>
      <c r="ES564" s="68"/>
      <c r="ET564" s="68"/>
    </row>
    <row r="565" spans="53:150" s="9" customFormat="1" ht="15"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DZ565" s="70"/>
      <c r="ED565" s="70"/>
      <c r="EE565" s="70"/>
      <c r="EF565" s="70"/>
      <c r="EG565" s="68"/>
      <c r="EH565" s="68"/>
      <c r="EI565" s="68"/>
      <c r="EJ565" s="68"/>
      <c r="EK565" s="68"/>
      <c r="EL565" s="68"/>
      <c r="EM565" s="68"/>
      <c r="EN565" s="68"/>
      <c r="EO565" s="68"/>
      <c r="EP565" s="68"/>
      <c r="EQ565" s="68"/>
      <c r="ER565" s="68"/>
      <c r="ES565" s="68"/>
      <c r="ET565" s="68"/>
    </row>
    <row r="566" spans="53:150" s="9" customFormat="1" ht="15"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DZ566" s="70"/>
      <c r="ED566" s="70"/>
      <c r="EE566" s="70"/>
      <c r="EF566" s="70"/>
      <c r="EG566" s="68"/>
      <c r="EH566" s="68"/>
      <c r="EI566" s="68"/>
      <c r="EJ566" s="68"/>
      <c r="EK566" s="68"/>
      <c r="EL566" s="68"/>
      <c r="EM566" s="68"/>
      <c r="EN566" s="68"/>
      <c r="EO566" s="68"/>
      <c r="EP566" s="68"/>
      <c r="EQ566" s="68"/>
      <c r="ER566" s="68"/>
      <c r="ES566" s="68"/>
      <c r="ET566" s="68"/>
    </row>
    <row r="567" spans="53:150" s="9" customFormat="1" ht="15"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DZ567" s="70"/>
      <c r="ED567" s="70"/>
      <c r="EE567" s="70"/>
      <c r="EF567" s="70"/>
      <c r="EG567" s="68"/>
      <c r="EH567" s="68"/>
      <c r="EI567" s="68"/>
      <c r="EJ567" s="68"/>
      <c r="EK567" s="68"/>
      <c r="EL567" s="68"/>
      <c r="EM567" s="68"/>
      <c r="EN567" s="68"/>
      <c r="EO567" s="68"/>
      <c r="EP567" s="68"/>
      <c r="EQ567" s="68"/>
      <c r="ER567" s="68"/>
      <c r="ES567" s="68"/>
      <c r="ET567" s="68"/>
    </row>
    <row r="568" spans="53:150" s="9" customFormat="1" ht="15"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DZ568" s="70"/>
      <c r="ED568" s="70"/>
      <c r="EE568" s="70"/>
      <c r="EF568" s="70"/>
      <c r="EG568" s="68"/>
      <c r="EH568" s="68"/>
      <c r="EI568" s="68"/>
      <c r="EJ568" s="68"/>
      <c r="EK568" s="68"/>
      <c r="EL568" s="68"/>
      <c r="EM568" s="68"/>
      <c r="EN568" s="68"/>
      <c r="EO568" s="68"/>
      <c r="EP568" s="68"/>
      <c r="EQ568" s="68"/>
      <c r="ER568" s="68"/>
      <c r="ES568" s="68"/>
      <c r="ET568" s="68"/>
    </row>
    <row r="569" spans="53:150" s="9" customFormat="1" ht="15"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DZ569" s="70"/>
      <c r="ED569" s="70"/>
      <c r="EE569" s="70"/>
      <c r="EF569" s="70"/>
      <c r="EG569" s="68"/>
      <c r="EH569" s="68"/>
      <c r="EI569" s="68"/>
      <c r="EJ569" s="68"/>
      <c r="EK569" s="68"/>
      <c r="EL569" s="68"/>
      <c r="EM569" s="68"/>
      <c r="EN569" s="68"/>
      <c r="EO569" s="68"/>
      <c r="EP569" s="68"/>
      <c r="EQ569" s="68"/>
      <c r="ER569" s="68"/>
      <c r="ES569" s="68"/>
      <c r="ET569" s="68"/>
    </row>
    <row r="570" spans="53:150" s="9" customFormat="1" ht="15"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DZ570" s="70"/>
      <c r="ED570" s="70"/>
      <c r="EE570" s="70"/>
      <c r="EF570" s="70"/>
      <c r="EG570" s="68"/>
      <c r="EH570" s="68"/>
      <c r="EI570" s="68"/>
      <c r="EJ570" s="68"/>
      <c r="EK570" s="68"/>
      <c r="EL570" s="68"/>
      <c r="EM570" s="68"/>
      <c r="EN570" s="68"/>
      <c r="EO570" s="68"/>
      <c r="EP570" s="68"/>
      <c r="EQ570" s="68"/>
      <c r="ER570" s="68"/>
      <c r="ES570" s="68"/>
      <c r="ET570" s="68"/>
    </row>
    <row r="571" spans="53:150" s="9" customFormat="1" ht="15"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DZ571" s="70"/>
      <c r="ED571" s="70"/>
      <c r="EE571" s="70"/>
      <c r="EF571" s="70"/>
      <c r="EG571" s="68"/>
      <c r="EH571" s="68"/>
      <c r="EI571" s="68"/>
      <c r="EJ571" s="68"/>
      <c r="EK571" s="68"/>
      <c r="EL571" s="68"/>
      <c r="EM571" s="68"/>
      <c r="EN571" s="68"/>
      <c r="EO571" s="68"/>
      <c r="EP571" s="68"/>
      <c r="EQ571" s="68"/>
      <c r="ER571" s="68"/>
      <c r="ES571" s="68"/>
      <c r="ET571" s="68"/>
    </row>
    <row r="572" spans="53:150" s="9" customFormat="1" ht="15"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DZ572" s="70"/>
      <c r="ED572" s="70"/>
      <c r="EE572" s="70"/>
      <c r="EF572" s="70"/>
      <c r="EG572" s="68"/>
      <c r="EH572" s="68"/>
      <c r="EI572" s="68"/>
      <c r="EJ572" s="68"/>
      <c r="EK572" s="68"/>
      <c r="EL572" s="68"/>
      <c r="EM572" s="68"/>
      <c r="EN572" s="68"/>
      <c r="EO572" s="68"/>
      <c r="EP572" s="68"/>
      <c r="EQ572" s="68"/>
      <c r="ER572" s="68"/>
      <c r="ES572" s="68"/>
      <c r="ET572" s="68"/>
    </row>
    <row r="573" spans="53:150" s="9" customFormat="1" ht="15"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DZ573" s="70"/>
      <c r="ED573" s="70"/>
      <c r="EE573" s="70"/>
      <c r="EF573" s="70"/>
      <c r="EG573" s="68"/>
      <c r="EH573" s="68"/>
      <c r="EI573" s="68"/>
      <c r="EJ573" s="68"/>
      <c r="EK573" s="68"/>
      <c r="EL573" s="68"/>
      <c r="EM573" s="68"/>
      <c r="EN573" s="68"/>
      <c r="EO573" s="68"/>
      <c r="EP573" s="68"/>
      <c r="EQ573" s="68"/>
      <c r="ER573" s="68"/>
      <c r="ES573" s="68"/>
      <c r="ET573" s="68"/>
    </row>
    <row r="574" spans="53:150" s="9" customFormat="1" ht="15"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DZ574" s="70"/>
      <c r="ED574" s="70"/>
      <c r="EE574" s="70"/>
      <c r="EF574" s="70"/>
      <c r="EG574" s="68"/>
      <c r="EH574" s="68"/>
      <c r="EI574" s="68"/>
      <c r="EJ574" s="68"/>
      <c r="EK574" s="68"/>
      <c r="EL574" s="68"/>
      <c r="EM574" s="68"/>
      <c r="EN574" s="68"/>
      <c r="EO574" s="68"/>
      <c r="EP574" s="68"/>
      <c r="EQ574" s="68"/>
      <c r="ER574" s="68"/>
      <c r="ES574" s="68"/>
      <c r="ET574" s="68"/>
    </row>
    <row r="575" spans="53:150" s="9" customFormat="1" ht="15"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DZ575" s="70"/>
      <c r="ED575" s="70"/>
      <c r="EE575" s="70"/>
      <c r="EF575" s="70"/>
      <c r="EG575" s="68"/>
      <c r="EH575" s="68"/>
      <c r="EI575" s="68"/>
      <c r="EJ575" s="68"/>
      <c r="EK575" s="68"/>
      <c r="EL575" s="68"/>
      <c r="EM575" s="68"/>
      <c r="EN575" s="68"/>
      <c r="EO575" s="68"/>
      <c r="EP575" s="68"/>
      <c r="EQ575" s="68"/>
      <c r="ER575" s="68"/>
      <c r="ES575" s="68"/>
      <c r="ET575" s="68"/>
    </row>
    <row r="576" spans="53:150" s="9" customFormat="1" ht="15"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  <c r="CJ576" s="41"/>
      <c r="DZ576" s="70"/>
      <c r="ED576" s="70"/>
      <c r="EE576" s="70"/>
      <c r="EF576" s="70"/>
      <c r="EG576" s="68"/>
      <c r="EH576" s="68"/>
      <c r="EI576" s="68"/>
      <c r="EJ576" s="68"/>
      <c r="EK576" s="68"/>
      <c r="EL576" s="68"/>
      <c r="EM576" s="68"/>
      <c r="EN576" s="68"/>
      <c r="EO576" s="68"/>
      <c r="EP576" s="68"/>
      <c r="EQ576" s="68"/>
      <c r="ER576" s="68"/>
      <c r="ES576" s="68"/>
      <c r="ET576" s="68"/>
    </row>
    <row r="577" spans="53:150" s="9" customFormat="1" ht="15"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DZ577" s="70"/>
      <c r="ED577" s="70"/>
      <c r="EE577" s="70"/>
      <c r="EF577" s="70"/>
      <c r="EG577" s="68"/>
      <c r="EH577" s="68"/>
      <c r="EI577" s="68"/>
      <c r="EJ577" s="68"/>
      <c r="EK577" s="68"/>
      <c r="EL577" s="68"/>
      <c r="EM577" s="68"/>
      <c r="EN577" s="68"/>
      <c r="EO577" s="68"/>
      <c r="EP577" s="68"/>
      <c r="EQ577" s="68"/>
      <c r="ER577" s="68"/>
      <c r="ES577" s="68"/>
      <c r="ET577" s="68"/>
    </row>
    <row r="578" spans="53:150" s="9" customFormat="1" ht="15"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DZ578" s="70"/>
      <c r="ED578" s="70"/>
      <c r="EE578" s="70"/>
      <c r="EF578" s="70"/>
      <c r="EG578" s="68"/>
      <c r="EH578" s="68"/>
      <c r="EI578" s="68"/>
      <c r="EJ578" s="68"/>
      <c r="EK578" s="68"/>
      <c r="EL578" s="68"/>
      <c r="EM578" s="68"/>
      <c r="EN578" s="68"/>
      <c r="EO578" s="68"/>
      <c r="EP578" s="68"/>
      <c r="EQ578" s="68"/>
      <c r="ER578" s="68"/>
      <c r="ES578" s="68"/>
      <c r="ET578" s="68"/>
    </row>
    <row r="579" spans="53:150" s="9" customFormat="1" ht="15"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DZ579" s="70"/>
      <c r="ED579" s="70"/>
      <c r="EE579" s="70"/>
      <c r="EF579" s="70"/>
      <c r="EG579" s="68"/>
      <c r="EH579" s="68"/>
      <c r="EI579" s="68"/>
      <c r="EJ579" s="68"/>
      <c r="EK579" s="68"/>
      <c r="EL579" s="68"/>
      <c r="EM579" s="68"/>
      <c r="EN579" s="68"/>
      <c r="EO579" s="68"/>
      <c r="EP579" s="68"/>
      <c r="EQ579" s="68"/>
      <c r="ER579" s="68"/>
      <c r="ES579" s="68"/>
      <c r="ET579" s="68"/>
    </row>
    <row r="580" spans="53:150" s="9" customFormat="1" ht="15"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DZ580" s="70"/>
      <c r="ED580" s="70"/>
      <c r="EE580" s="70"/>
      <c r="EF580" s="70"/>
      <c r="EG580" s="68"/>
      <c r="EH580" s="68"/>
      <c r="EI580" s="68"/>
      <c r="EJ580" s="68"/>
      <c r="EK580" s="68"/>
      <c r="EL580" s="68"/>
      <c r="EM580" s="68"/>
      <c r="EN580" s="68"/>
      <c r="EO580" s="68"/>
      <c r="EP580" s="68"/>
      <c r="EQ580" s="68"/>
      <c r="ER580" s="68"/>
      <c r="ES580" s="68"/>
      <c r="ET580" s="68"/>
    </row>
    <row r="581" spans="53:150" s="9" customFormat="1" ht="15"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DZ581" s="70"/>
      <c r="ED581" s="70"/>
      <c r="EE581" s="70"/>
      <c r="EF581" s="70"/>
      <c r="EG581" s="68"/>
      <c r="EH581" s="68"/>
      <c r="EI581" s="68"/>
      <c r="EJ581" s="68"/>
      <c r="EK581" s="68"/>
      <c r="EL581" s="68"/>
      <c r="EM581" s="68"/>
      <c r="EN581" s="68"/>
      <c r="EO581" s="68"/>
      <c r="EP581" s="68"/>
      <c r="EQ581" s="68"/>
      <c r="ER581" s="68"/>
      <c r="ES581" s="68"/>
      <c r="ET581" s="68"/>
    </row>
    <row r="582" spans="53:150" s="9" customFormat="1" ht="15"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DZ582" s="70"/>
      <c r="ED582" s="70"/>
      <c r="EE582" s="70"/>
      <c r="EF582" s="70"/>
      <c r="EG582" s="68"/>
      <c r="EH582" s="68"/>
      <c r="EI582" s="68"/>
      <c r="EJ582" s="68"/>
      <c r="EK582" s="68"/>
      <c r="EL582" s="68"/>
      <c r="EM582" s="68"/>
      <c r="EN582" s="68"/>
      <c r="EO582" s="68"/>
      <c r="EP582" s="68"/>
      <c r="EQ582" s="68"/>
      <c r="ER582" s="68"/>
      <c r="ES582" s="68"/>
      <c r="ET582" s="68"/>
    </row>
    <row r="583" spans="53:150" s="9" customFormat="1" ht="15"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DZ583" s="70"/>
      <c r="ED583" s="70"/>
      <c r="EE583" s="70"/>
      <c r="EF583" s="70"/>
      <c r="EG583" s="68"/>
      <c r="EH583" s="68"/>
      <c r="EI583" s="68"/>
      <c r="EJ583" s="68"/>
      <c r="EK583" s="68"/>
      <c r="EL583" s="68"/>
      <c r="EM583" s="68"/>
      <c r="EN583" s="68"/>
      <c r="EO583" s="68"/>
      <c r="EP583" s="68"/>
      <c r="EQ583" s="68"/>
      <c r="ER583" s="68"/>
      <c r="ES583" s="68"/>
      <c r="ET583" s="68"/>
    </row>
    <row r="584" spans="53:150" s="9" customFormat="1" ht="15"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DZ584" s="70"/>
      <c r="ED584" s="70"/>
      <c r="EE584" s="70"/>
      <c r="EF584" s="70"/>
      <c r="EG584" s="68"/>
      <c r="EH584" s="68"/>
      <c r="EI584" s="68"/>
      <c r="EJ584" s="68"/>
      <c r="EK584" s="68"/>
      <c r="EL584" s="68"/>
      <c r="EM584" s="68"/>
      <c r="EN584" s="68"/>
      <c r="EO584" s="68"/>
      <c r="EP584" s="68"/>
      <c r="EQ584" s="68"/>
      <c r="ER584" s="68"/>
      <c r="ES584" s="68"/>
      <c r="ET584" s="68"/>
    </row>
    <row r="585" spans="53:150" s="9" customFormat="1" ht="15"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DZ585" s="70"/>
      <c r="ED585" s="70"/>
      <c r="EE585" s="70"/>
      <c r="EF585" s="70"/>
      <c r="EG585" s="68"/>
      <c r="EH585" s="68"/>
      <c r="EI585" s="68"/>
      <c r="EJ585" s="68"/>
      <c r="EK585" s="68"/>
      <c r="EL585" s="68"/>
      <c r="EM585" s="68"/>
      <c r="EN585" s="68"/>
      <c r="EO585" s="68"/>
      <c r="EP585" s="68"/>
      <c r="EQ585" s="68"/>
      <c r="ER585" s="68"/>
      <c r="ES585" s="68"/>
      <c r="ET585" s="68"/>
    </row>
    <row r="586" spans="53:150" s="9" customFormat="1" ht="15"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DZ586" s="70"/>
      <c r="ED586" s="70"/>
      <c r="EE586" s="70"/>
      <c r="EF586" s="70"/>
      <c r="EG586" s="68"/>
      <c r="EH586" s="68"/>
      <c r="EI586" s="68"/>
      <c r="EJ586" s="68"/>
      <c r="EK586" s="68"/>
      <c r="EL586" s="68"/>
      <c r="EM586" s="68"/>
      <c r="EN586" s="68"/>
      <c r="EO586" s="68"/>
      <c r="EP586" s="68"/>
      <c r="EQ586" s="68"/>
      <c r="ER586" s="68"/>
      <c r="ES586" s="68"/>
      <c r="ET586" s="68"/>
    </row>
    <row r="587" spans="53:150" s="9" customFormat="1" ht="15"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DZ587" s="70"/>
      <c r="ED587" s="70"/>
      <c r="EE587" s="70"/>
      <c r="EF587" s="70"/>
      <c r="EG587" s="68"/>
      <c r="EH587" s="68"/>
      <c r="EI587" s="68"/>
      <c r="EJ587" s="68"/>
      <c r="EK587" s="68"/>
      <c r="EL587" s="68"/>
      <c r="EM587" s="68"/>
      <c r="EN587" s="68"/>
      <c r="EO587" s="68"/>
      <c r="EP587" s="68"/>
      <c r="EQ587" s="68"/>
      <c r="ER587" s="68"/>
      <c r="ES587" s="68"/>
      <c r="ET587" s="68"/>
    </row>
    <row r="588" spans="53:150" s="9" customFormat="1" ht="15"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DZ588" s="70"/>
      <c r="ED588" s="70"/>
      <c r="EE588" s="70"/>
      <c r="EF588" s="70"/>
      <c r="EG588" s="68"/>
      <c r="EH588" s="68"/>
      <c r="EI588" s="68"/>
      <c r="EJ588" s="68"/>
      <c r="EK588" s="68"/>
      <c r="EL588" s="68"/>
      <c r="EM588" s="68"/>
      <c r="EN588" s="68"/>
      <c r="EO588" s="68"/>
      <c r="EP588" s="68"/>
      <c r="EQ588" s="68"/>
      <c r="ER588" s="68"/>
      <c r="ES588" s="68"/>
      <c r="ET588" s="68"/>
    </row>
    <row r="589" spans="53:150" s="9" customFormat="1" ht="15"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DZ589" s="70"/>
      <c r="ED589" s="70"/>
      <c r="EE589" s="70"/>
      <c r="EF589" s="70"/>
      <c r="EG589" s="68"/>
      <c r="EH589" s="68"/>
      <c r="EI589" s="68"/>
      <c r="EJ589" s="68"/>
      <c r="EK589" s="68"/>
      <c r="EL589" s="68"/>
      <c r="EM589" s="68"/>
      <c r="EN589" s="68"/>
      <c r="EO589" s="68"/>
      <c r="EP589" s="68"/>
      <c r="EQ589" s="68"/>
      <c r="ER589" s="68"/>
      <c r="ES589" s="68"/>
      <c r="ET589" s="68"/>
    </row>
    <row r="590" spans="53:150" s="9" customFormat="1" ht="15"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DZ590" s="70"/>
      <c r="ED590" s="70"/>
      <c r="EE590" s="70"/>
      <c r="EF590" s="70"/>
      <c r="EG590" s="68"/>
      <c r="EH590" s="68"/>
      <c r="EI590" s="68"/>
      <c r="EJ590" s="68"/>
      <c r="EK590" s="68"/>
      <c r="EL590" s="68"/>
      <c r="EM590" s="68"/>
      <c r="EN590" s="68"/>
      <c r="EO590" s="68"/>
      <c r="EP590" s="68"/>
      <c r="EQ590" s="68"/>
      <c r="ER590" s="68"/>
      <c r="ES590" s="68"/>
      <c r="ET590" s="68"/>
    </row>
    <row r="591" spans="53:150" s="9" customFormat="1" ht="15"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DZ591" s="70"/>
      <c r="ED591" s="70"/>
      <c r="EE591" s="70"/>
      <c r="EF591" s="70"/>
      <c r="EG591" s="68"/>
      <c r="EH591" s="68"/>
      <c r="EI591" s="68"/>
      <c r="EJ591" s="68"/>
      <c r="EK591" s="68"/>
      <c r="EL591" s="68"/>
      <c r="EM591" s="68"/>
      <c r="EN591" s="68"/>
      <c r="EO591" s="68"/>
      <c r="EP591" s="68"/>
      <c r="EQ591" s="68"/>
      <c r="ER591" s="68"/>
      <c r="ES591" s="68"/>
      <c r="ET591" s="68"/>
    </row>
    <row r="592" spans="53:150" s="9" customFormat="1" ht="15"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DZ592" s="70"/>
      <c r="ED592" s="70"/>
      <c r="EE592" s="70"/>
      <c r="EF592" s="70"/>
      <c r="EG592" s="68"/>
      <c r="EH592" s="68"/>
      <c r="EI592" s="68"/>
      <c r="EJ592" s="68"/>
      <c r="EK592" s="68"/>
      <c r="EL592" s="68"/>
      <c r="EM592" s="68"/>
      <c r="EN592" s="68"/>
      <c r="EO592" s="68"/>
      <c r="EP592" s="68"/>
      <c r="EQ592" s="68"/>
      <c r="ER592" s="68"/>
      <c r="ES592" s="68"/>
      <c r="ET592" s="68"/>
    </row>
    <row r="593" spans="53:150" s="9" customFormat="1" ht="15"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DZ593" s="70"/>
      <c r="ED593" s="70"/>
      <c r="EE593" s="70"/>
      <c r="EF593" s="70"/>
      <c r="EG593" s="68"/>
      <c r="EH593" s="68"/>
      <c r="EI593" s="68"/>
      <c r="EJ593" s="68"/>
      <c r="EK593" s="68"/>
      <c r="EL593" s="68"/>
      <c r="EM593" s="68"/>
      <c r="EN593" s="68"/>
      <c r="EO593" s="68"/>
      <c r="EP593" s="68"/>
      <c r="EQ593" s="68"/>
      <c r="ER593" s="68"/>
      <c r="ES593" s="68"/>
      <c r="ET593" s="68"/>
    </row>
    <row r="594" spans="53:150" s="9" customFormat="1" ht="15"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DZ594" s="70"/>
      <c r="ED594" s="70"/>
      <c r="EE594" s="70"/>
      <c r="EF594" s="70"/>
      <c r="EG594" s="68"/>
      <c r="EH594" s="68"/>
      <c r="EI594" s="68"/>
      <c r="EJ594" s="68"/>
      <c r="EK594" s="68"/>
      <c r="EL594" s="68"/>
      <c r="EM594" s="68"/>
      <c r="EN594" s="68"/>
      <c r="EO594" s="68"/>
      <c r="EP594" s="68"/>
      <c r="EQ594" s="68"/>
      <c r="ER594" s="68"/>
      <c r="ES594" s="68"/>
      <c r="ET594" s="68"/>
    </row>
    <row r="595" spans="53:150" s="9" customFormat="1" ht="15"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DZ595" s="70"/>
      <c r="ED595" s="70"/>
      <c r="EE595" s="70"/>
      <c r="EF595" s="70"/>
      <c r="EG595" s="68"/>
      <c r="EH595" s="68"/>
      <c r="EI595" s="68"/>
      <c r="EJ595" s="68"/>
      <c r="EK595" s="68"/>
      <c r="EL595" s="68"/>
      <c r="EM595" s="68"/>
      <c r="EN595" s="68"/>
      <c r="EO595" s="68"/>
      <c r="EP595" s="68"/>
      <c r="EQ595" s="68"/>
      <c r="ER595" s="68"/>
      <c r="ES595" s="68"/>
      <c r="ET595" s="68"/>
    </row>
    <row r="596" spans="53:150" s="9" customFormat="1" ht="15"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  <c r="CJ596" s="41"/>
      <c r="DZ596" s="70"/>
      <c r="ED596" s="70"/>
      <c r="EE596" s="70"/>
      <c r="EF596" s="70"/>
      <c r="EG596" s="68"/>
      <c r="EH596" s="68"/>
      <c r="EI596" s="68"/>
      <c r="EJ596" s="68"/>
      <c r="EK596" s="68"/>
      <c r="EL596" s="68"/>
      <c r="EM596" s="68"/>
      <c r="EN596" s="68"/>
      <c r="EO596" s="68"/>
      <c r="EP596" s="68"/>
      <c r="EQ596" s="68"/>
      <c r="ER596" s="68"/>
      <c r="ES596" s="68"/>
      <c r="ET596" s="68"/>
    </row>
    <row r="597" spans="53:150" s="9" customFormat="1" ht="15"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  <c r="CH597" s="41"/>
      <c r="CI597" s="41"/>
      <c r="CJ597" s="41"/>
      <c r="DZ597" s="70"/>
      <c r="ED597" s="70"/>
      <c r="EE597" s="70"/>
      <c r="EF597" s="70"/>
      <c r="EG597" s="68"/>
      <c r="EH597" s="68"/>
      <c r="EI597" s="68"/>
      <c r="EJ597" s="68"/>
      <c r="EK597" s="68"/>
      <c r="EL597" s="68"/>
      <c r="EM597" s="68"/>
      <c r="EN597" s="68"/>
      <c r="EO597" s="68"/>
      <c r="EP597" s="68"/>
      <c r="EQ597" s="68"/>
      <c r="ER597" s="68"/>
      <c r="ES597" s="68"/>
      <c r="ET597" s="68"/>
    </row>
    <row r="598" spans="53:150" s="9" customFormat="1" ht="15"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  <c r="CJ598" s="41"/>
      <c r="DZ598" s="70"/>
      <c r="ED598" s="70"/>
      <c r="EE598" s="70"/>
      <c r="EF598" s="70"/>
      <c r="EG598" s="68"/>
      <c r="EH598" s="68"/>
      <c r="EI598" s="68"/>
      <c r="EJ598" s="68"/>
      <c r="EK598" s="68"/>
      <c r="EL598" s="68"/>
      <c r="EM598" s="68"/>
      <c r="EN598" s="68"/>
      <c r="EO598" s="68"/>
      <c r="EP598" s="68"/>
      <c r="EQ598" s="68"/>
      <c r="ER598" s="68"/>
      <c r="ES598" s="68"/>
      <c r="ET598" s="68"/>
    </row>
    <row r="599" spans="53:150" s="9" customFormat="1" ht="15"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  <c r="CJ599" s="41"/>
      <c r="DZ599" s="70"/>
      <c r="ED599" s="70"/>
      <c r="EE599" s="70"/>
      <c r="EF599" s="70"/>
      <c r="EG599" s="68"/>
      <c r="EH599" s="68"/>
      <c r="EI599" s="68"/>
      <c r="EJ599" s="68"/>
      <c r="EK599" s="68"/>
      <c r="EL599" s="68"/>
      <c r="EM599" s="68"/>
      <c r="EN599" s="68"/>
      <c r="EO599" s="68"/>
      <c r="EP599" s="68"/>
      <c r="EQ599" s="68"/>
      <c r="ER599" s="68"/>
      <c r="ES599" s="68"/>
      <c r="ET599" s="68"/>
    </row>
    <row r="600" spans="53:150" s="9" customFormat="1" ht="15"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  <c r="CH600" s="41"/>
      <c r="CI600" s="41"/>
      <c r="CJ600" s="41"/>
      <c r="DZ600" s="70"/>
      <c r="ED600" s="70"/>
      <c r="EE600" s="70"/>
      <c r="EF600" s="70"/>
      <c r="EG600" s="68"/>
      <c r="EH600" s="68"/>
      <c r="EI600" s="68"/>
      <c r="EJ600" s="68"/>
      <c r="EK600" s="68"/>
      <c r="EL600" s="68"/>
      <c r="EM600" s="68"/>
      <c r="EN600" s="68"/>
      <c r="EO600" s="68"/>
      <c r="EP600" s="68"/>
      <c r="EQ600" s="68"/>
      <c r="ER600" s="68"/>
      <c r="ES600" s="68"/>
      <c r="ET600" s="68"/>
    </row>
    <row r="601" spans="53:150" s="9" customFormat="1" ht="15"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DZ601" s="70"/>
      <c r="ED601" s="70"/>
      <c r="EE601" s="70"/>
      <c r="EF601" s="70"/>
      <c r="EG601" s="68"/>
      <c r="EH601" s="68"/>
      <c r="EI601" s="68"/>
      <c r="EJ601" s="68"/>
      <c r="EK601" s="68"/>
      <c r="EL601" s="68"/>
      <c r="EM601" s="68"/>
      <c r="EN601" s="68"/>
      <c r="EO601" s="68"/>
      <c r="EP601" s="68"/>
      <c r="EQ601" s="68"/>
      <c r="ER601" s="68"/>
      <c r="ES601" s="68"/>
      <c r="ET601" s="68"/>
    </row>
    <row r="602" spans="53:150" s="9" customFormat="1" ht="15"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  <c r="CH602" s="41"/>
      <c r="CI602" s="41"/>
      <c r="CJ602" s="41"/>
      <c r="DZ602" s="70"/>
      <c r="ED602" s="70"/>
      <c r="EE602" s="70"/>
      <c r="EF602" s="70"/>
      <c r="EG602" s="68"/>
      <c r="EH602" s="68"/>
      <c r="EI602" s="68"/>
      <c r="EJ602" s="68"/>
      <c r="EK602" s="68"/>
      <c r="EL602" s="68"/>
      <c r="EM602" s="68"/>
      <c r="EN602" s="68"/>
      <c r="EO602" s="68"/>
      <c r="EP602" s="68"/>
      <c r="EQ602" s="68"/>
      <c r="ER602" s="68"/>
      <c r="ES602" s="68"/>
      <c r="ET602" s="68"/>
    </row>
    <row r="603" spans="53:150" s="9" customFormat="1" ht="15"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  <c r="CJ603" s="41"/>
      <c r="DZ603" s="70"/>
      <c r="ED603" s="70"/>
      <c r="EE603" s="70"/>
      <c r="EF603" s="70"/>
      <c r="EG603" s="68"/>
      <c r="EH603" s="68"/>
      <c r="EI603" s="68"/>
      <c r="EJ603" s="68"/>
      <c r="EK603" s="68"/>
      <c r="EL603" s="68"/>
      <c r="EM603" s="68"/>
      <c r="EN603" s="68"/>
      <c r="EO603" s="68"/>
      <c r="EP603" s="68"/>
      <c r="EQ603" s="68"/>
      <c r="ER603" s="68"/>
      <c r="ES603" s="68"/>
      <c r="ET603" s="68"/>
    </row>
    <row r="604" spans="53:150" s="9" customFormat="1" ht="15"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  <c r="CJ604" s="41"/>
      <c r="DZ604" s="70"/>
      <c r="ED604" s="70"/>
      <c r="EE604" s="70"/>
      <c r="EF604" s="70"/>
      <c r="EG604" s="68"/>
      <c r="EH604" s="68"/>
      <c r="EI604" s="68"/>
      <c r="EJ604" s="68"/>
      <c r="EK604" s="68"/>
      <c r="EL604" s="68"/>
      <c r="EM604" s="68"/>
      <c r="EN604" s="68"/>
      <c r="EO604" s="68"/>
      <c r="EP604" s="68"/>
      <c r="EQ604" s="68"/>
      <c r="ER604" s="68"/>
      <c r="ES604" s="68"/>
      <c r="ET604" s="68"/>
    </row>
    <row r="605" spans="53:150" s="9" customFormat="1" ht="15"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  <c r="CH605" s="41"/>
      <c r="CI605" s="41"/>
      <c r="CJ605" s="41"/>
      <c r="DZ605" s="70"/>
      <c r="ED605" s="70"/>
      <c r="EE605" s="70"/>
      <c r="EF605" s="70"/>
      <c r="EG605" s="68"/>
      <c r="EH605" s="68"/>
      <c r="EI605" s="68"/>
      <c r="EJ605" s="68"/>
      <c r="EK605" s="68"/>
      <c r="EL605" s="68"/>
      <c r="EM605" s="68"/>
      <c r="EN605" s="68"/>
      <c r="EO605" s="68"/>
      <c r="EP605" s="68"/>
      <c r="EQ605" s="68"/>
      <c r="ER605" s="68"/>
      <c r="ES605" s="68"/>
      <c r="ET605" s="68"/>
    </row>
    <row r="606" spans="53:150" s="9" customFormat="1" ht="15"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  <c r="CJ606" s="41"/>
      <c r="DZ606" s="70"/>
      <c r="ED606" s="70"/>
      <c r="EE606" s="70"/>
      <c r="EF606" s="70"/>
      <c r="EG606" s="68"/>
      <c r="EH606" s="68"/>
      <c r="EI606" s="68"/>
      <c r="EJ606" s="68"/>
      <c r="EK606" s="68"/>
      <c r="EL606" s="68"/>
      <c r="EM606" s="68"/>
      <c r="EN606" s="68"/>
      <c r="EO606" s="68"/>
      <c r="EP606" s="68"/>
      <c r="EQ606" s="68"/>
      <c r="ER606" s="68"/>
      <c r="ES606" s="68"/>
      <c r="ET606" s="68"/>
    </row>
    <row r="607" spans="53:150" s="9" customFormat="1" ht="15"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  <c r="CJ607" s="41"/>
      <c r="DZ607" s="70"/>
      <c r="ED607" s="70"/>
      <c r="EE607" s="70"/>
      <c r="EF607" s="70"/>
      <c r="EG607" s="68"/>
      <c r="EH607" s="68"/>
      <c r="EI607" s="68"/>
      <c r="EJ607" s="68"/>
      <c r="EK607" s="68"/>
      <c r="EL607" s="68"/>
      <c r="EM607" s="68"/>
      <c r="EN607" s="68"/>
      <c r="EO607" s="68"/>
      <c r="EP607" s="68"/>
      <c r="EQ607" s="68"/>
      <c r="ER607" s="68"/>
      <c r="ES607" s="68"/>
      <c r="ET607" s="68"/>
    </row>
    <row r="608" spans="53:150" s="9" customFormat="1" ht="15"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  <c r="CJ608" s="41"/>
      <c r="DZ608" s="70"/>
      <c r="ED608" s="70"/>
      <c r="EE608" s="70"/>
      <c r="EF608" s="70"/>
      <c r="EG608" s="68"/>
      <c r="EH608" s="68"/>
      <c r="EI608" s="68"/>
      <c r="EJ608" s="68"/>
      <c r="EK608" s="68"/>
      <c r="EL608" s="68"/>
      <c r="EM608" s="68"/>
      <c r="EN608" s="68"/>
      <c r="EO608" s="68"/>
      <c r="EP608" s="68"/>
      <c r="EQ608" s="68"/>
      <c r="ER608" s="68"/>
      <c r="ES608" s="68"/>
      <c r="ET608" s="68"/>
    </row>
    <row r="609" spans="53:150" s="9" customFormat="1" ht="15"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  <c r="CH609" s="41"/>
      <c r="CI609" s="41"/>
      <c r="CJ609" s="41"/>
      <c r="DZ609" s="70"/>
      <c r="ED609" s="70"/>
      <c r="EE609" s="70"/>
      <c r="EF609" s="70"/>
      <c r="EG609" s="68"/>
      <c r="EH609" s="68"/>
      <c r="EI609" s="68"/>
      <c r="EJ609" s="68"/>
      <c r="EK609" s="68"/>
      <c r="EL609" s="68"/>
      <c r="EM609" s="68"/>
      <c r="EN609" s="68"/>
      <c r="EO609" s="68"/>
      <c r="EP609" s="68"/>
      <c r="EQ609" s="68"/>
      <c r="ER609" s="68"/>
      <c r="ES609" s="68"/>
      <c r="ET609" s="68"/>
    </row>
    <row r="610" spans="53:150" s="9" customFormat="1" ht="15"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  <c r="CJ610" s="41"/>
      <c r="DZ610" s="70"/>
      <c r="ED610" s="70"/>
      <c r="EE610" s="70"/>
      <c r="EF610" s="70"/>
      <c r="EG610" s="68"/>
      <c r="EH610" s="68"/>
      <c r="EI610" s="68"/>
      <c r="EJ610" s="68"/>
      <c r="EK610" s="68"/>
      <c r="EL610" s="68"/>
      <c r="EM610" s="68"/>
      <c r="EN610" s="68"/>
      <c r="EO610" s="68"/>
      <c r="EP610" s="68"/>
      <c r="EQ610" s="68"/>
      <c r="ER610" s="68"/>
      <c r="ES610" s="68"/>
      <c r="ET610" s="68"/>
    </row>
    <row r="611" spans="53:150" s="9" customFormat="1" ht="15"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  <c r="CJ611" s="41"/>
      <c r="DZ611" s="70"/>
      <c r="ED611" s="70"/>
      <c r="EE611" s="70"/>
      <c r="EF611" s="70"/>
      <c r="EG611" s="68"/>
      <c r="EH611" s="68"/>
      <c r="EI611" s="68"/>
      <c r="EJ611" s="68"/>
      <c r="EK611" s="68"/>
      <c r="EL611" s="68"/>
      <c r="EM611" s="68"/>
      <c r="EN611" s="68"/>
      <c r="EO611" s="68"/>
      <c r="EP611" s="68"/>
      <c r="EQ611" s="68"/>
      <c r="ER611" s="68"/>
      <c r="ES611" s="68"/>
      <c r="ET611" s="68"/>
    </row>
    <row r="612" spans="53:150" s="9" customFormat="1" ht="15"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  <c r="CJ612" s="41"/>
      <c r="DZ612" s="70"/>
      <c r="ED612" s="70"/>
      <c r="EE612" s="70"/>
      <c r="EF612" s="70"/>
      <c r="EG612" s="68"/>
      <c r="EH612" s="68"/>
      <c r="EI612" s="68"/>
      <c r="EJ612" s="68"/>
      <c r="EK612" s="68"/>
      <c r="EL612" s="68"/>
      <c r="EM612" s="68"/>
      <c r="EN612" s="68"/>
      <c r="EO612" s="68"/>
      <c r="EP612" s="68"/>
      <c r="EQ612" s="68"/>
      <c r="ER612" s="68"/>
      <c r="ES612" s="68"/>
      <c r="ET612" s="68"/>
    </row>
    <row r="613" spans="53:150" s="9" customFormat="1" ht="15"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  <c r="CJ613" s="41"/>
      <c r="DZ613" s="70"/>
      <c r="ED613" s="70"/>
      <c r="EE613" s="70"/>
      <c r="EF613" s="70"/>
      <c r="EG613" s="68"/>
      <c r="EH613" s="68"/>
      <c r="EI613" s="68"/>
      <c r="EJ613" s="68"/>
      <c r="EK613" s="68"/>
      <c r="EL613" s="68"/>
      <c r="EM613" s="68"/>
      <c r="EN613" s="68"/>
      <c r="EO613" s="68"/>
      <c r="EP613" s="68"/>
      <c r="EQ613" s="68"/>
      <c r="ER613" s="68"/>
      <c r="ES613" s="68"/>
      <c r="ET613" s="68"/>
    </row>
    <row r="614" spans="53:150" s="9" customFormat="1" ht="15"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DZ614" s="70"/>
      <c r="ED614" s="70"/>
      <c r="EE614" s="70"/>
      <c r="EF614" s="70"/>
      <c r="EG614" s="68"/>
      <c r="EH614" s="68"/>
      <c r="EI614" s="68"/>
      <c r="EJ614" s="68"/>
      <c r="EK614" s="68"/>
      <c r="EL614" s="68"/>
      <c r="EM614" s="68"/>
      <c r="EN614" s="68"/>
      <c r="EO614" s="68"/>
      <c r="EP614" s="68"/>
      <c r="EQ614" s="68"/>
      <c r="ER614" s="68"/>
      <c r="ES614" s="68"/>
      <c r="ET614" s="68"/>
    </row>
    <row r="615" spans="53:150" s="9" customFormat="1" ht="15"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DZ615" s="70"/>
      <c r="ED615" s="70"/>
      <c r="EE615" s="70"/>
      <c r="EF615" s="70"/>
      <c r="EG615" s="68"/>
      <c r="EH615" s="68"/>
      <c r="EI615" s="68"/>
      <c r="EJ615" s="68"/>
      <c r="EK615" s="68"/>
      <c r="EL615" s="68"/>
      <c r="EM615" s="68"/>
      <c r="EN615" s="68"/>
      <c r="EO615" s="68"/>
      <c r="EP615" s="68"/>
      <c r="EQ615" s="68"/>
      <c r="ER615" s="68"/>
      <c r="ES615" s="68"/>
      <c r="ET615" s="68"/>
    </row>
    <row r="616" spans="53:150" s="9" customFormat="1" ht="15"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DZ616" s="70"/>
      <c r="ED616" s="70"/>
      <c r="EE616" s="70"/>
      <c r="EF616" s="70"/>
      <c r="EG616" s="68"/>
      <c r="EH616" s="68"/>
      <c r="EI616" s="68"/>
      <c r="EJ616" s="68"/>
      <c r="EK616" s="68"/>
      <c r="EL616" s="68"/>
      <c r="EM616" s="68"/>
      <c r="EN616" s="68"/>
      <c r="EO616" s="68"/>
      <c r="EP616" s="68"/>
      <c r="EQ616" s="68"/>
      <c r="ER616" s="68"/>
      <c r="ES616" s="68"/>
      <c r="ET616" s="68"/>
    </row>
    <row r="617" spans="53:150" s="9" customFormat="1" ht="15"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DZ617" s="70"/>
      <c r="ED617" s="70"/>
      <c r="EE617" s="70"/>
      <c r="EF617" s="70"/>
      <c r="EG617" s="68"/>
      <c r="EH617" s="68"/>
      <c r="EI617" s="68"/>
      <c r="EJ617" s="68"/>
      <c r="EK617" s="68"/>
      <c r="EL617" s="68"/>
      <c r="EM617" s="68"/>
      <c r="EN617" s="68"/>
      <c r="EO617" s="68"/>
      <c r="EP617" s="68"/>
      <c r="EQ617" s="68"/>
      <c r="ER617" s="68"/>
      <c r="ES617" s="68"/>
      <c r="ET617" s="68"/>
    </row>
    <row r="618" spans="53:150" s="9" customFormat="1" ht="15"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DZ618" s="70"/>
      <c r="ED618" s="70"/>
      <c r="EE618" s="70"/>
      <c r="EF618" s="70"/>
      <c r="EG618" s="68"/>
      <c r="EH618" s="68"/>
      <c r="EI618" s="68"/>
      <c r="EJ618" s="68"/>
      <c r="EK618" s="68"/>
      <c r="EL618" s="68"/>
      <c r="EM618" s="68"/>
      <c r="EN618" s="68"/>
      <c r="EO618" s="68"/>
      <c r="EP618" s="68"/>
      <c r="EQ618" s="68"/>
      <c r="ER618" s="68"/>
      <c r="ES618" s="68"/>
      <c r="ET618" s="68"/>
    </row>
    <row r="619" spans="53:150" s="9" customFormat="1" ht="15"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DZ619" s="70"/>
      <c r="ED619" s="70"/>
      <c r="EE619" s="70"/>
      <c r="EF619" s="70"/>
      <c r="EG619" s="68"/>
      <c r="EH619" s="68"/>
      <c r="EI619" s="68"/>
      <c r="EJ619" s="68"/>
      <c r="EK619" s="68"/>
      <c r="EL619" s="68"/>
      <c r="EM619" s="68"/>
      <c r="EN619" s="68"/>
      <c r="EO619" s="68"/>
      <c r="EP619" s="68"/>
      <c r="EQ619" s="68"/>
      <c r="ER619" s="68"/>
      <c r="ES619" s="68"/>
      <c r="ET619" s="68"/>
    </row>
    <row r="620" spans="53:150" s="9" customFormat="1" ht="15"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DZ620" s="70"/>
      <c r="ED620" s="70"/>
      <c r="EE620" s="70"/>
      <c r="EF620" s="70"/>
      <c r="EG620" s="68"/>
      <c r="EH620" s="68"/>
      <c r="EI620" s="68"/>
      <c r="EJ620" s="68"/>
      <c r="EK620" s="68"/>
      <c r="EL620" s="68"/>
      <c r="EM620" s="68"/>
      <c r="EN620" s="68"/>
      <c r="EO620" s="68"/>
      <c r="EP620" s="68"/>
      <c r="EQ620" s="68"/>
      <c r="ER620" s="68"/>
      <c r="ES620" s="68"/>
      <c r="ET620" s="68"/>
    </row>
    <row r="621" spans="53:150" s="9" customFormat="1" ht="15"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DZ621" s="70"/>
      <c r="ED621" s="70"/>
      <c r="EE621" s="70"/>
      <c r="EF621" s="70"/>
      <c r="EG621" s="68"/>
      <c r="EH621" s="68"/>
      <c r="EI621" s="68"/>
      <c r="EJ621" s="68"/>
      <c r="EK621" s="68"/>
      <c r="EL621" s="68"/>
      <c r="EM621" s="68"/>
      <c r="EN621" s="68"/>
      <c r="EO621" s="68"/>
      <c r="EP621" s="68"/>
      <c r="EQ621" s="68"/>
      <c r="ER621" s="68"/>
      <c r="ES621" s="68"/>
      <c r="ET621" s="68"/>
    </row>
    <row r="622" spans="53:150" s="9" customFormat="1" ht="15"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DZ622" s="70"/>
      <c r="ED622" s="70"/>
      <c r="EE622" s="70"/>
      <c r="EF622" s="70"/>
      <c r="EG622" s="68"/>
      <c r="EH622" s="68"/>
      <c r="EI622" s="68"/>
      <c r="EJ622" s="68"/>
      <c r="EK622" s="68"/>
      <c r="EL622" s="68"/>
      <c r="EM622" s="68"/>
      <c r="EN622" s="68"/>
      <c r="EO622" s="68"/>
      <c r="EP622" s="68"/>
      <c r="EQ622" s="68"/>
      <c r="ER622" s="68"/>
      <c r="ES622" s="68"/>
      <c r="ET622" s="68"/>
    </row>
    <row r="623" spans="53:150" s="9" customFormat="1" ht="15"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DZ623" s="70"/>
      <c r="ED623" s="70"/>
      <c r="EE623" s="70"/>
      <c r="EF623" s="70"/>
      <c r="EG623" s="68"/>
      <c r="EH623" s="68"/>
      <c r="EI623" s="68"/>
      <c r="EJ623" s="68"/>
      <c r="EK623" s="68"/>
      <c r="EL623" s="68"/>
      <c r="EM623" s="68"/>
      <c r="EN623" s="68"/>
      <c r="EO623" s="68"/>
      <c r="EP623" s="68"/>
      <c r="EQ623" s="68"/>
      <c r="ER623" s="68"/>
      <c r="ES623" s="68"/>
      <c r="ET623" s="68"/>
    </row>
    <row r="624" spans="53:150" s="9" customFormat="1" ht="15"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DZ624" s="70"/>
      <c r="ED624" s="70"/>
      <c r="EE624" s="70"/>
      <c r="EF624" s="70"/>
      <c r="EG624" s="68"/>
      <c r="EH624" s="68"/>
      <c r="EI624" s="68"/>
      <c r="EJ624" s="68"/>
      <c r="EK624" s="68"/>
      <c r="EL624" s="68"/>
      <c r="EM624" s="68"/>
      <c r="EN624" s="68"/>
      <c r="EO624" s="68"/>
      <c r="EP624" s="68"/>
      <c r="EQ624" s="68"/>
      <c r="ER624" s="68"/>
      <c r="ES624" s="68"/>
      <c r="ET624" s="68"/>
    </row>
    <row r="625" spans="53:150" s="9" customFormat="1" ht="15"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DZ625" s="70"/>
      <c r="ED625" s="70"/>
      <c r="EE625" s="70"/>
      <c r="EF625" s="70"/>
      <c r="EG625" s="68"/>
      <c r="EH625" s="68"/>
      <c r="EI625" s="68"/>
      <c r="EJ625" s="68"/>
      <c r="EK625" s="68"/>
      <c r="EL625" s="68"/>
      <c r="EM625" s="68"/>
      <c r="EN625" s="68"/>
      <c r="EO625" s="68"/>
      <c r="EP625" s="68"/>
      <c r="EQ625" s="68"/>
      <c r="ER625" s="68"/>
      <c r="ES625" s="68"/>
      <c r="ET625" s="68"/>
    </row>
    <row r="626" spans="53:150" s="9" customFormat="1" ht="15"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DZ626" s="70"/>
      <c r="ED626" s="70"/>
      <c r="EE626" s="70"/>
      <c r="EF626" s="70"/>
      <c r="EG626" s="68"/>
      <c r="EH626" s="68"/>
      <c r="EI626" s="68"/>
      <c r="EJ626" s="68"/>
      <c r="EK626" s="68"/>
      <c r="EL626" s="68"/>
      <c r="EM626" s="68"/>
      <c r="EN626" s="68"/>
      <c r="EO626" s="68"/>
      <c r="EP626" s="68"/>
      <c r="EQ626" s="68"/>
      <c r="ER626" s="68"/>
      <c r="ES626" s="68"/>
      <c r="ET626" s="68"/>
    </row>
    <row r="627" spans="53:150" s="9" customFormat="1" ht="15"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DZ627" s="70"/>
      <c r="ED627" s="70"/>
      <c r="EE627" s="70"/>
      <c r="EF627" s="70"/>
      <c r="EG627" s="68"/>
      <c r="EH627" s="68"/>
      <c r="EI627" s="68"/>
      <c r="EJ627" s="68"/>
      <c r="EK627" s="68"/>
      <c r="EL627" s="68"/>
      <c r="EM627" s="68"/>
      <c r="EN627" s="68"/>
      <c r="EO627" s="68"/>
      <c r="EP627" s="68"/>
      <c r="EQ627" s="68"/>
      <c r="ER627" s="68"/>
      <c r="ES627" s="68"/>
      <c r="ET627" s="68"/>
    </row>
    <row r="628" spans="53:150" s="9" customFormat="1" ht="15"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DZ628" s="70"/>
      <c r="ED628" s="70"/>
      <c r="EE628" s="70"/>
      <c r="EF628" s="70"/>
      <c r="EG628" s="68"/>
      <c r="EH628" s="68"/>
      <c r="EI628" s="68"/>
      <c r="EJ628" s="68"/>
      <c r="EK628" s="68"/>
      <c r="EL628" s="68"/>
      <c r="EM628" s="68"/>
      <c r="EN628" s="68"/>
      <c r="EO628" s="68"/>
      <c r="EP628" s="68"/>
      <c r="EQ628" s="68"/>
      <c r="ER628" s="68"/>
      <c r="ES628" s="68"/>
      <c r="ET628" s="68"/>
    </row>
    <row r="629" spans="53:150" s="9" customFormat="1" ht="15"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DZ629" s="70"/>
      <c r="ED629" s="70"/>
      <c r="EE629" s="70"/>
      <c r="EF629" s="70"/>
      <c r="EG629" s="68"/>
      <c r="EH629" s="68"/>
      <c r="EI629" s="68"/>
      <c r="EJ629" s="68"/>
      <c r="EK629" s="68"/>
      <c r="EL629" s="68"/>
      <c r="EM629" s="68"/>
      <c r="EN629" s="68"/>
      <c r="EO629" s="68"/>
      <c r="EP629" s="68"/>
      <c r="EQ629" s="68"/>
      <c r="ER629" s="68"/>
      <c r="ES629" s="68"/>
      <c r="ET629" s="68"/>
    </row>
    <row r="630" spans="53:150" s="9" customFormat="1" ht="15"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DZ630" s="70"/>
      <c r="ED630" s="70"/>
      <c r="EE630" s="70"/>
      <c r="EF630" s="70"/>
      <c r="EG630" s="68"/>
      <c r="EH630" s="68"/>
      <c r="EI630" s="68"/>
      <c r="EJ630" s="68"/>
      <c r="EK630" s="68"/>
      <c r="EL630" s="68"/>
      <c r="EM630" s="68"/>
      <c r="EN630" s="68"/>
      <c r="EO630" s="68"/>
      <c r="EP630" s="68"/>
      <c r="EQ630" s="68"/>
      <c r="ER630" s="68"/>
      <c r="ES630" s="68"/>
      <c r="ET630" s="68"/>
    </row>
    <row r="631" spans="53:150" s="9" customFormat="1" ht="15"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DZ631" s="70"/>
      <c r="ED631" s="70"/>
      <c r="EE631" s="70"/>
      <c r="EF631" s="70"/>
      <c r="EG631" s="68"/>
      <c r="EH631" s="68"/>
      <c r="EI631" s="68"/>
      <c r="EJ631" s="68"/>
      <c r="EK631" s="68"/>
      <c r="EL631" s="68"/>
      <c r="EM631" s="68"/>
      <c r="EN631" s="68"/>
      <c r="EO631" s="68"/>
      <c r="EP631" s="68"/>
      <c r="EQ631" s="68"/>
      <c r="ER631" s="68"/>
      <c r="ES631" s="68"/>
      <c r="ET631" s="68"/>
    </row>
    <row r="632" spans="53:150" s="9" customFormat="1" ht="15"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DZ632" s="70"/>
      <c r="ED632" s="70"/>
      <c r="EE632" s="70"/>
      <c r="EF632" s="70"/>
      <c r="EG632" s="68"/>
      <c r="EH632" s="68"/>
      <c r="EI632" s="68"/>
      <c r="EJ632" s="68"/>
      <c r="EK632" s="68"/>
      <c r="EL632" s="68"/>
      <c r="EM632" s="68"/>
      <c r="EN632" s="68"/>
      <c r="EO632" s="68"/>
      <c r="EP632" s="68"/>
      <c r="EQ632" s="68"/>
      <c r="ER632" s="68"/>
      <c r="ES632" s="68"/>
      <c r="ET632" s="68"/>
    </row>
    <row r="633" spans="53:150" s="9" customFormat="1" ht="15"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  <c r="CJ633" s="41"/>
      <c r="DZ633" s="70"/>
      <c r="ED633" s="70"/>
      <c r="EE633" s="70"/>
      <c r="EF633" s="70"/>
      <c r="EG633" s="68"/>
      <c r="EH633" s="68"/>
      <c r="EI633" s="68"/>
      <c r="EJ633" s="68"/>
      <c r="EK633" s="68"/>
      <c r="EL633" s="68"/>
      <c r="EM633" s="68"/>
      <c r="EN633" s="68"/>
      <c r="EO633" s="68"/>
      <c r="EP633" s="68"/>
      <c r="EQ633" s="68"/>
      <c r="ER633" s="68"/>
      <c r="ES633" s="68"/>
      <c r="ET633" s="68"/>
    </row>
    <row r="634" spans="53:150" s="9" customFormat="1" ht="15"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DZ634" s="70"/>
      <c r="ED634" s="70"/>
      <c r="EE634" s="70"/>
      <c r="EF634" s="70"/>
      <c r="EG634" s="68"/>
      <c r="EH634" s="68"/>
      <c r="EI634" s="68"/>
      <c r="EJ634" s="68"/>
      <c r="EK634" s="68"/>
      <c r="EL634" s="68"/>
      <c r="EM634" s="68"/>
      <c r="EN634" s="68"/>
      <c r="EO634" s="68"/>
      <c r="EP634" s="68"/>
      <c r="EQ634" s="68"/>
      <c r="ER634" s="68"/>
      <c r="ES634" s="68"/>
      <c r="ET634" s="68"/>
    </row>
    <row r="635" spans="53:150" s="9" customFormat="1" ht="15"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DZ635" s="70"/>
      <c r="ED635" s="70"/>
      <c r="EE635" s="70"/>
      <c r="EF635" s="70"/>
      <c r="EG635" s="68"/>
      <c r="EH635" s="68"/>
      <c r="EI635" s="68"/>
      <c r="EJ635" s="68"/>
      <c r="EK635" s="68"/>
      <c r="EL635" s="68"/>
      <c r="EM635" s="68"/>
      <c r="EN635" s="68"/>
      <c r="EO635" s="68"/>
      <c r="EP635" s="68"/>
      <c r="EQ635" s="68"/>
      <c r="ER635" s="68"/>
      <c r="ES635" s="68"/>
      <c r="ET635" s="68"/>
    </row>
    <row r="636" spans="53:150" s="9" customFormat="1" ht="15"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DZ636" s="70"/>
      <c r="ED636" s="70"/>
      <c r="EE636" s="70"/>
      <c r="EF636" s="70"/>
      <c r="EG636" s="68"/>
      <c r="EH636" s="68"/>
      <c r="EI636" s="68"/>
      <c r="EJ636" s="68"/>
      <c r="EK636" s="68"/>
      <c r="EL636" s="68"/>
      <c r="EM636" s="68"/>
      <c r="EN636" s="68"/>
      <c r="EO636" s="68"/>
      <c r="EP636" s="68"/>
      <c r="EQ636" s="68"/>
      <c r="ER636" s="68"/>
      <c r="ES636" s="68"/>
      <c r="ET636" s="68"/>
    </row>
    <row r="637" spans="53:150" s="9" customFormat="1" ht="15"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DZ637" s="70"/>
      <c r="ED637" s="70"/>
      <c r="EE637" s="70"/>
      <c r="EF637" s="70"/>
      <c r="EG637" s="68"/>
      <c r="EH637" s="68"/>
      <c r="EI637" s="68"/>
      <c r="EJ637" s="68"/>
      <c r="EK637" s="68"/>
      <c r="EL637" s="68"/>
      <c r="EM637" s="68"/>
      <c r="EN637" s="68"/>
      <c r="EO637" s="68"/>
      <c r="EP637" s="68"/>
      <c r="EQ637" s="68"/>
      <c r="ER637" s="68"/>
      <c r="ES637" s="68"/>
      <c r="ET637" s="68"/>
    </row>
    <row r="638" spans="53:150" s="9" customFormat="1" ht="15"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DZ638" s="70"/>
      <c r="ED638" s="70"/>
      <c r="EE638" s="70"/>
      <c r="EF638" s="70"/>
      <c r="EG638" s="68"/>
      <c r="EH638" s="68"/>
      <c r="EI638" s="68"/>
      <c r="EJ638" s="68"/>
      <c r="EK638" s="68"/>
      <c r="EL638" s="68"/>
      <c r="EM638" s="68"/>
      <c r="EN638" s="68"/>
      <c r="EO638" s="68"/>
      <c r="EP638" s="68"/>
      <c r="EQ638" s="68"/>
      <c r="ER638" s="68"/>
      <c r="ES638" s="68"/>
      <c r="ET638" s="68"/>
    </row>
    <row r="639" spans="53:150" s="9" customFormat="1" ht="15"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DZ639" s="70"/>
      <c r="ED639" s="70"/>
      <c r="EE639" s="70"/>
      <c r="EF639" s="70"/>
      <c r="EG639" s="68"/>
      <c r="EH639" s="68"/>
      <c r="EI639" s="68"/>
      <c r="EJ639" s="68"/>
      <c r="EK639" s="68"/>
      <c r="EL639" s="68"/>
      <c r="EM639" s="68"/>
      <c r="EN639" s="68"/>
      <c r="EO639" s="68"/>
      <c r="EP639" s="68"/>
      <c r="EQ639" s="68"/>
      <c r="ER639" s="68"/>
      <c r="ES639" s="68"/>
      <c r="ET639" s="68"/>
    </row>
    <row r="640" spans="53:150" s="9" customFormat="1" ht="15"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DZ640" s="70"/>
      <c r="ED640" s="70"/>
      <c r="EE640" s="70"/>
      <c r="EF640" s="70"/>
      <c r="EG640" s="68"/>
      <c r="EH640" s="68"/>
      <c r="EI640" s="68"/>
      <c r="EJ640" s="68"/>
      <c r="EK640" s="68"/>
      <c r="EL640" s="68"/>
      <c r="EM640" s="68"/>
      <c r="EN640" s="68"/>
      <c r="EO640" s="68"/>
      <c r="EP640" s="68"/>
      <c r="EQ640" s="68"/>
      <c r="ER640" s="68"/>
      <c r="ES640" s="68"/>
      <c r="ET640" s="68"/>
    </row>
    <row r="641" spans="53:150" s="9" customFormat="1" ht="15"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DZ641" s="70"/>
      <c r="ED641" s="70"/>
      <c r="EE641" s="70"/>
      <c r="EF641" s="70"/>
      <c r="EG641" s="68"/>
      <c r="EH641" s="68"/>
      <c r="EI641" s="68"/>
      <c r="EJ641" s="68"/>
      <c r="EK641" s="68"/>
      <c r="EL641" s="68"/>
      <c r="EM641" s="68"/>
      <c r="EN641" s="68"/>
      <c r="EO641" s="68"/>
      <c r="EP641" s="68"/>
      <c r="EQ641" s="68"/>
      <c r="ER641" s="68"/>
      <c r="ES641" s="68"/>
      <c r="ET641" s="68"/>
    </row>
    <row r="642" spans="53:150" s="9" customFormat="1" ht="15"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DZ642" s="70"/>
      <c r="ED642" s="70"/>
      <c r="EE642" s="70"/>
      <c r="EF642" s="70"/>
      <c r="EG642" s="68"/>
      <c r="EH642" s="68"/>
      <c r="EI642" s="68"/>
      <c r="EJ642" s="68"/>
      <c r="EK642" s="68"/>
      <c r="EL642" s="68"/>
      <c r="EM642" s="68"/>
      <c r="EN642" s="68"/>
      <c r="EO642" s="68"/>
      <c r="EP642" s="68"/>
      <c r="EQ642" s="68"/>
      <c r="ER642" s="68"/>
      <c r="ES642" s="68"/>
      <c r="ET642" s="68"/>
    </row>
    <row r="643" spans="53:150" s="9" customFormat="1" ht="15"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DZ643" s="70"/>
      <c r="ED643" s="70"/>
      <c r="EE643" s="70"/>
      <c r="EF643" s="70"/>
      <c r="EG643" s="68"/>
      <c r="EH643" s="68"/>
      <c r="EI643" s="68"/>
      <c r="EJ643" s="68"/>
      <c r="EK643" s="68"/>
      <c r="EL643" s="68"/>
      <c r="EM643" s="68"/>
      <c r="EN643" s="68"/>
      <c r="EO643" s="68"/>
      <c r="EP643" s="68"/>
      <c r="EQ643" s="68"/>
      <c r="ER643" s="68"/>
      <c r="ES643" s="68"/>
      <c r="ET643" s="68"/>
    </row>
    <row r="644" spans="53:150" s="9" customFormat="1" ht="15"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DZ644" s="70"/>
      <c r="ED644" s="70"/>
      <c r="EE644" s="70"/>
      <c r="EF644" s="70"/>
      <c r="EG644" s="68"/>
      <c r="EH644" s="68"/>
      <c r="EI644" s="68"/>
      <c r="EJ644" s="68"/>
      <c r="EK644" s="68"/>
      <c r="EL644" s="68"/>
      <c r="EM644" s="68"/>
      <c r="EN644" s="68"/>
      <c r="EO644" s="68"/>
      <c r="EP644" s="68"/>
      <c r="EQ644" s="68"/>
      <c r="ER644" s="68"/>
      <c r="ES644" s="68"/>
      <c r="ET644" s="68"/>
    </row>
    <row r="645" spans="53:150" s="9" customFormat="1" ht="15"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DZ645" s="70"/>
      <c r="ED645" s="70"/>
      <c r="EE645" s="70"/>
      <c r="EF645" s="70"/>
      <c r="EG645" s="68"/>
      <c r="EH645" s="68"/>
      <c r="EI645" s="68"/>
      <c r="EJ645" s="68"/>
      <c r="EK645" s="68"/>
      <c r="EL645" s="68"/>
      <c r="EM645" s="68"/>
      <c r="EN645" s="68"/>
      <c r="EO645" s="68"/>
      <c r="EP645" s="68"/>
      <c r="EQ645" s="68"/>
      <c r="ER645" s="68"/>
      <c r="ES645" s="68"/>
      <c r="ET645" s="68"/>
    </row>
    <row r="646" spans="53:150" s="9" customFormat="1" ht="15"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DZ646" s="70"/>
      <c r="ED646" s="70"/>
      <c r="EE646" s="70"/>
      <c r="EF646" s="70"/>
      <c r="EG646" s="68"/>
      <c r="EH646" s="68"/>
      <c r="EI646" s="68"/>
      <c r="EJ646" s="68"/>
      <c r="EK646" s="68"/>
      <c r="EL646" s="68"/>
      <c r="EM646" s="68"/>
      <c r="EN646" s="68"/>
      <c r="EO646" s="68"/>
      <c r="EP646" s="68"/>
      <c r="EQ646" s="68"/>
      <c r="ER646" s="68"/>
      <c r="ES646" s="68"/>
      <c r="ET646" s="68"/>
    </row>
    <row r="647" spans="53:150" s="9" customFormat="1" ht="15"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DZ647" s="70"/>
      <c r="ED647" s="70"/>
      <c r="EE647" s="70"/>
      <c r="EF647" s="70"/>
      <c r="EG647" s="68"/>
      <c r="EH647" s="68"/>
      <c r="EI647" s="68"/>
      <c r="EJ647" s="68"/>
      <c r="EK647" s="68"/>
      <c r="EL647" s="68"/>
      <c r="EM647" s="68"/>
      <c r="EN647" s="68"/>
      <c r="EO647" s="68"/>
      <c r="EP647" s="68"/>
      <c r="EQ647" s="68"/>
      <c r="ER647" s="68"/>
      <c r="ES647" s="68"/>
      <c r="ET647" s="68"/>
    </row>
    <row r="648" spans="53:150" s="9" customFormat="1" ht="15"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DZ648" s="70"/>
      <c r="ED648" s="70"/>
      <c r="EE648" s="70"/>
      <c r="EF648" s="70"/>
      <c r="EG648" s="68"/>
      <c r="EH648" s="68"/>
      <c r="EI648" s="68"/>
      <c r="EJ648" s="68"/>
      <c r="EK648" s="68"/>
      <c r="EL648" s="68"/>
      <c r="EM648" s="68"/>
      <c r="EN648" s="68"/>
      <c r="EO648" s="68"/>
      <c r="EP648" s="68"/>
      <c r="EQ648" s="68"/>
      <c r="ER648" s="68"/>
      <c r="ES648" s="68"/>
      <c r="ET648" s="68"/>
    </row>
    <row r="649" spans="53:150" s="9" customFormat="1" ht="15"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DZ649" s="70"/>
      <c r="ED649" s="70"/>
      <c r="EE649" s="70"/>
      <c r="EF649" s="70"/>
      <c r="EG649" s="68"/>
      <c r="EH649" s="68"/>
      <c r="EI649" s="68"/>
      <c r="EJ649" s="68"/>
      <c r="EK649" s="68"/>
      <c r="EL649" s="68"/>
      <c r="EM649" s="68"/>
      <c r="EN649" s="68"/>
      <c r="EO649" s="68"/>
      <c r="EP649" s="68"/>
      <c r="EQ649" s="68"/>
      <c r="ER649" s="68"/>
      <c r="ES649" s="68"/>
      <c r="ET649" s="68"/>
    </row>
    <row r="650" spans="53:150" s="9" customFormat="1" ht="15"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DZ650" s="70"/>
      <c r="ED650" s="70"/>
      <c r="EE650" s="70"/>
      <c r="EF650" s="70"/>
      <c r="EG650" s="68"/>
      <c r="EH650" s="68"/>
      <c r="EI650" s="68"/>
      <c r="EJ650" s="68"/>
      <c r="EK650" s="68"/>
      <c r="EL650" s="68"/>
      <c r="EM650" s="68"/>
      <c r="EN650" s="68"/>
      <c r="EO650" s="68"/>
      <c r="EP650" s="68"/>
      <c r="EQ650" s="68"/>
      <c r="ER650" s="68"/>
      <c r="ES650" s="68"/>
      <c r="ET650" s="68"/>
    </row>
    <row r="651" spans="53:150" s="9" customFormat="1" ht="15"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DZ651" s="70"/>
      <c r="ED651" s="70"/>
      <c r="EE651" s="70"/>
      <c r="EF651" s="70"/>
      <c r="EG651" s="68"/>
      <c r="EH651" s="68"/>
      <c r="EI651" s="68"/>
      <c r="EJ651" s="68"/>
      <c r="EK651" s="68"/>
      <c r="EL651" s="68"/>
      <c r="EM651" s="68"/>
      <c r="EN651" s="68"/>
      <c r="EO651" s="68"/>
      <c r="EP651" s="68"/>
      <c r="EQ651" s="68"/>
      <c r="ER651" s="68"/>
      <c r="ES651" s="68"/>
      <c r="ET651" s="68"/>
    </row>
    <row r="652" spans="53:150" s="9" customFormat="1" ht="15"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DZ652" s="70"/>
      <c r="ED652" s="70"/>
      <c r="EE652" s="70"/>
      <c r="EF652" s="70"/>
      <c r="EG652" s="68"/>
      <c r="EH652" s="68"/>
      <c r="EI652" s="68"/>
      <c r="EJ652" s="68"/>
      <c r="EK652" s="68"/>
      <c r="EL652" s="68"/>
      <c r="EM652" s="68"/>
      <c r="EN652" s="68"/>
      <c r="EO652" s="68"/>
      <c r="EP652" s="68"/>
      <c r="EQ652" s="68"/>
      <c r="ER652" s="68"/>
      <c r="ES652" s="68"/>
      <c r="ET652" s="68"/>
    </row>
    <row r="653" spans="53:150" s="9" customFormat="1" ht="15"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DZ653" s="70"/>
      <c r="ED653" s="70"/>
      <c r="EE653" s="70"/>
      <c r="EF653" s="70"/>
      <c r="EG653" s="68"/>
      <c r="EH653" s="68"/>
      <c r="EI653" s="68"/>
      <c r="EJ653" s="68"/>
      <c r="EK653" s="68"/>
      <c r="EL653" s="68"/>
      <c r="EM653" s="68"/>
      <c r="EN653" s="68"/>
      <c r="EO653" s="68"/>
      <c r="EP653" s="68"/>
      <c r="EQ653" s="68"/>
      <c r="ER653" s="68"/>
      <c r="ES653" s="68"/>
      <c r="ET653" s="68"/>
    </row>
    <row r="654" spans="53:150" s="9" customFormat="1" ht="15"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DZ654" s="70"/>
      <c r="ED654" s="70"/>
      <c r="EE654" s="70"/>
      <c r="EF654" s="70"/>
      <c r="EG654" s="68"/>
      <c r="EH654" s="68"/>
      <c r="EI654" s="68"/>
      <c r="EJ654" s="68"/>
      <c r="EK654" s="68"/>
      <c r="EL654" s="68"/>
      <c r="EM654" s="68"/>
      <c r="EN654" s="68"/>
      <c r="EO654" s="68"/>
      <c r="EP654" s="68"/>
      <c r="EQ654" s="68"/>
      <c r="ER654" s="68"/>
      <c r="ES654" s="68"/>
      <c r="ET654" s="68"/>
    </row>
    <row r="655" spans="53:150" s="9" customFormat="1" ht="15"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DZ655" s="70"/>
      <c r="ED655" s="70"/>
      <c r="EE655" s="70"/>
      <c r="EF655" s="70"/>
      <c r="EG655" s="68"/>
      <c r="EH655" s="68"/>
      <c r="EI655" s="68"/>
      <c r="EJ655" s="68"/>
      <c r="EK655" s="68"/>
      <c r="EL655" s="68"/>
      <c r="EM655" s="68"/>
      <c r="EN655" s="68"/>
      <c r="EO655" s="68"/>
      <c r="EP655" s="68"/>
      <c r="EQ655" s="68"/>
      <c r="ER655" s="68"/>
      <c r="ES655" s="68"/>
      <c r="ET655" s="68"/>
    </row>
    <row r="656" spans="53:150" s="9" customFormat="1" ht="15"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DZ656" s="70"/>
      <c r="ED656" s="70"/>
      <c r="EE656" s="70"/>
      <c r="EF656" s="70"/>
      <c r="EG656" s="68"/>
      <c r="EH656" s="68"/>
      <c r="EI656" s="68"/>
      <c r="EJ656" s="68"/>
      <c r="EK656" s="68"/>
      <c r="EL656" s="68"/>
      <c r="EM656" s="68"/>
      <c r="EN656" s="68"/>
      <c r="EO656" s="68"/>
      <c r="EP656" s="68"/>
      <c r="EQ656" s="68"/>
      <c r="ER656" s="68"/>
      <c r="ES656" s="68"/>
      <c r="ET656" s="68"/>
    </row>
    <row r="657" spans="53:150" s="9" customFormat="1" ht="15"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DZ657" s="70"/>
      <c r="ED657" s="70"/>
      <c r="EE657" s="70"/>
      <c r="EF657" s="70"/>
      <c r="EG657" s="68"/>
      <c r="EH657" s="68"/>
      <c r="EI657" s="68"/>
      <c r="EJ657" s="68"/>
      <c r="EK657" s="68"/>
      <c r="EL657" s="68"/>
      <c r="EM657" s="68"/>
      <c r="EN657" s="68"/>
      <c r="EO657" s="68"/>
      <c r="EP657" s="68"/>
      <c r="EQ657" s="68"/>
      <c r="ER657" s="68"/>
      <c r="ES657" s="68"/>
      <c r="ET657" s="68"/>
    </row>
    <row r="658" spans="53:150" s="9" customFormat="1" ht="15"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DZ658" s="70"/>
      <c r="ED658" s="70"/>
      <c r="EE658" s="70"/>
      <c r="EF658" s="70"/>
      <c r="EG658" s="68"/>
      <c r="EH658" s="68"/>
      <c r="EI658" s="68"/>
      <c r="EJ658" s="68"/>
      <c r="EK658" s="68"/>
      <c r="EL658" s="68"/>
      <c r="EM658" s="68"/>
      <c r="EN658" s="68"/>
      <c r="EO658" s="68"/>
      <c r="EP658" s="68"/>
      <c r="EQ658" s="68"/>
      <c r="ER658" s="68"/>
      <c r="ES658" s="68"/>
      <c r="ET658" s="68"/>
    </row>
    <row r="659" spans="53:150" s="9" customFormat="1" ht="15"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DZ659" s="70"/>
      <c r="ED659" s="70"/>
      <c r="EE659" s="70"/>
      <c r="EF659" s="70"/>
      <c r="EG659" s="68"/>
      <c r="EH659" s="68"/>
      <c r="EI659" s="68"/>
      <c r="EJ659" s="68"/>
      <c r="EK659" s="68"/>
      <c r="EL659" s="68"/>
      <c r="EM659" s="68"/>
      <c r="EN659" s="68"/>
      <c r="EO659" s="68"/>
      <c r="EP659" s="68"/>
      <c r="EQ659" s="68"/>
      <c r="ER659" s="68"/>
      <c r="ES659" s="68"/>
      <c r="ET659" s="68"/>
    </row>
    <row r="660" spans="53:150" s="9" customFormat="1" ht="15"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DZ660" s="70"/>
      <c r="ED660" s="70"/>
      <c r="EE660" s="70"/>
      <c r="EF660" s="70"/>
      <c r="EG660" s="68"/>
      <c r="EH660" s="68"/>
      <c r="EI660" s="68"/>
      <c r="EJ660" s="68"/>
      <c r="EK660" s="68"/>
      <c r="EL660" s="68"/>
      <c r="EM660" s="68"/>
      <c r="EN660" s="68"/>
      <c r="EO660" s="68"/>
      <c r="EP660" s="68"/>
      <c r="EQ660" s="68"/>
      <c r="ER660" s="68"/>
      <c r="ES660" s="68"/>
      <c r="ET660" s="68"/>
    </row>
    <row r="661" spans="53:150" s="9" customFormat="1" ht="15"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DZ661" s="70"/>
      <c r="ED661" s="70"/>
      <c r="EE661" s="70"/>
      <c r="EF661" s="70"/>
      <c r="EG661" s="68"/>
      <c r="EH661" s="68"/>
      <c r="EI661" s="68"/>
      <c r="EJ661" s="68"/>
      <c r="EK661" s="68"/>
      <c r="EL661" s="68"/>
      <c r="EM661" s="68"/>
      <c r="EN661" s="68"/>
      <c r="EO661" s="68"/>
      <c r="EP661" s="68"/>
      <c r="EQ661" s="68"/>
      <c r="ER661" s="68"/>
      <c r="ES661" s="68"/>
      <c r="ET661" s="68"/>
    </row>
    <row r="662" spans="53:150" s="9" customFormat="1" ht="15"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DZ662" s="70"/>
      <c r="ED662" s="70"/>
      <c r="EE662" s="70"/>
      <c r="EF662" s="70"/>
      <c r="EG662" s="68"/>
      <c r="EH662" s="68"/>
      <c r="EI662" s="68"/>
      <c r="EJ662" s="68"/>
      <c r="EK662" s="68"/>
      <c r="EL662" s="68"/>
      <c r="EM662" s="68"/>
      <c r="EN662" s="68"/>
      <c r="EO662" s="68"/>
      <c r="EP662" s="68"/>
      <c r="EQ662" s="68"/>
      <c r="ER662" s="68"/>
      <c r="ES662" s="68"/>
      <c r="ET662" s="68"/>
    </row>
    <row r="663" spans="53:150" s="9" customFormat="1" ht="15"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DZ663" s="70"/>
      <c r="ED663" s="70"/>
      <c r="EE663" s="70"/>
      <c r="EF663" s="70"/>
      <c r="EG663" s="68"/>
      <c r="EH663" s="68"/>
      <c r="EI663" s="68"/>
      <c r="EJ663" s="68"/>
      <c r="EK663" s="68"/>
      <c r="EL663" s="68"/>
      <c r="EM663" s="68"/>
      <c r="EN663" s="68"/>
      <c r="EO663" s="68"/>
      <c r="EP663" s="68"/>
      <c r="EQ663" s="68"/>
      <c r="ER663" s="68"/>
      <c r="ES663" s="68"/>
      <c r="ET663" s="68"/>
    </row>
    <row r="664" spans="53:150" s="9" customFormat="1" ht="15"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DZ664" s="70"/>
      <c r="ED664" s="70"/>
      <c r="EE664" s="70"/>
      <c r="EF664" s="70"/>
      <c r="EG664" s="68"/>
      <c r="EH664" s="68"/>
      <c r="EI664" s="68"/>
      <c r="EJ664" s="68"/>
      <c r="EK664" s="68"/>
      <c r="EL664" s="68"/>
      <c r="EM664" s="68"/>
      <c r="EN664" s="68"/>
      <c r="EO664" s="68"/>
      <c r="EP664" s="68"/>
      <c r="EQ664" s="68"/>
      <c r="ER664" s="68"/>
      <c r="ES664" s="68"/>
      <c r="ET664" s="68"/>
    </row>
    <row r="665" spans="53:150" s="9" customFormat="1" ht="15"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DZ665" s="70"/>
      <c r="ED665" s="70"/>
      <c r="EE665" s="70"/>
      <c r="EF665" s="70"/>
      <c r="EG665" s="68"/>
      <c r="EH665" s="68"/>
      <c r="EI665" s="68"/>
      <c r="EJ665" s="68"/>
      <c r="EK665" s="68"/>
      <c r="EL665" s="68"/>
      <c r="EM665" s="68"/>
      <c r="EN665" s="68"/>
      <c r="EO665" s="68"/>
      <c r="EP665" s="68"/>
      <c r="EQ665" s="68"/>
      <c r="ER665" s="68"/>
      <c r="ES665" s="68"/>
      <c r="ET665" s="68"/>
    </row>
    <row r="666" spans="53:150" s="9" customFormat="1" ht="15"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DZ666" s="70"/>
      <c r="ED666" s="70"/>
      <c r="EE666" s="70"/>
      <c r="EF666" s="70"/>
      <c r="EG666" s="68"/>
      <c r="EH666" s="68"/>
      <c r="EI666" s="68"/>
      <c r="EJ666" s="68"/>
      <c r="EK666" s="68"/>
      <c r="EL666" s="68"/>
      <c r="EM666" s="68"/>
      <c r="EN666" s="68"/>
      <c r="EO666" s="68"/>
      <c r="EP666" s="68"/>
      <c r="EQ666" s="68"/>
      <c r="ER666" s="68"/>
      <c r="ES666" s="68"/>
      <c r="ET666" s="68"/>
    </row>
    <row r="667" spans="53:150" s="9" customFormat="1" ht="15"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DZ667" s="70"/>
      <c r="ED667" s="70"/>
      <c r="EE667" s="70"/>
      <c r="EF667" s="70"/>
      <c r="EG667" s="68"/>
      <c r="EH667" s="68"/>
      <c r="EI667" s="68"/>
      <c r="EJ667" s="68"/>
      <c r="EK667" s="68"/>
      <c r="EL667" s="68"/>
      <c r="EM667" s="68"/>
      <c r="EN667" s="68"/>
      <c r="EO667" s="68"/>
      <c r="EP667" s="68"/>
      <c r="EQ667" s="68"/>
      <c r="ER667" s="68"/>
      <c r="ES667" s="68"/>
      <c r="ET667" s="68"/>
    </row>
    <row r="668" spans="53:150" s="9" customFormat="1" ht="15"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DZ668" s="70"/>
      <c r="ED668" s="70"/>
      <c r="EE668" s="70"/>
      <c r="EF668" s="70"/>
      <c r="EG668" s="68"/>
      <c r="EH668" s="68"/>
      <c r="EI668" s="68"/>
      <c r="EJ668" s="68"/>
      <c r="EK668" s="68"/>
      <c r="EL668" s="68"/>
      <c r="EM668" s="68"/>
      <c r="EN668" s="68"/>
      <c r="EO668" s="68"/>
      <c r="EP668" s="68"/>
      <c r="EQ668" s="68"/>
      <c r="ER668" s="68"/>
      <c r="ES668" s="68"/>
      <c r="ET668" s="68"/>
    </row>
    <row r="669" spans="53:150" s="9" customFormat="1" ht="15"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DZ669" s="70"/>
      <c r="ED669" s="70"/>
      <c r="EE669" s="70"/>
      <c r="EF669" s="70"/>
      <c r="EG669" s="68"/>
      <c r="EH669" s="68"/>
      <c r="EI669" s="68"/>
      <c r="EJ669" s="68"/>
      <c r="EK669" s="68"/>
      <c r="EL669" s="68"/>
      <c r="EM669" s="68"/>
      <c r="EN669" s="68"/>
      <c r="EO669" s="68"/>
      <c r="EP669" s="68"/>
      <c r="EQ669" s="68"/>
      <c r="ER669" s="68"/>
      <c r="ES669" s="68"/>
      <c r="ET669" s="68"/>
    </row>
    <row r="670" spans="53:150" s="9" customFormat="1" ht="15"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DZ670" s="70"/>
      <c r="ED670" s="70"/>
      <c r="EE670" s="70"/>
      <c r="EF670" s="70"/>
      <c r="EG670" s="68"/>
      <c r="EH670" s="68"/>
      <c r="EI670" s="68"/>
      <c r="EJ670" s="68"/>
      <c r="EK670" s="68"/>
      <c r="EL670" s="68"/>
      <c r="EM670" s="68"/>
      <c r="EN670" s="68"/>
      <c r="EO670" s="68"/>
      <c r="EP670" s="68"/>
      <c r="EQ670" s="68"/>
      <c r="ER670" s="68"/>
      <c r="ES670" s="68"/>
      <c r="ET670" s="68"/>
    </row>
    <row r="671" spans="53:150" s="9" customFormat="1" ht="15"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DZ671" s="70"/>
      <c r="ED671" s="70"/>
      <c r="EE671" s="70"/>
      <c r="EF671" s="70"/>
      <c r="EG671" s="68"/>
      <c r="EH671" s="68"/>
      <c r="EI671" s="68"/>
      <c r="EJ671" s="68"/>
      <c r="EK671" s="68"/>
      <c r="EL671" s="68"/>
      <c r="EM671" s="68"/>
      <c r="EN671" s="68"/>
      <c r="EO671" s="68"/>
      <c r="EP671" s="68"/>
      <c r="EQ671" s="68"/>
      <c r="ER671" s="68"/>
      <c r="ES671" s="68"/>
      <c r="ET671" s="68"/>
    </row>
    <row r="672" spans="53:150" s="9" customFormat="1" ht="15"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DZ672" s="70"/>
      <c r="ED672" s="70"/>
      <c r="EE672" s="70"/>
      <c r="EF672" s="70"/>
      <c r="EG672" s="68"/>
      <c r="EH672" s="68"/>
      <c r="EI672" s="68"/>
      <c r="EJ672" s="68"/>
      <c r="EK672" s="68"/>
      <c r="EL672" s="68"/>
      <c r="EM672" s="68"/>
      <c r="EN672" s="68"/>
      <c r="EO672" s="68"/>
      <c r="EP672" s="68"/>
      <c r="EQ672" s="68"/>
      <c r="ER672" s="68"/>
      <c r="ES672" s="68"/>
      <c r="ET672" s="68"/>
    </row>
    <row r="673" spans="53:150" s="9" customFormat="1" ht="15"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DZ673" s="70"/>
      <c r="ED673" s="70"/>
      <c r="EE673" s="70"/>
      <c r="EF673" s="70"/>
      <c r="EG673" s="68"/>
      <c r="EH673" s="68"/>
      <c r="EI673" s="68"/>
      <c r="EJ673" s="68"/>
      <c r="EK673" s="68"/>
      <c r="EL673" s="68"/>
      <c r="EM673" s="68"/>
      <c r="EN673" s="68"/>
      <c r="EO673" s="68"/>
      <c r="EP673" s="68"/>
      <c r="EQ673" s="68"/>
      <c r="ER673" s="68"/>
      <c r="ES673" s="68"/>
      <c r="ET673" s="68"/>
    </row>
    <row r="674" spans="53:150" s="9" customFormat="1" ht="15"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DZ674" s="70"/>
      <c r="ED674" s="70"/>
      <c r="EE674" s="70"/>
      <c r="EF674" s="70"/>
      <c r="EG674" s="68"/>
      <c r="EH674" s="68"/>
      <c r="EI674" s="68"/>
      <c r="EJ674" s="68"/>
      <c r="EK674" s="68"/>
      <c r="EL674" s="68"/>
      <c r="EM674" s="68"/>
      <c r="EN674" s="68"/>
      <c r="EO674" s="68"/>
      <c r="EP674" s="68"/>
      <c r="EQ674" s="68"/>
      <c r="ER674" s="68"/>
      <c r="ES674" s="68"/>
      <c r="ET674" s="68"/>
    </row>
    <row r="675" spans="53:150" s="9" customFormat="1" ht="15"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DZ675" s="70"/>
      <c r="ED675" s="70"/>
      <c r="EE675" s="70"/>
      <c r="EF675" s="70"/>
      <c r="EG675" s="68"/>
      <c r="EH675" s="68"/>
      <c r="EI675" s="68"/>
      <c r="EJ675" s="68"/>
      <c r="EK675" s="68"/>
      <c r="EL675" s="68"/>
      <c r="EM675" s="68"/>
      <c r="EN675" s="68"/>
      <c r="EO675" s="68"/>
      <c r="EP675" s="68"/>
      <c r="EQ675" s="68"/>
      <c r="ER675" s="68"/>
      <c r="ES675" s="68"/>
      <c r="ET675" s="68"/>
    </row>
    <row r="676" spans="53:150" s="9" customFormat="1" ht="15"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DZ676" s="70"/>
      <c r="ED676" s="70"/>
      <c r="EE676" s="70"/>
      <c r="EF676" s="70"/>
      <c r="EG676" s="68"/>
      <c r="EH676" s="68"/>
      <c r="EI676" s="68"/>
      <c r="EJ676" s="68"/>
      <c r="EK676" s="68"/>
      <c r="EL676" s="68"/>
      <c r="EM676" s="68"/>
      <c r="EN676" s="68"/>
      <c r="EO676" s="68"/>
      <c r="EP676" s="68"/>
      <c r="EQ676" s="68"/>
      <c r="ER676" s="68"/>
      <c r="ES676" s="68"/>
      <c r="ET676" s="68"/>
    </row>
    <row r="677" spans="53:150" s="9" customFormat="1" ht="15"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DZ677" s="70"/>
      <c r="ED677" s="70"/>
      <c r="EE677" s="70"/>
      <c r="EF677" s="70"/>
      <c r="EG677" s="68"/>
      <c r="EH677" s="68"/>
      <c r="EI677" s="68"/>
      <c r="EJ677" s="68"/>
      <c r="EK677" s="68"/>
      <c r="EL677" s="68"/>
      <c r="EM677" s="68"/>
      <c r="EN677" s="68"/>
      <c r="EO677" s="68"/>
      <c r="EP677" s="68"/>
      <c r="EQ677" s="68"/>
      <c r="ER677" s="68"/>
      <c r="ES677" s="68"/>
      <c r="ET677" s="68"/>
    </row>
    <row r="678" spans="53:150" s="9" customFormat="1" ht="15"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DZ678" s="70"/>
      <c r="ED678" s="70"/>
      <c r="EE678" s="70"/>
      <c r="EF678" s="70"/>
      <c r="EG678" s="68"/>
      <c r="EH678" s="68"/>
      <c r="EI678" s="68"/>
      <c r="EJ678" s="68"/>
      <c r="EK678" s="68"/>
      <c r="EL678" s="68"/>
      <c r="EM678" s="68"/>
      <c r="EN678" s="68"/>
      <c r="EO678" s="68"/>
      <c r="EP678" s="68"/>
      <c r="EQ678" s="68"/>
      <c r="ER678" s="68"/>
      <c r="ES678" s="68"/>
      <c r="ET678" s="68"/>
    </row>
    <row r="679" spans="53:150" s="9" customFormat="1" ht="15"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DZ679" s="70"/>
      <c r="ED679" s="70"/>
      <c r="EE679" s="70"/>
      <c r="EF679" s="70"/>
      <c r="EG679" s="68"/>
      <c r="EH679" s="68"/>
      <c r="EI679" s="68"/>
      <c r="EJ679" s="68"/>
      <c r="EK679" s="68"/>
      <c r="EL679" s="68"/>
      <c r="EM679" s="68"/>
      <c r="EN679" s="68"/>
      <c r="EO679" s="68"/>
      <c r="EP679" s="68"/>
      <c r="EQ679" s="68"/>
      <c r="ER679" s="68"/>
      <c r="ES679" s="68"/>
      <c r="ET679" s="68"/>
    </row>
    <row r="680" spans="53:150" s="9" customFormat="1" ht="15"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DZ680" s="70"/>
      <c r="ED680" s="70"/>
      <c r="EE680" s="70"/>
      <c r="EF680" s="70"/>
      <c r="EG680" s="68"/>
      <c r="EH680" s="68"/>
      <c r="EI680" s="68"/>
      <c r="EJ680" s="68"/>
      <c r="EK680" s="68"/>
      <c r="EL680" s="68"/>
      <c r="EM680" s="68"/>
      <c r="EN680" s="68"/>
      <c r="EO680" s="68"/>
      <c r="EP680" s="68"/>
      <c r="EQ680" s="68"/>
      <c r="ER680" s="68"/>
      <c r="ES680" s="68"/>
      <c r="ET680" s="68"/>
    </row>
    <row r="681" spans="53:150" s="9" customFormat="1" ht="15"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DZ681" s="70"/>
      <c r="ED681" s="70"/>
      <c r="EE681" s="70"/>
      <c r="EF681" s="70"/>
      <c r="EG681" s="68"/>
      <c r="EH681" s="68"/>
      <c r="EI681" s="68"/>
      <c r="EJ681" s="68"/>
      <c r="EK681" s="68"/>
      <c r="EL681" s="68"/>
      <c r="EM681" s="68"/>
      <c r="EN681" s="68"/>
      <c r="EO681" s="68"/>
      <c r="EP681" s="68"/>
      <c r="EQ681" s="68"/>
      <c r="ER681" s="68"/>
      <c r="ES681" s="68"/>
      <c r="ET681" s="68"/>
    </row>
    <row r="682" spans="53:150" s="9" customFormat="1" ht="15"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DZ682" s="70"/>
      <c r="ED682" s="70"/>
      <c r="EE682" s="70"/>
      <c r="EF682" s="70"/>
      <c r="EG682" s="68"/>
      <c r="EH682" s="68"/>
      <c r="EI682" s="68"/>
      <c r="EJ682" s="68"/>
      <c r="EK682" s="68"/>
      <c r="EL682" s="68"/>
      <c r="EM682" s="68"/>
      <c r="EN682" s="68"/>
      <c r="EO682" s="68"/>
      <c r="EP682" s="68"/>
      <c r="EQ682" s="68"/>
      <c r="ER682" s="68"/>
      <c r="ES682" s="68"/>
      <c r="ET682" s="68"/>
    </row>
    <row r="683" spans="53:150" s="9" customFormat="1" ht="15"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  <c r="CJ683" s="41"/>
      <c r="DZ683" s="70"/>
      <c r="ED683" s="70"/>
      <c r="EE683" s="70"/>
      <c r="EF683" s="70"/>
      <c r="EG683" s="68"/>
      <c r="EH683" s="68"/>
      <c r="EI683" s="68"/>
      <c r="EJ683" s="68"/>
      <c r="EK683" s="68"/>
      <c r="EL683" s="68"/>
      <c r="EM683" s="68"/>
      <c r="EN683" s="68"/>
      <c r="EO683" s="68"/>
      <c r="EP683" s="68"/>
      <c r="EQ683" s="68"/>
      <c r="ER683" s="68"/>
      <c r="ES683" s="68"/>
      <c r="ET683" s="68"/>
    </row>
    <row r="684" spans="53:150" s="9" customFormat="1" ht="15"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  <c r="CH684" s="41"/>
      <c r="CI684" s="41"/>
      <c r="CJ684" s="41"/>
      <c r="DZ684" s="70"/>
      <c r="ED684" s="70"/>
      <c r="EE684" s="70"/>
      <c r="EF684" s="70"/>
      <c r="EG684" s="68"/>
      <c r="EH684" s="68"/>
      <c r="EI684" s="68"/>
      <c r="EJ684" s="68"/>
      <c r="EK684" s="68"/>
      <c r="EL684" s="68"/>
      <c r="EM684" s="68"/>
      <c r="EN684" s="68"/>
      <c r="EO684" s="68"/>
      <c r="EP684" s="68"/>
      <c r="EQ684" s="68"/>
      <c r="ER684" s="68"/>
      <c r="ES684" s="68"/>
      <c r="ET684" s="68"/>
    </row>
    <row r="685" spans="53:150" s="9" customFormat="1" ht="15"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  <c r="CH685" s="41"/>
      <c r="CI685" s="41"/>
      <c r="CJ685" s="41"/>
      <c r="DZ685" s="70"/>
      <c r="ED685" s="70"/>
      <c r="EE685" s="70"/>
      <c r="EF685" s="70"/>
      <c r="EG685" s="68"/>
      <c r="EH685" s="68"/>
      <c r="EI685" s="68"/>
      <c r="EJ685" s="68"/>
      <c r="EK685" s="68"/>
      <c r="EL685" s="68"/>
      <c r="EM685" s="68"/>
      <c r="EN685" s="68"/>
      <c r="EO685" s="68"/>
      <c r="EP685" s="68"/>
      <c r="EQ685" s="68"/>
      <c r="ER685" s="68"/>
      <c r="ES685" s="68"/>
      <c r="ET685" s="68"/>
    </row>
    <row r="686" spans="53:150" s="9" customFormat="1" ht="15"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  <c r="CH686" s="41"/>
      <c r="CI686" s="41"/>
      <c r="CJ686" s="41"/>
      <c r="DZ686" s="70"/>
      <c r="ED686" s="70"/>
      <c r="EE686" s="70"/>
      <c r="EF686" s="70"/>
      <c r="EG686" s="68"/>
      <c r="EH686" s="68"/>
      <c r="EI686" s="68"/>
      <c r="EJ686" s="68"/>
      <c r="EK686" s="68"/>
      <c r="EL686" s="68"/>
      <c r="EM686" s="68"/>
      <c r="EN686" s="68"/>
      <c r="EO686" s="68"/>
      <c r="EP686" s="68"/>
      <c r="EQ686" s="68"/>
      <c r="ER686" s="68"/>
      <c r="ES686" s="68"/>
      <c r="ET686" s="68"/>
    </row>
    <row r="687" spans="53:150" s="9" customFormat="1" ht="15"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  <c r="CH687" s="41"/>
      <c r="CI687" s="41"/>
      <c r="CJ687" s="41"/>
      <c r="DZ687" s="70"/>
      <c r="ED687" s="70"/>
      <c r="EE687" s="70"/>
      <c r="EF687" s="70"/>
      <c r="EG687" s="68"/>
      <c r="EH687" s="68"/>
      <c r="EI687" s="68"/>
      <c r="EJ687" s="68"/>
      <c r="EK687" s="68"/>
      <c r="EL687" s="68"/>
      <c r="EM687" s="68"/>
      <c r="EN687" s="68"/>
      <c r="EO687" s="68"/>
      <c r="EP687" s="68"/>
      <c r="EQ687" s="68"/>
      <c r="ER687" s="68"/>
      <c r="ES687" s="68"/>
      <c r="ET687" s="68"/>
    </row>
    <row r="688" spans="53:150" s="9" customFormat="1" ht="15"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  <c r="CH688" s="41"/>
      <c r="CI688" s="41"/>
      <c r="CJ688" s="41"/>
      <c r="DZ688" s="70"/>
      <c r="ED688" s="70"/>
      <c r="EE688" s="70"/>
      <c r="EF688" s="70"/>
      <c r="EG688" s="68"/>
      <c r="EH688" s="68"/>
      <c r="EI688" s="68"/>
      <c r="EJ688" s="68"/>
      <c r="EK688" s="68"/>
      <c r="EL688" s="68"/>
      <c r="EM688" s="68"/>
      <c r="EN688" s="68"/>
      <c r="EO688" s="68"/>
      <c r="EP688" s="68"/>
      <c r="EQ688" s="68"/>
      <c r="ER688" s="68"/>
      <c r="ES688" s="68"/>
      <c r="ET688" s="68"/>
    </row>
    <row r="689" spans="53:150" s="9" customFormat="1" ht="15"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  <c r="CH689" s="41"/>
      <c r="CI689" s="41"/>
      <c r="CJ689" s="41"/>
      <c r="DZ689" s="70"/>
      <c r="ED689" s="70"/>
      <c r="EE689" s="70"/>
      <c r="EF689" s="70"/>
      <c r="EG689" s="68"/>
      <c r="EH689" s="68"/>
      <c r="EI689" s="68"/>
      <c r="EJ689" s="68"/>
      <c r="EK689" s="68"/>
      <c r="EL689" s="68"/>
      <c r="EM689" s="68"/>
      <c r="EN689" s="68"/>
      <c r="EO689" s="68"/>
      <c r="EP689" s="68"/>
      <c r="EQ689" s="68"/>
      <c r="ER689" s="68"/>
      <c r="ES689" s="68"/>
      <c r="ET689" s="68"/>
    </row>
    <row r="690" spans="53:150" s="9" customFormat="1" ht="15"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  <c r="CH690" s="41"/>
      <c r="CI690" s="41"/>
      <c r="CJ690" s="41"/>
      <c r="DZ690" s="70"/>
      <c r="ED690" s="70"/>
      <c r="EE690" s="70"/>
      <c r="EF690" s="70"/>
      <c r="EG690" s="68"/>
      <c r="EH690" s="68"/>
      <c r="EI690" s="68"/>
      <c r="EJ690" s="68"/>
      <c r="EK690" s="68"/>
      <c r="EL690" s="68"/>
      <c r="EM690" s="68"/>
      <c r="EN690" s="68"/>
      <c r="EO690" s="68"/>
      <c r="EP690" s="68"/>
      <c r="EQ690" s="68"/>
      <c r="ER690" s="68"/>
      <c r="ES690" s="68"/>
      <c r="ET690" s="68"/>
    </row>
    <row r="691" spans="53:150" s="9" customFormat="1" ht="15"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  <c r="CH691" s="41"/>
      <c r="CI691" s="41"/>
      <c r="CJ691" s="41"/>
      <c r="DZ691" s="70"/>
      <c r="ED691" s="70"/>
      <c r="EE691" s="70"/>
      <c r="EF691" s="70"/>
      <c r="EG691" s="68"/>
      <c r="EH691" s="68"/>
      <c r="EI691" s="68"/>
      <c r="EJ691" s="68"/>
      <c r="EK691" s="68"/>
      <c r="EL691" s="68"/>
      <c r="EM691" s="68"/>
      <c r="EN691" s="68"/>
      <c r="EO691" s="68"/>
      <c r="EP691" s="68"/>
      <c r="EQ691" s="68"/>
      <c r="ER691" s="68"/>
      <c r="ES691" s="68"/>
      <c r="ET691" s="68"/>
    </row>
    <row r="692" spans="53:150" s="9" customFormat="1" ht="15"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  <c r="CH692" s="41"/>
      <c r="CI692" s="41"/>
      <c r="CJ692" s="41"/>
      <c r="DZ692" s="70"/>
      <c r="ED692" s="70"/>
      <c r="EE692" s="70"/>
      <c r="EF692" s="70"/>
      <c r="EG692" s="68"/>
      <c r="EH692" s="68"/>
      <c r="EI692" s="68"/>
      <c r="EJ692" s="68"/>
      <c r="EK692" s="68"/>
      <c r="EL692" s="68"/>
      <c r="EM692" s="68"/>
      <c r="EN692" s="68"/>
      <c r="EO692" s="68"/>
      <c r="EP692" s="68"/>
      <c r="EQ692" s="68"/>
      <c r="ER692" s="68"/>
      <c r="ES692" s="68"/>
      <c r="ET692" s="68"/>
    </row>
    <row r="693" spans="53:150" s="9" customFormat="1" ht="15"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  <c r="CH693" s="41"/>
      <c r="CI693" s="41"/>
      <c r="CJ693" s="41"/>
      <c r="DZ693" s="70"/>
      <c r="ED693" s="70"/>
      <c r="EE693" s="70"/>
      <c r="EF693" s="70"/>
      <c r="EG693" s="68"/>
      <c r="EH693" s="68"/>
      <c r="EI693" s="68"/>
      <c r="EJ693" s="68"/>
      <c r="EK693" s="68"/>
      <c r="EL693" s="68"/>
      <c r="EM693" s="68"/>
      <c r="EN693" s="68"/>
      <c r="EO693" s="68"/>
      <c r="EP693" s="68"/>
      <c r="EQ693" s="68"/>
      <c r="ER693" s="68"/>
      <c r="ES693" s="68"/>
      <c r="ET693" s="68"/>
    </row>
    <row r="694" spans="53:150" s="9" customFormat="1" ht="15"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  <c r="CH694" s="41"/>
      <c r="CI694" s="41"/>
      <c r="CJ694" s="41"/>
      <c r="DZ694" s="70"/>
      <c r="ED694" s="70"/>
      <c r="EE694" s="70"/>
      <c r="EF694" s="70"/>
      <c r="EG694" s="68"/>
      <c r="EH694" s="68"/>
      <c r="EI694" s="68"/>
      <c r="EJ694" s="68"/>
      <c r="EK694" s="68"/>
      <c r="EL694" s="68"/>
      <c r="EM694" s="68"/>
      <c r="EN694" s="68"/>
      <c r="EO694" s="68"/>
      <c r="EP694" s="68"/>
      <c r="EQ694" s="68"/>
      <c r="ER694" s="68"/>
      <c r="ES694" s="68"/>
      <c r="ET694" s="68"/>
    </row>
    <row r="695" spans="53:150" s="9" customFormat="1" ht="15"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  <c r="CH695" s="41"/>
      <c r="CI695" s="41"/>
      <c r="CJ695" s="41"/>
      <c r="DZ695" s="70"/>
      <c r="ED695" s="70"/>
      <c r="EE695" s="70"/>
      <c r="EF695" s="70"/>
      <c r="EG695" s="68"/>
      <c r="EH695" s="68"/>
      <c r="EI695" s="68"/>
      <c r="EJ695" s="68"/>
      <c r="EK695" s="68"/>
      <c r="EL695" s="68"/>
      <c r="EM695" s="68"/>
      <c r="EN695" s="68"/>
      <c r="EO695" s="68"/>
      <c r="EP695" s="68"/>
      <c r="EQ695" s="68"/>
      <c r="ER695" s="68"/>
      <c r="ES695" s="68"/>
      <c r="ET695" s="68"/>
    </row>
    <row r="696" spans="53:150" s="9" customFormat="1" ht="15"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  <c r="CH696" s="41"/>
      <c r="CI696" s="41"/>
      <c r="CJ696" s="41"/>
      <c r="DZ696" s="70"/>
      <c r="ED696" s="70"/>
      <c r="EE696" s="70"/>
      <c r="EF696" s="70"/>
      <c r="EG696" s="68"/>
      <c r="EH696" s="68"/>
      <c r="EI696" s="68"/>
      <c r="EJ696" s="68"/>
      <c r="EK696" s="68"/>
      <c r="EL696" s="68"/>
      <c r="EM696" s="68"/>
      <c r="EN696" s="68"/>
      <c r="EO696" s="68"/>
      <c r="EP696" s="68"/>
      <c r="EQ696" s="68"/>
      <c r="ER696" s="68"/>
      <c r="ES696" s="68"/>
      <c r="ET696" s="68"/>
    </row>
    <row r="697" spans="53:150" s="9" customFormat="1" ht="15"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  <c r="CH697" s="41"/>
      <c r="CI697" s="41"/>
      <c r="CJ697" s="41"/>
      <c r="DZ697" s="70"/>
      <c r="ED697" s="70"/>
      <c r="EE697" s="70"/>
      <c r="EF697" s="70"/>
      <c r="EG697" s="68"/>
      <c r="EH697" s="68"/>
      <c r="EI697" s="68"/>
      <c r="EJ697" s="68"/>
      <c r="EK697" s="68"/>
      <c r="EL697" s="68"/>
      <c r="EM697" s="68"/>
      <c r="EN697" s="68"/>
      <c r="EO697" s="68"/>
      <c r="EP697" s="68"/>
      <c r="EQ697" s="68"/>
      <c r="ER697" s="68"/>
      <c r="ES697" s="68"/>
      <c r="ET697" s="68"/>
    </row>
    <row r="698" spans="53:150" s="9" customFormat="1" ht="15"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  <c r="CH698" s="41"/>
      <c r="CI698" s="41"/>
      <c r="CJ698" s="41"/>
      <c r="DZ698" s="70"/>
      <c r="ED698" s="70"/>
      <c r="EE698" s="70"/>
      <c r="EF698" s="70"/>
      <c r="EG698" s="68"/>
      <c r="EH698" s="68"/>
      <c r="EI698" s="68"/>
      <c r="EJ698" s="68"/>
      <c r="EK698" s="68"/>
      <c r="EL698" s="68"/>
      <c r="EM698" s="68"/>
      <c r="EN698" s="68"/>
      <c r="EO698" s="68"/>
      <c r="EP698" s="68"/>
      <c r="EQ698" s="68"/>
      <c r="ER698" s="68"/>
      <c r="ES698" s="68"/>
      <c r="ET698" s="68"/>
    </row>
    <row r="699" spans="53:150" s="9" customFormat="1" ht="15"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  <c r="CH699" s="41"/>
      <c r="CI699" s="41"/>
      <c r="CJ699" s="41"/>
      <c r="DZ699" s="70"/>
      <c r="ED699" s="70"/>
      <c r="EE699" s="70"/>
      <c r="EF699" s="70"/>
      <c r="EG699" s="68"/>
      <c r="EH699" s="68"/>
      <c r="EI699" s="68"/>
      <c r="EJ699" s="68"/>
      <c r="EK699" s="68"/>
      <c r="EL699" s="68"/>
      <c r="EM699" s="68"/>
      <c r="EN699" s="68"/>
      <c r="EO699" s="68"/>
      <c r="EP699" s="68"/>
      <c r="EQ699" s="68"/>
      <c r="ER699" s="68"/>
      <c r="ES699" s="68"/>
      <c r="ET699" s="68"/>
    </row>
    <row r="700" spans="53:150" s="9" customFormat="1" ht="15"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  <c r="CH700" s="41"/>
      <c r="CI700" s="41"/>
      <c r="CJ700" s="41"/>
      <c r="DZ700" s="70"/>
      <c r="ED700" s="70"/>
      <c r="EE700" s="70"/>
      <c r="EF700" s="70"/>
      <c r="EG700" s="68"/>
      <c r="EH700" s="68"/>
      <c r="EI700" s="68"/>
      <c r="EJ700" s="68"/>
      <c r="EK700" s="68"/>
      <c r="EL700" s="68"/>
      <c r="EM700" s="68"/>
      <c r="EN700" s="68"/>
      <c r="EO700" s="68"/>
      <c r="EP700" s="68"/>
      <c r="EQ700" s="68"/>
      <c r="ER700" s="68"/>
      <c r="ES700" s="68"/>
      <c r="ET700" s="68"/>
    </row>
    <row r="701" spans="53:150" s="9" customFormat="1" ht="15"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  <c r="CH701" s="41"/>
      <c r="CI701" s="41"/>
      <c r="CJ701" s="41"/>
      <c r="DZ701" s="70"/>
      <c r="ED701" s="70"/>
      <c r="EE701" s="70"/>
      <c r="EF701" s="70"/>
      <c r="EG701" s="68"/>
      <c r="EH701" s="68"/>
      <c r="EI701" s="68"/>
      <c r="EJ701" s="68"/>
      <c r="EK701" s="68"/>
      <c r="EL701" s="68"/>
      <c r="EM701" s="68"/>
      <c r="EN701" s="68"/>
      <c r="EO701" s="68"/>
      <c r="EP701" s="68"/>
      <c r="EQ701" s="68"/>
      <c r="ER701" s="68"/>
      <c r="ES701" s="68"/>
      <c r="ET701" s="68"/>
    </row>
    <row r="702" spans="53:150" s="9" customFormat="1" ht="15"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  <c r="CH702" s="41"/>
      <c r="CI702" s="41"/>
      <c r="CJ702" s="41"/>
      <c r="DZ702" s="70"/>
      <c r="ED702" s="70"/>
      <c r="EE702" s="70"/>
      <c r="EF702" s="70"/>
      <c r="EG702" s="68"/>
      <c r="EH702" s="68"/>
      <c r="EI702" s="68"/>
      <c r="EJ702" s="68"/>
      <c r="EK702" s="68"/>
      <c r="EL702" s="68"/>
      <c r="EM702" s="68"/>
      <c r="EN702" s="68"/>
      <c r="EO702" s="68"/>
      <c r="EP702" s="68"/>
      <c r="EQ702" s="68"/>
      <c r="ER702" s="68"/>
      <c r="ES702" s="68"/>
      <c r="ET702" s="68"/>
    </row>
    <row r="703" spans="53:150" s="9" customFormat="1" ht="15"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  <c r="CH703" s="41"/>
      <c r="CI703" s="41"/>
      <c r="CJ703" s="41"/>
      <c r="DZ703" s="70"/>
      <c r="ED703" s="70"/>
      <c r="EE703" s="70"/>
      <c r="EF703" s="70"/>
      <c r="EG703" s="68"/>
      <c r="EH703" s="68"/>
      <c r="EI703" s="68"/>
      <c r="EJ703" s="68"/>
      <c r="EK703" s="68"/>
      <c r="EL703" s="68"/>
      <c r="EM703" s="68"/>
      <c r="EN703" s="68"/>
      <c r="EO703" s="68"/>
      <c r="EP703" s="68"/>
      <c r="EQ703" s="68"/>
      <c r="ER703" s="68"/>
      <c r="ES703" s="68"/>
      <c r="ET703" s="68"/>
    </row>
    <row r="704" spans="53:150" s="9" customFormat="1" ht="15"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  <c r="CH704" s="41"/>
      <c r="CI704" s="41"/>
      <c r="CJ704" s="41"/>
      <c r="DZ704" s="70"/>
      <c r="ED704" s="70"/>
      <c r="EE704" s="70"/>
      <c r="EF704" s="70"/>
      <c r="EG704" s="68"/>
      <c r="EH704" s="68"/>
      <c r="EI704" s="68"/>
      <c r="EJ704" s="68"/>
      <c r="EK704" s="68"/>
      <c r="EL704" s="68"/>
      <c r="EM704" s="68"/>
      <c r="EN704" s="68"/>
      <c r="EO704" s="68"/>
      <c r="EP704" s="68"/>
      <c r="EQ704" s="68"/>
      <c r="ER704" s="68"/>
      <c r="ES704" s="68"/>
      <c r="ET704" s="68"/>
    </row>
    <row r="705" spans="53:150" s="9" customFormat="1" ht="15"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  <c r="CH705" s="41"/>
      <c r="CI705" s="41"/>
      <c r="CJ705" s="41"/>
      <c r="DZ705" s="70"/>
      <c r="ED705" s="70"/>
      <c r="EE705" s="70"/>
      <c r="EF705" s="70"/>
      <c r="EG705" s="68"/>
      <c r="EH705" s="68"/>
      <c r="EI705" s="68"/>
      <c r="EJ705" s="68"/>
      <c r="EK705" s="68"/>
      <c r="EL705" s="68"/>
      <c r="EM705" s="68"/>
      <c r="EN705" s="68"/>
      <c r="EO705" s="68"/>
      <c r="EP705" s="68"/>
      <c r="EQ705" s="68"/>
      <c r="ER705" s="68"/>
      <c r="ES705" s="68"/>
      <c r="ET705" s="68"/>
    </row>
    <row r="706" spans="53:150" s="9" customFormat="1" ht="15"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  <c r="CJ706" s="41"/>
      <c r="DZ706" s="70"/>
      <c r="ED706" s="70"/>
      <c r="EE706" s="70"/>
      <c r="EF706" s="70"/>
      <c r="EG706" s="68"/>
      <c r="EH706" s="68"/>
      <c r="EI706" s="68"/>
      <c r="EJ706" s="68"/>
      <c r="EK706" s="68"/>
      <c r="EL706" s="68"/>
      <c r="EM706" s="68"/>
      <c r="EN706" s="68"/>
      <c r="EO706" s="68"/>
      <c r="EP706" s="68"/>
      <c r="EQ706" s="68"/>
      <c r="ER706" s="68"/>
      <c r="ES706" s="68"/>
      <c r="ET706" s="68"/>
    </row>
    <row r="707" spans="53:150" s="9" customFormat="1" ht="15"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DZ707" s="70"/>
      <c r="ED707" s="70"/>
      <c r="EE707" s="70"/>
      <c r="EF707" s="70"/>
      <c r="EG707" s="68"/>
      <c r="EH707" s="68"/>
      <c r="EI707" s="68"/>
      <c r="EJ707" s="68"/>
      <c r="EK707" s="68"/>
      <c r="EL707" s="68"/>
      <c r="EM707" s="68"/>
      <c r="EN707" s="68"/>
      <c r="EO707" s="68"/>
      <c r="EP707" s="68"/>
      <c r="EQ707" s="68"/>
      <c r="ER707" s="68"/>
      <c r="ES707" s="68"/>
      <c r="ET707" s="68"/>
    </row>
    <row r="708" spans="53:150" s="9" customFormat="1" ht="15"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  <c r="CH708" s="41"/>
      <c r="CI708" s="41"/>
      <c r="CJ708" s="41"/>
      <c r="DZ708" s="70"/>
      <c r="ED708" s="70"/>
      <c r="EE708" s="70"/>
      <c r="EF708" s="70"/>
      <c r="EG708" s="68"/>
      <c r="EH708" s="68"/>
      <c r="EI708" s="68"/>
      <c r="EJ708" s="68"/>
      <c r="EK708" s="68"/>
      <c r="EL708" s="68"/>
      <c r="EM708" s="68"/>
      <c r="EN708" s="68"/>
      <c r="EO708" s="68"/>
      <c r="EP708" s="68"/>
      <c r="EQ708" s="68"/>
      <c r="ER708" s="68"/>
      <c r="ES708" s="68"/>
      <c r="ET708" s="68"/>
    </row>
    <row r="709" spans="53:150" s="9" customFormat="1" ht="15"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DZ709" s="70"/>
      <c r="ED709" s="70"/>
      <c r="EE709" s="70"/>
      <c r="EF709" s="70"/>
      <c r="EG709" s="68"/>
      <c r="EH709" s="68"/>
      <c r="EI709" s="68"/>
      <c r="EJ709" s="68"/>
      <c r="EK709" s="68"/>
      <c r="EL709" s="68"/>
      <c r="EM709" s="68"/>
      <c r="EN709" s="68"/>
      <c r="EO709" s="68"/>
      <c r="EP709" s="68"/>
      <c r="EQ709" s="68"/>
      <c r="ER709" s="68"/>
      <c r="ES709" s="68"/>
      <c r="ET709" s="68"/>
    </row>
    <row r="710" spans="53:150" s="9" customFormat="1" ht="15"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DZ710" s="70"/>
      <c r="ED710" s="70"/>
      <c r="EE710" s="70"/>
      <c r="EF710" s="70"/>
      <c r="EG710" s="68"/>
      <c r="EH710" s="68"/>
      <c r="EI710" s="68"/>
      <c r="EJ710" s="68"/>
      <c r="EK710" s="68"/>
      <c r="EL710" s="68"/>
      <c r="EM710" s="68"/>
      <c r="EN710" s="68"/>
      <c r="EO710" s="68"/>
      <c r="EP710" s="68"/>
      <c r="EQ710" s="68"/>
      <c r="ER710" s="68"/>
      <c r="ES710" s="68"/>
      <c r="ET710" s="68"/>
    </row>
    <row r="711" spans="53:150" s="9" customFormat="1" ht="15"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DZ711" s="70"/>
      <c r="ED711" s="70"/>
      <c r="EE711" s="70"/>
      <c r="EF711" s="70"/>
      <c r="EG711" s="68"/>
      <c r="EH711" s="68"/>
      <c r="EI711" s="68"/>
      <c r="EJ711" s="68"/>
      <c r="EK711" s="68"/>
      <c r="EL711" s="68"/>
      <c r="EM711" s="68"/>
      <c r="EN711" s="68"/>
      <c r="EO711" s="68"/>
      <c r="EP711" s="68"/>
      <c r="EQ711" s="68"/>
      <c r="ER711" s="68"/>
      <c r="ES711" s="68"/>
      <c r="ET711" s="68"/>
    </row>
    <row r="712" spans="53:150" s="9" customFormat="1" ht="15"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  <c r="CJ712" s="41"/>
      <c r="DZ712" s="70"/>
      <c r="ED712" s="70"/>
      <c r="EE712" s="70"/>
      <c r="EF712" s="70"/>
      <c r="EG712" s="68"/>
      <c r="EH712" s="68"/>
      <c r="EI712" s="68"/>
      <c r="EJ712" s="68"/>
      <c r="EK712" s="68"/>
      <c r="EL712" s="68"/>
      <c r="EM712" s="68"/>
      <c r="EN712" s="68"/>
      <c r="EO712" s="68"/>
      <c r="EP712" s="68"/>
      <c r="EQ712" s="68"/>
      <c r="ER712" s="68"/>
      <c r="ES712" s="68"/>
      <c r="ET712" s="68"/>
    </row>
    <row r="713" spans="53:150" s="9" customFormat="1" ht="15"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  <c r="CH713" s="41"/>
      <c r="CI713" s="41"/>
      <c r="CJ713" s="41"/>
      <c r="DZ713" s="70"/>
      <c r="ED713" s="70"/>
      <c r="EE713" s="70"/>
      <c r="EF713" s="70"/>
      <c r="EG713" s="68"/>
      <c r="EH713" s="68"/>
      <c r="EI713" s="68"/>
      <c r="EJ713" s="68"/>
      <c r="EK713" s="68"/>
      <c r="EL713" s="68"/>
      <c r="EM713" s="68"/>
      <c r="EN713" s="68"/>
      <c r="EO713" s="68"/>
      <c r="EP713" s="68"/>
      <c r="EQ713" s="68"/>
      <c r="ER713" s="68"/>
      <c r="ES713" s="68"/>
      <c r="ET713" s="68"/>
    </row>
    <row r="714" spans="53:150" s="9" customFormat="1" ht="15"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  <c r="CJ714" s="41"/>
      <c r="DZ714" s="70"/>
      <c r="ED714" s="70"/>
      <c r="EE714" s="70"/>
      <c r="EF714" s="70"/>
      <c r="EG714" s="68"/>
      <c r="EH714" s="68"/>
      <c r="EI714" s="68"/>
      <c r="EJ714" s="68"/>
      <c r="EK714" s="68"/>
      <c r="EL714" s="68"/>
      <c r="EM714" s="68"/>
      <c r="EN714" s="68"/>
      <c r="EO714" s="68"/>
      <c r="EP714" s="68"/>
      <c r="EQ714" s="68"/>
      <c r="ER714" s="68"/>
      <c r="ES714" s="68"/>
      <c r="ET714" s="68"/>
    </row>
    <row r="715" spans="53:150" s="9" customFormat="1" ht="15"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  <c r="CH715" s="41"/>
      <c r="CI715" s="41"/>
      <c r="CJ715" s="41"/>
      <c r="DZ715" s="70"/>
      <c r="ED715" s="70"/>
      <c r="EE715" s="70"/>
      <c r="EF715" s="70"/>
      <c r="EG715" s="68"/>
      <c r="EH715" s="68"/>
      <c r="EI715" s="68"/>
      <c r="EJ715" s="68"/>
      <c r="EK715" s="68"/>
      <c r="EL715" s="68"/>
      <c r="EM715" s="68"/>
      <c r="EN715" s="68"/>
      <c r="EO715" s="68"/>
      <c r="EP715" s="68"/>
      <c r="EQ715" s="68"/>
      <c r="ER715" s="68"/>
      <c r="ES715" s="68"/>
      <c r="ET715" s="68"/>
    </row>
    <row r="716" spans="53:150" s="9" customFormat="1" ht="15"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  <c r="CH716" s="41"/>
      <c r="CI716" s="41"/>
      <c r="CJ716" s="41"/>
      <c r="DZ716" s="70"/>
      <c r="ED716" s="70"/>
      <c r="EE716" s="70"/>
      <c r="EF716" s="70"/>
      <c r="EG716" s="68"/>
      <c r="EH716" s="68"/>
      <c r="EI716" s="68"/>
      <c r="EJ716" s="68"/>
      <c r="EK716" s="68"/>
      <c r="EL716" s="68"/>
      <c r="EM716" s="68"/>
      <c r="EN716" s="68"/>
      <c r="EO716" s="68"/>
      <c r="EP716" s="68"/>
      <c r="EQ716" s="68"/>
      <c r="ER716" s="68"/>
      <c r="ES716" s="68"/>
      <c r="ET716" s="68"/>
    </row>
    <row r="717" spans="53:150" s="9" customFormat="1" ht="15"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  <c r="CJ717" s="41"/>
      <c r="DZ717" s="70"/>
      <c r="ED717" s="70"/>
      <c r="EE717" s="70"/>
      <c r="EF717" s="70"/>
      <c r="EG717" s="68"/>
      <c r="EH717" s="68"/>
      <c r="EI717" s="68"/>
      <c r="EJ717" s="68"/>
      <c r="EK717" s="68"/>
      <c r="EL717" s="68"/>
      <c r="EM717" s="68"/>
      <c r="EN717" s="68"/>
      <c r="EO717" s="68"/>
      <c r="EP717" s="68"/>
      <c r="EQ717" s="68"/>
      <c r="ER717" s="68"/>
      <c r="ES717" s="68"/>
      <c r="ET717" s="68"/>
    </row>
    <row r="718" spans="53:150" s="9" customFormat="1" ht="15"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  <c r="CJ718" s="41"/>
      <c r="DZ718" s="70"/>
      <c r="ED718" s="70"/>
      <c r="EE718" s="70"/>
      <c r="EF718" s="70"/>
      <c r="EG718" s="68"/>
      <c r="EH718" s="68"/>
      <c r="EI718" s="68"/>
      <c r="EJ718" s="68"/>
      <c r="EK718" s="68"/>
      <c r="EL718" s="68"/>
      <c r="EM718" s="68"/>
      <c r="EN718" s="68"/>
      <c r="EO718" s="68"/>
      <c r="EP718" s="68"/>
      <c r="EQ718" s="68"/>
      <c r="ER718" s="68"/>
      <c r="ES718" s="68"/>
      <c r="ET718" s="68"/>
    </row>
    <row r="719" spans="53:150" s="9" customFormat="1" ht="15"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  <c r="CJ719" s="41"/>
      <c r="DZ719" s="70"/>
      <c r="ED719" s="70"/>
      <c r="EE719" s="70"/>
      <c r="EF719" s="70"/>
      <c r="EG719" s="68"/>
      <c r="EH719" s="68"/>
      <c r="EI719" s="68"/>
      <c r="EJ719" s="68"/>
      <c r="EK719" s="68"/>
      <c r="EL719" s="68"/>
      <c r="EM719" s="68"/>
      <c r="EN719" s="68"/>
      <c r="EO719" s="68"/>
      <c r="EP719" s="68"/>
      <c r="EQ719" s="68"/>
      <c r="ER719" s="68"/>
      <c r="ES719" s="68"/>
      <c r="ET719" s="68"/>
    </row>
    <row r="720" spans="53:150" s="9" customFormat="1" ht="15"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  <c r="CJ720" s="41"/>
      <c r="DZ720" s="70"/>
      <c r="ED720" s="70"/>
      <c r="EE720" s="70"/>
      <c r="EF720" s="70"/>
      <c r="EG720" s="68"/>
      <c r="EH720" s="68"/>
      <c r="EI720" s="68"/>
      <c r="EJ720" s="68"/>
      <c r="EK720" s="68"/>
      <c r="EL720" s="68"/>
      <c r="EM720" s="68"/>
      <c r="EN720" s="68"/>
      <c r="EO720" s="68"/>
      <c r="EP720" s="68"/>
      <c r="EQ720" s="68"/>
      <c r="ER720" s="68"/>
      <c r="ES720" s="68"/>
      <c r="ET720" s="68"/>
    </row>
    <row r="721" spans="53:150" s="9" customFormat="1" ht="15"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DZ721" s="70"/>
      <c r="ED721" s="70"/>
      <c r="EE721" s="70"/>
      <c r="EF721" s="70"/>
      <c r="EG721" s="68"/>
      <c r="EH721" s="68"/>
      <c r="EI721" s="68"/>
      <c r="EJ721" s="68"/>
      <c r="EK721" s="68"/>
      <c r="EL721" s="68"/>
      <c r="EM721" s="68"/>
      <c r="EN721" s="68"/>
      <c r="EO721" s="68"/>
      <c r="EP721" s="68"/>
      <c r="EQ721" s="68"/>
      <c r="ER721" s="68"/>
      <c r="ES721" s="68"/>
      <c r="ET721" s="68"/>
    </row>
    <row r="722" spans="53:150" s="9" customFormat="1" ht="15"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  <c r="CJ722" s="41"/>
      <c r="DZ722" s="70"/>
      <c r="ED722" s="70"/>
      <c r="EE722" s="70"/>
      <c r="EF722" s="70"/>
      <c r="EG722" s="68"/>
      <c r="EH722" s="68"/>
      <c r="EI722" s="68"/>
      <c r="EJ722" s="68"/>
      <c r="EK722" s="68"/>
      <c r="EL722" s="68"/>
      <c r="EM722" s="68"/>
      <c r="EN722" s="68"/>
      <c r="EO722" s="68"/>
      <c r="EP722" s="68"/>
      <c r="EQ722" s="68"/>
      <c r="ER722" s="68"/>
      <c r="ES722" s="68"/>
      <c r="ET722" s="68"/>
    </row>
    <row r="723" spans="53:150" s="9" customFormat="1" ht="15"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  <c r="CJ723" s="41"/>
      <c r="DZ723" s="70"/>
      <c r="ED723" s="70"/>
      <c r="EE723" s="70"/>
      <c r="EF723" s="70"/>
      <c r="EG723" s="68"/>
      <c r="EH723" s="68"/>
      <c r="EI723" s="68"/>
      <c r="EJ723" s="68"/>
      <c r="EK723" s="68"/>
      <c r="EL723" s="68"/>
      <c r="EM723" s="68"/>
      <c r="EN723" s="68"/>
      <c r="EO723" s="68"/>
      <c r="EP723" s="68"/>
      <c r="EQ723" s="68"/>
      <c r="ER723" s="68"/>
      <c r="ES723" s="68"/>
      <c r="ET723" s="68"/>
    </row>
    <row r="724" spans="53:150" s="9" customFormat="1" ht="15"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  <c r="CJ724" s="41"/>
      <c r="DZ724" s="70"/>
      <c r="ED724" s="70"/>
      <c r="EE724" s="70"/>
      <c r="EF724" s="70"/>
      <c r="EG724" s="68"/>
      <c r="EH724" s="68"/>
      <c r="EI724" s="68"/>
      <c r="EJ724" s="68"/>
      <c r="EK724" s="68"/>
      <c r="EL724" s="68"/>
      <c r="EM724" s="68"/>
      <c r="EN724" s="68"/>
      <c r="EO724" s="68"/>
      <c r="EP724" s="68"/>
      <c r="EQ724" s="68"/>
      <c r="ER724" s="68"/>
      <c r="ES724" s="68"/>
      <c r="ET724" s="68"/>
    </row>
    <row r="725" spans="53:150" s="9" customFormat="1" ht="15"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  <c r="CJ725" s="41"/>
      <c r="DZ725" s="70"/>
      <c r="ED725" s="70"/>
      <c r="EE725" s="70"/>
      <c r="EF725" s="70"/>
      <c r="EG725" s="68"/>
      <c r="EH725" s="68"/>
      <c r="EI725" s="68"/>
      <c r="EJ725" s="68"/>
      <c r="EK725" s="68"/>
      <c r="EL725" s="68"/>
      <c r="EM725" s="68"/>
      <c r="EN725" s="68"/>
      <c r="EO725" s="68"/>
      <c r="EP725" s="68"/>
      <c r="EQ725" s="68"/>
      <c r="ER725" s="68"/>
      <c r="ES725" s="68"/>
      <c r="ET725" s="68"/>
    </row>
    <row r="726" spans="53:150" s="9" customFormat="1" ht="15"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  <c r="CJ726" s="41"/>
      <c r="DZ726" s="70"/>
      <c r="ED726" s="70"/>
      <c r="EE726" s="70"/>
      <c r="EF726" s="70"/>
      <c r="EG726" s="68"/>
      <c r="EH726" s="68"/>
      <c r="EI726" s="68"/>
      <c r="EJ726" s="68"/>
      <c r="EK726" s="68"/>
      <c r="EL726" s="68"/>
      <c r="EM726" s="68"/>
      <c r="EN726" s="68"/>
      <c r="EO726" s="68"/>
      <c r="EP726" s="68"/>
      <c r="EQ726" s="68"/>
      <c r="ER726" s="68"/>
      <c r="ES726" s="68"/>
      <c r="ET726" s="68"/>
    </row>
    <row r="727" spans="53:150" s="9" customFormat="1" ht="15"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  <c r="CJ727" s="41"/>
      <c r="DZ727" s="70"/>
      <c r="ED727" s="70"/>
      <c r="EE727" s="70"/>
      <c r="EF727" s="70"/>
      <c r="EG727" s="68"/>
      <c r="EH727" s="68"/>
      <c r="EI727" s="68"/>
      <c r="EJ727" s="68"/>
      <c r="EK727" s="68"/>
      <c r="EL727" s="68"/>
      <c r="EM727" s="68"/>
      <c r="EN727" s="68"/>
      <c r="EO727" s="68"/>
      <c r="EP727" s="68"/>
      <c r="EQ727" s="68"/>
      <c r="ER727" s="68"/>
      <c r="ES727" s="68"/>
      <c r="ET727" s="68"/>
    </row>
    <row r="728" spans="53:150" s="9" customFormat="1" ht="15"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  <c r="CJ728" s="41"/>
      <c r="DZ728" s="70"/>
      <c r="ED728" s="70"/>
      <c r="EE728" s="70"/>
      <c r="EF728" s="70"/>
      <c r="EG728" s="68"/>
      <c r="EH728" s="68"/>
      <c r="EI728" s="68"/>
      <c r="EJ728" s="68"/>
      <c r="EK728" s="68"/>
      <c r="EL728" s="68"/>
      <c r="EM728" s="68"/>
      <c r="EN728" s="68"/>
      <c r="EO728" s="68"/>
      <c r="EP728" s="68"/>
      <c r="EQ728" s="68"/>
      <c r="ER728" s="68"/>
      <c r="ES728" s="68"/>
      <c r="ET728" s="68"/>
    </row>
    <row r="729" spans="53:150" s="9" customFormat="1" ht="15"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  <c r="CJ729" s="41"/>
      <c r="DZ729" s="70"/>
      <c r="ED729" s="70"/>
      <c r="EE729" s="70"/>
      <c r="EF729" s="70"/>
      <c r="EG729" s="68"/>
      <c r="EH729" s="68"/>
      <c r="EI729" s="68"/>
      <c r="EJ729" s="68"/>
      <c r="EK729" s="68"/>
      <c r="EL729" s="68"/>
      <c r="EM729" s="68"/>
      <c r="EN729" s="68"/>
      <c r="EO729" s="68"/>
      <c r="EP729" s="68"/>
      <c r="EQ729" s="68"/>
      <c r="ER729" s="68"/>
      <c r="ES729" s="68"/>
      <c r="ET729" s="68"/>
    </row>
    <row r="730" spans="53:150" s="9" customFormat="1" ht="15"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  <c r="CJ730" s="41"/>
      <c r="DZ730" s="70"/>
      <c r="ED730" s="70"/>
      <c r="EE730" s="70"/>
      <c r="EF730" s="70"/>
      <c r="EG730" s="68"/>
      <c r="EH730" s="68"/>
      <c r="EI730" s="68"/>
      <c r="EJ730" s="68"/>
      <c r="EK730" s="68"/>
      <c r="EL730" s="68"/>
      <c r="EM730" s="68"/>
      <c r="EN730" s="68"/>
      <c r="EO730" s="68"/>
      <c r="EP730" s="68"/>
      <c r="EQ730" s="68"/>
      <c r="ER730" s="68"/>
      <c r="ES730" s="68"/>
      <c r="ET730" s="68"/>
    </row>
    <row r="731" spans="53:150" s="9" customFormat="1" ht="15"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  <c r="CJ731" s="41"/>
      <c r="DZ731" s="70"/>
      <c r="ED731" s="70"/>
      <c r="EE731" s="70"/>
      <c r="EF731" s="70"/>
      <c r="EG731" s="68"/>
      <c r="EH731" s="68"/>
      <c r="EI731" s="68"/>
      <c r="EJ731" s="68"/>
      <c r="EK731" s="68"/>
      <c r="EL731" s="68"/>
      <c r="EM731" s="68"/>
      <c r="EN731" s="68"/>
      <c r="EO731" s="68"/>
      <c r="EP731" s="68"/>
      <c r="EQ731" s="68"/>
      <c r="ER731" s="68"/>
      <c r="ES731" s="68"/>
      <c r="ET731" s="68"/>
    </row>
    <row r="732" spans="53:150" s="9" customFormat="1" ht="15"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DZ732" s="70"/>
      <c r="ED732" s="70"/>
      <c r="EE732" s="70"/>
      <c r="EF732" s="70"/>
      <c r="EG732" s="68"/>
      <c r="EH732" s="68"/>
      <c r="EI732" s="68"/>
      <c r="EJ732" s="68"/>
      <c r="EK732" s="68"/>
      <c r="EL732" s="68"/>
      <c r="EM732" s="68"/>
      <c r="EN732" s="68"/>
      <c r="EO732" s="68"/>
      <c r="EP732" s="68"/>
      <c r="EQ732" s="68"/>
      <c r="ER732" s="68"/>
      <c r="ES732" s="68"/>
      <c r="ET732" s="68"/>
    </row>
    <row r="733" spans="53:150" s="9" customFormat="1" ht="15"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DZ733" s="70"/>
      <c r="ED733" s="70"/>
      <c r="EE733" s="70"/>
      <c r="EF733" s="70"/>
      <c r="EG733" s="68"/>
      <c r="EH733" s="68"/>
      <c r="EI733" s="68"/>
      <c r="EJ733" s="68"/>
      <c r="EK733" s="68"/>
      <c r="EL733" s="68"/>
      <c r="EM733" s="68"/>
      <c r="EN733" s="68"/>
      <c r="EO733" s="68"/>
      <c r="EP733" s="68"/>
      <c r="EQ733" s="68"/>
      <c r="ER733" s="68"/>
      <c r="ES733" s="68"/>
      <c r="ET733" s="68"/>
    </row>
    <row r="734" spans="53:150" s="9" customFormat="1" ht="15"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DZ734" s="70"/>
      <c r="ED734" s="70"/>
      <c r="EE734" s="70"/>
      <c r="EF734" s="70"/>
      <c r="EG734" s="68"/>
      <c r="EH734" s="68"/>
      <c r="EI734" s="68"/>
      <c r="EJ734" s="68"/>
      <c r="EK734" s="68"/>
      <c r="EL734" s="68"/>
      <c r="EM734" s="68"/>
      <c r="EN734" s="68"/>
      <c r="EO734" s="68"/>
      <c r="EP734" s="68"/>
      <c r="EQ734" s="68"/>
      <c r="ER734" s="68"/>
      <c r="ES734" s="68"/>
      <c r="ET734" s="68"/>
    </row>
    <row r="735" spans="53:150" s="9" customFormat="1" ht="15"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DZ735" s="70"/>
      <c r="ED735" s="70"/>
      <c r="EE735" s="70"/>
      <c r="EF735" s="70"/>
      <c r="EG735" s="68"/>
      <c r="EH735" s="68"/>
      <c r="EI735" s="68"/>
      <c r="EJ735" s="68"/>
      <c r="EK735" s="68"/>
      <c r="EL735" s="68"/>
      <c r="EM735" s="68"/>
      <c r="EN735" s="68"/>
      <c r="EO735" s="68"/>
      <c r="EP735" s="68"/>
      <c r="EQ735" s="68"/>
      <c r="ER735" s="68"/>
      <c r="ES735" s="68"/>
      <c r="ET735" s="68"/>
    </row>
    <row r="736" spans="53:150" s="9" customFormat="1" ht="15"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  <c r="CJ736" s="41"/>
      <c r="DZ736" s="70"/>
      <c r="ED736" s="70"/>
      <c r="EE736" s="70"/>
      <c r="EF736" s="70"/>
      <c r="EG736" s="68"/>
      <c r="EH736" s="68"/>
      <c r="EI736" s="68"/>
      <c r="EJ736" s="68"/>
      <c r="EK736" s="68"/>
      <c r="EL736" s="68"/>
      <c r="EM736" s="68"/>
      <c r="EN736" s="68"/>
      <c r="EO736" s="68"/>
      <c r="EP736" s="68"/>
      <c r="EQ736" s="68"/>
      <c r="ER736" s="68"/>
      <c r="ES736" s="68"/>
      <c r="ET736" s="68"/>
    </row>
    <row r="737" spans="53:150" s="9" customFormat="1" ht="15"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  <c r="CJ737" s="41"/>
      <c r="DZ737" s="70"/>
      <c r="ED737" s="70"/>
      <c r="EE737" s="70"/>
      <c r="EF737" s="70"/>
      <c r="EG737" s="68"/>
      <c r="EH737" s="68"/>
      <c r="EI737" s="68"/>
      <c r="EJ737" s="68"/>
      <c r="EK737" s="68"/>
      <c r="EL737" s="68"/>
      <c r="EM737" s="68"/>
      <c r="EN737" s="68"/>
      <c r="EO737" s="68"/>
      <c r="EP737" s="68"/>
      <c r="EQ737" s="68"/>
      <c r="ER737" s="68"/>
      <c r="ES737" s="68"/>
      <c r="ET737" s="68"/>
    </row>
    <row r="738" spans="53:150" s="9" customFormat="1" ht="15"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DZ738" s="70"/>
      <c r="ED738" s="70"/>
      <c r="EE738" s="70"/>
      <c r="EF738" s="70"/>
      <c r="EG738" s="68"/>
      <c r="EH738" s="68"/>
      <c r="EI738" s="68"/>
      <c r="EJ738" s="68"/>
      <c r="EK738" s="68"/>
      <c r="EL738" s="68"/>
      <c r="EM738" s="68"/>
      <c r="EN738" s="68"/>
      <c r="EO738" s="68"/>
      <c r="EP738" s="68"/>
      <c r="EQ738" s="68"/>
      <c r="ER738" s="68"/>
      <c r="ES738" s="68"/>
      <c r="ET738" s="68"/>
    </row>
    <row r="739" spans="53:150" s="9" customFormat="1" ht="15"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DZ739" s="70"/>
      <c r="ED739" s="70"/>
      <c r="EE739" s="70"/>
      <c r="EF739" s="70"/>
      <c r="EG739" s="68"/>
      <c r="EH739" s="68"/>
      <c r="EI739" s="68"/>
      <c r="EJ739" s="68"/>
      <c r="EK739" s="68"/>
      <c r="EL739" s="68"/>
      <c r="EM739" s="68"/>
      <c r="EN739" s="68"/>
      <c r="EO739" s="68"/>
      <c r="EP739" s="68"/>
      <c r="EQ739" s="68"/>
      <c r="ER739" s="68"/>
      <c r="ES739" s="68"/>
      <c r="ET739" s="68"/>
    </row>
    <row r="740" spans="53:150" s="9" customFormat="1" ht="15"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DZ740" s="70"/>
      <c r="ED740" s="70"/>
      <c r="EE740" s="70"/>
      <c r="EF740" s="70"/>
      <c r="EG740" s="68"/>
      <c r="EH740" s="68"/>
      <c r="EI740" s="68"/>
      <c r="EJ740" s="68"/>
      <c r="EK740" s="68"/>
      <c r="EL740" s="68"/>
      <c r="EM740" s="68"/>
      <c r="EN740" s="68"/>
      <c r="EO740" s="68"/>
      <c r="EP740" s="68"/>
      <c r="EQ740" s="68"/>
      <c r="ER740" s="68"/>
      <c r="ES740" s="68"/>
      <c r="ET740" s="68"/>
    </row>
    <row r="741" spans="53:150" s="9" customFormat="1" ht="15"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DZ741" s="70"/>
      <c r="ED741" s="70"/>
      <c r="EE741" s="70"/>
      <c r="EF741" s="70"/>
      <c r="EG741" s="68"/>
      <c r="EH741" s="68"/>
      <c r="EI741" s="68"/>
      <c r="EJ741" s="68"/>
      <c r="EK741" s="68"/>
      <c r="EL741" s="68"/>
      <c r="EM741" s="68"/>
      <c r="EN741" s="68"/>
      <c r="EO741" s="68"/>
      <c r="EP741" s="68"/>
      <c r="EQ741" s="68"/>
      <c r="ER741" s="68"/>
      <c r="ES741" s="68"/>
      <c r="ET741" s="68"/>
    </row>
    <row r="742" spans="53:150" s="9" customFormat="1" ht="15"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  <c r="CJ742" s="41"/>
      <c r="DZ742" s="70"/>
      <c r="ED742" s="70"/>
      <c r="EE742" s="70"/>
      <c r="EF742" s="70"/>
      <c r="EG742" s="68"/>
      <c r="EH742" s="68"/>
      <c r="EI742" s="68"/>
      <c r="EJ742" s="68"/>
      <c r="EK742" s="68"/>
      <c r="EL742" s="68"/>
      <c r="EM742" s="68"/>
      <c r="EN742" s="68"/>
      <c r="EO742" s="68"/>
      <c r="EP742" s="68"/>
      <c r="EQ742" s="68"/>
      <c r="ER742" s="68"/>
      <c r="ES742" s="68"/>
      <c r="ET742" s="68"/>
    </row>
    <row r="743" spans="53:150" s="9" customFormat="1" ht="15"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  <c r="CJ743" s="41"/>
      <c r="DZ743" s="70"/>
      <c r="ED743" s="70"/>
      <c r="EE743" s="70"/>
      <c r="EF743" s="70"/>
      <c r="EG743" s="68"/>
      <c r="EH743" s="68"/>
      <c r="EI743" s="68"/>
      <c r="EJ743" s="68"/>
      <c r="EK743" s="68"/>
      <c r="EL743" s="68"/>
      <c r="EM743" s="68"/>
      <c r="EN743" s="68"/>
      <c r="EO743" s="68"/>
      <c r="EP743" s="68"/>
      <c r="EQ743" s="68"/>
      <c r="ER743" s="68"/>
      <c r="ES743" s="68"/>
      <c r="ET743" s="68"/>
    </row>
    <row r="744" spans="53:150" s="9" customFormat="1" ht="15"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  <c r="CJ744" s="41"/>
      <c r="DZ744" s="70"/>
      <c r="ED744" s="70"/>
      <c r="EE744" s="70"/>
      <c r="EF744" s="70"/>
      <c r="EG744" s="68"/>
      <c r="EH744" s="68"/>
      <c r="EI744" s="68"/>
      <c r="EJ744" s="68"/>
      <c r="EK744" s="68"/>
      <c r="EL744" s="68"/>
      <c r="EM744" s="68"/>
      <c r="EN744" s="68"/>
      <c r="EO744" s="68"/>
      <c r="EP744" s="68"/>
      <c r="EQ744" s="68"/>
      <c r="ER744" s="68"/>
      <c r="ES744" s="68"/>
      <c r="ET744" s="68"/>
    </row>
    <row r="745" spans="53:150" s="9" customFormat="1" ht="15"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  <c r="CJ745" s="41"/>
      <c r="DZ745" s="70"/>
      <c r="ED745" s="70"/>
      <c r="EE745" s="70"/>
      <c r="EF745" s="70"/>
      <c r="EG745" s="68"/>
      <c r="EH745" s="68"/>
      <c r="EI745" s="68"/>
      <c r="EJ745" s="68"/>
      <c r="EK745" s="68"/>
      <c r="EL745" s="68"/>
      <c r="EM745" s="68"/>
      <c r="EN745" s="68"/>
      <c r="EO745" s="68"/>
      <c r="EP745" s="68"/>
      <c r="EQ745" s="68"/>
      <c r="ER745" s="68"/>
      <c r="ES745" s="68"/>
      <c r="ET745" s="68"/>
    </row>
    <row r="746" spans="53:150" s="9" customFormat="1" ht="15"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  <c r="CJ746" s="41"/>
      <c r="DZ746" s="70"/>
      <c r="ED746" s="70"/>
      <c r="EE746" s="70"/>
      <c r="EF746" s="70"/>
      <c r="EG746" s="68"/>
      <c r="EH746" s="68"/>
      <c r="EI746" s="68"/>
      <c r="EJ746" s="68"/>
      <c r="EK746" s="68"/>
      <c r="EL746" s="68"/>
      <c r="EM746" s="68"/>
      <c r="EN746" s="68"/>
      <c r="EO746" s="68"/>
      <c r="EP746" s="68"/>
      <c r="EQ746" s="68"/>
      <c r="ER746" s="68"/>
      <c r="ES746" s="68"/>
      <c r="ET746" s="68"/>
    </row>
    <row r="747" spans="53:150" s="9" customFormat="1" ht="15"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DZ747" s="70"/>
      <c r="ED747" s="70"/>
      <c r="EE747" s="70"/>
      <c r="EF747" s="70"/>
      <c r="EG747" s="68"/>
      <c r="EH747" s="68"/>
      <c r="EI747" s="68"/>
      <c r="EJ747" s="68"/>
      <c r="EK747" s="68"/>
      <c r="EL747" s="68"/>
      <c r="EM747" s="68"/>
      <c r="EN747" s="68"/>
      <c r="EO747" s="68"/>
      <c r="EP747" s="68"/>
      <c r="EQ747" s="68"/>
      <c r="ER747" s="68"/>
      <c r="ES747" s="68"/>
      <c r="ET747" s="68"/>
    </row>
    <row r="748" spans="53:150" s="9" customFormat="1" ht="15"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  <c r="CJ748" s="41"/>
      <c r="DZ748" s="70"/>
      <c r="ED748" s="70"/>
      <c r="EE748" s="70"/>
      <c r="EF748" s="70"/>
      <c r="EG748" s="68"/>
      <c r="EH748" s="68"/>
      <c r="EI748" s="68"/>
      <c r="EJ748" s="68"/>
      <c r="EK748" s="68"/>
      <c r="EL748" s="68"/>
      <c r="EM748" s="68"/>
      <c r="EN748" s="68"/>
      <c r="EO748" s="68"/>
      <c r="EP748" s="68"/>
      <c r="EQ748" s="68"/>
      <c r="ER748" s="68"/>
      <c r="ES748" s="68"/>
      <c r="ET748" s="68"/>
    </row>
    <row r="749" spans="53:150" s="9" customFormat="1" ht="15"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  <c r="CJ749" s="41"/>
      <c r="DZ749" s="70"/>
      <c r="ED749" s="70"/>
      <c r="EE749" s="70"/>
      <c r="EF749" s="70"/>
      <c r="EG749" s="68"/>
      <c r="EH749" s="68"/>
      <c r="EI749" s="68"/>
      <c r="EJ749" s="68"/>
      <c r="EK749" s="68"/>
      <c r="EL749" s="68"/>
      <c r="EM749" s="68"/>
      <c r="EN749" s="68"/>
      <c r="EO749" s="68"/>
      <c r="EP749" s="68"/>
      <c r="EQ749" s="68"/>
      <c r="ER749" s="68"/>
      <c r="ES749" s="68"/>
      <c r="ET749" s="68"/>
    </row>
    <row r="750" spans="53:150" s="9" customFormat="1" ht="15"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  <c r="CJ750" s="41"/>
      <c r="DZ750" s="70"/>
      <c r="ED750" s="70"/>
      <c r="EE750" s="70"/>
      <c r="EF750" s="70"/>
      <c r="EG750" s="68"/>
      <c r="EH750" s="68"/>
      <c r="EI750" s="68"/>
      <c r="EJ750" s="68"/>
      <c r="EK750" s="68"/>
      <c r="EL750" s="68"/>
      <c r="EM750" s="68"/>
      <c r="EN750" s="68"/>
      <c r="EO750" s="68"/>
      <c r="EP750" s="68"/>
      <c r="EQ750" s="68"/>
      <c r="ER750" s="68"/>
      <c r="ES750" s="68"/>
      <c r="ET750" s="68"/>
    </row>
    <row r="751" spans="53:150" s="9" customFormat="1" ht="15"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  <c r="CJ751" s="41"/>
      <c r="DZ751" s="70"/>
      <c r="ED751" s="70"/>
      <c r="EE751" s="70"/>
      <c r="EF751" s="70"/>
      <c r="EG751" s="68"/>
      <c r="EH751" s="68"/>
      <c r="EI751" s="68"/>
      <c r="EJ751" s="68"/>
      <c r="EK751" s="68"/>
      <c r="EL751" s="68"/>
      <c r="EM751" s="68"/>
      <c r="EN751" s="68"/>
      <c r="EO751" s="68"/>
      <c r="EP751" s="68"/>
      <c r="EQ751" s="68"/>
      <c r="ER751" s="68"/>
      <c r="ES751" s="68"/>
      <c r="ET751" s="68"/>
    </row>
    <row r="752" spans="53:150" s="9" customFormat="1" ht="15"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  <c r="CJ752" s="41"/>
      <c r="DZ752" s="70"/>
      <c r="ED752" s="70"/>
      <c r="EE752" s="70"/>
      <c r="EF752" s="70"/>
      <c r="EG752" s="68"/>
      <c r="EH752" s="68"/>
      <c r="EI752" s="68"/>
      <c r="EJ752" s="68"/>
      <c r="EK752" s="68"/>
      <c r="EL752" s="68"/>
      <c r="EM752" s="68"/>
      <c r="EN752" s="68"/>
      <c r="EO752" s="68"/>
      <c r="EP752" s="68"/>
      <c r="EQ752" s="68"/>
      <c r="ER752" s="68"/>
      <c r="ES752" s="68"/>
      <c r="ET752" s="68"/>
    </row>
    <row r="753" spans="53:150" s="9" customFormat="1" ht="15"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  <c r="CJ753" s="41"/>
      <c r="DZ753" s="70"/>
      <c r="ED753" s="70"/>
      <c r="EE753" s="70"/>
      <c r="EF753" s="70"/>
      <c r="EG753" s="68"/>
      <c r="EH753" s="68"/>
      <c r="EI753" s="68"/>
      <c r="EJ753" s="68"/>
      <c r="EK753" s="68"/>
      <c r="EL753" s="68"/>
      <c r="EM753" s="68"/>
      <c r="EN753" s="68"/>
      <c r="EO753" s="68"/>
      <c r="EP753" s="68"/>
      <c r="EQ753" s="68"/>
      <c r="ER753" s="68"/>
      <c r="ES753" s="68"/>
      <c r="ET753" s="68"/>
    </row>
    <row r="754" spans="53:150" s="9" customFormat="1" ht="15"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  <c r="CJ754" s="41"/>
      <c r="DZ754" s="70"/>
      <c r="ED754" s="70"/>
      <c r="EE754" s="70"/>
      <c r="EF754" s="70"/>
      <c r="EG754" s="68"/>
      <c r="EH754" s="68"/>
      <c r="EI754" s="68"/>
      <c r="EJ754" s="68"/>
      <c r="EK754" s="68"/>
      <c r="EL754" s="68"/>
      <c r="EM754" s="68"/>
      <c r="EN754" s="68"/>
      <c r="EO754" s="68"/>
      <c r="EP754" s="68"/>
      <c r="EQ754" s="68"/>
      <c r="ER754" s="68"/>
      <c r="ES754" s="68"/>
      <c r="ET754" s="68"/>
    </row>
    <row r="755" spans="53:150" s="9" customFormat="1" ht="15"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  <c r="CJ755" s="41"/>
      <c r="DZ755" s="70"/>
      <c r="ED755" s="70"/>
      <c r="EE755" s="70"/>
      <c r="EF755" s="70"/>
      <c r="EG755" s="68"/>
      <c r="EH755" s="68"/>
      <c r="EI755" s="68"/>
      <c r="EJ755" s="68"/>
      <c r="EK755" s="68"/>
      <c r="EL755" s="68"/>
      <c r="EM755" s="68"/>
      <c r="EN755" s="68"/>
      <c r="EO755" s="68"/>
      <c r="EP755" s="68"/>
      <c r="EQ755" s="68"/>
      <c r="ER755" s="68"/>
      <c r="ES755" s="68"/>
      <c r="ET755" s="68"/>
    </row>
    <row r="756" spans="53:150" s="9" customFormat="1" ht="15"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  <c r="CJ756" s="41"/>
      <c r="DZ756" s="70"/>
      <c r="ED756" s="70"/>
      <c r="EE756" s="70"/>
      <c r="EF756" s="70"/>
      <c r="EG756" s="68"/>
      <c r="EH756" s="68"/>
      <c r="EI756" s="68"/>
      <c r="EJ756" s="68"/>
      <c r="EK756" s="68"/>
      <c r="EL756" s="68"/>
      <c r="EM756" s="68"/>
      <c r="EN756" s="68"/>
      <c r="EO756" s="68"/>
      <c r="EP756" s="68"/>
      <c r="EQ756" s="68"/>
      <c r="ER756" s="68"/>
      <c r="ES756" s="68"/>
      <c r="ET756" s="68"/>
    </row>
    <row r="757" spans="53:150" s="9" customFormat="1" ht="15"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DZ757" s="70"/>
      <c r="ED757" s="70"/>
      <c r="EE757" s="70"/>
      <c r="EF757" s="70"/>
      <c r="EG757" s="68"/>
      <c r="EH757" s="68"/>
      <c r="EI757" s="68"/>
      <c r="EJ757" s="68"/>
      <c r="EK757" s="68"/>
      <c r="EL757" s="68"/>
      <c r="EM757" s="68"/>
      <c r="EN757" s="68"/>
      <c r="EO757" s="68"/>
      <c r="EP757" s="68"/>
      <c r="EQ757" s="68"/>
      <c r="ER757" s="68"/>
      <c r="ES757" s="68"/>
      <c r="ET757" s="68"/>
    </row>
    <row r="758" spans="53:150" s="9" customFormat="1" ht="15"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  <c r="CJ758" s="41"/>
      <c r="DZ758" s="70"/>
      <c r="ED758" s="70"/>
      <c r="EE758" s="70"/>
      <c r="EF758" s="70"/>
      <c r="EG758" s="68"/>
      <c r="EH758" s="68"/>
      <c r="EI758" s="68"/>
      <c r="EJ758" s="68"/>
      <c r="EK758" s="68"/>
      <c r="EL758" s="68"/>
      <c r="EM758" s="68"/>
      <c r="EN758" s="68"/>
      <c r="EO758" s="68"/>
      <c r="EP758" s="68"/>
      <c r="EQ758" s="68"/>
      <c r="ER758" s="68"/>
      <c r="ES758" s="68"/>
      <c r="ET758" s="68"/>
    </row>
    <row r="759" spans="53:150" s="9" customFormat="1" ht="15"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  <c r="CJ759" s="41"/>
      <c r="DZ759" s="70"/>
      <c r="ED759" s="70"/>
      <c r="EE759" s="70"/>
      <c r="EF759" s="70"/>
      <c r="EG759" s="68"/>
      <c r="EH759" s="68"/>
      <c r="EI759" s="68"/>
      <c r="EJ759" s="68"/>
      <c r="EK759" s="68"/>
      <c r="EL759" s="68"/>
      <c r="EM759" s="68"/>
      <c r="EN759" s="68"/>
      <c r="EO759" s="68"/>
      <c r="EP759" s="68"/>
      <c r="EQ759" s="68"/>
      <c r="ER759" s="68"/>
      <c r="ES759" s="68"/>
      <c r="ET759" s="68"/>
    </row>
    <row r="760" spans="53:150" s="9" customFormat="1" ht="15"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  <c r="CJ760" s="41"/>
      <c r="DZ760" s="70"/>
      <c r="ED760" s="70"/>
      <c r="EE760" s="70"/>
      <c r="EF760" s="70"/>
      <c r="EG760" s="68"/>
      <c r="EH760" s="68"/>
      <c r="EI760" s="68"/>
      <c r="EJ760" s="68"/>
      <c r="EK760" s="68"/>
      <c r="EL760" s="68"/>
      <c r="EM760" s="68"/>
      <c r="EN760" s="68"/>
      <c r="EO760" s="68"/>
      <c r="EP760" s="68"/>
      <c r="EQ760" s="68"/>
      <c r="ER760" s="68"/>
      <c r="ES760" s="68"/>
      <c r="ET760" s="68"/>
    </row>
    <row r="761" spans="53:150" s="9" customFormat="1" ht="15"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  <c r="CJ761" s="41"/>
      <c r="DZ761" s="70"/>
      <c r="ED761" s="70"/>
      <c r="EE761" s="70"/>
      <c r="EF761" s="70"/>
      <c r="EG761" s="68"/>
      <c r="EH761" s="68"/>
      <c r="EI761" s="68"/>
      <c r="EJ761" s="68"/>
      <c r="EK761" s="68"/>
      <c r="EL761" s="68"/>
      <c r="EM761" s="68"/>
      <c r="EN761" s="68"/>
      <c r="EO761" s="68"/>
      <c r="EP761" s="68"/>
      <c r="EQ761" s="68"/>
      <c r="ER761" s="68"/>
      <c r="ES761" s="68"/>
      <c r="ET761" s="68"/>
    </row>
    <row r="762" spans="53:150" s="9" customFormat="1" ht="15"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  <c r="CJ762" s="41"/>
      <c r="DZ762" s="70"/>
      <c r="ED762" s="70"/>
      <c r="EE762" s="70"/>
      <c r="EF762" s="70"/>
      <c r="EG762" s="68"/>
      <c r="EH762" s="68"/>
      <c r="EI762" s="68"/>
      <c r="EJ762" s="68"/>
      <c r="EK762" s="68"/>
      <c r="EL762" s="68"/>
      <c r="EM762" s="68"/>
      <c r="EN762" s="68"/>
      <c r="EO762" s="68"/>
      <c r="EP762" s="68"/>
      <c r="EQ762" s="68"/>
      <c r="ER762" s="68"/>
      <c r="ES762" s="68"/>
      <c r="ET762" s="68"/>
    </row>
    <row r="763" spans="53:150" s="9" customFormat="1" ht="15"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  <c r="CJ763" s="41"/>
      <c r="DZ763" s="70"/>
      <c r="ED763" s="70"/>
      <c r="EE763" s="70"/>
      <c r="EF763" s="70"/>
      <c r="EG763" s="68"/>
      <c r="EH763" s="68"/>
      <c r="EI763" s="68"/>
      <c r="EJ763" s="68"/>
      <c r="EK763" s="68"/>
      <c r="EL763" s="68"/>
      <c r="EM763" s="68"/>
      <c r="EN763" s="68"/>
      <c r="EO763" s="68"/>
      <c r="EP763" s="68"/>
      <c r="EQ763" s="68"/>
      <c r="ER763" s="68"/>
      <c r="ES763" s="68"/>
      <c r="ET763" s="68"/>
    </row>
    <row r="764" spans="53:150" s="9" customFormat="1" ht="15"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  <c r="CJ764" s="41"/>
      <c r="DZ764" s="70"/>
      <c r="ED764" s="70"/>
      <c r="EE764" s="70"/>
      <c r="EF764" s="70"/>
      <c r="EG764" s="68"/>
      <c r="EH764" s="68"/>
      <c r="EI764" s="68"/>
      <c r="EJ764" s="68"/>
      <c r="EK764" s="68"/>
      <c r="EL764" s="68"/>
      <c r="EM764" s="68"/>
      <c r="EN764" s="68"/>
      <c r="EO764" s="68"/>
      <c r="EP764" s="68"/>
      <c r="EQ764" s="68"/>
      <c r="ER764" s="68"/>
      <c r="ES764" s="68"/>
      <c r="ET764" s="68"/>
    </row>
    <row r="765" spans="53:150" s="9" customFormat="1" ht="15"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DZ765" s="70"/>
      <c r="ED765" s="70"/>
      <c r="EE765" s="70"/>
      <c r="EF765" s="70"/>
      <c r="EG765" s="68"/>
      <c r="EH765" s="68"/>
      <c r="EI765" s="68"/>
      <c r="EJ765" s="68"/>
      <c r="EK765" s="68"/>
      <c r="EL765" s="68"/>
      <c r="EM765" s="68"/>
      <c r="EN765" s="68"/>
      <c r="EO765" s="68"/>
      <c r="EP765" s="68"/>
      <c r="EQ765" s="68"/>
      <c r="ER765" s="68"/>
      <c r="ES765" s="68"/>
      <c r="ET765" s="68"/>
    </row>
    <row r="766" spans="53:150" s="9" customFormat="1" ht="15"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DZ766" s="70"/>
      <c r="ED766" s="70"/>
      <c r="EE766" s="70"/>
      <c r="EF766" s="70"/>
      <c r="EG766" s="68"/>
      <c r="EH766" s="68"/>
      <c r="EI766" s="68"/>
      <c r="EJ766" s="68"/>
      <c r="EK766" s="68"/>
      <c r="EL766" s="68"/>
      <c r="EM766" s="68"/>
      <c r="EN766" s="68"/>
      <c r="EO766" s="68"/>
      <c r="EP766" s="68"/>
      <c r="EQ766" s="68"/>
      <c r="ER766" s="68"/>
      <c r="ES766" s="68"/>
      <c r="ET766" s="68"/>
    </row>
    <row r="767" spans="53:150" s="9" customFormat="1" ht="15"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DZ767" s="70"/>
      <c r="ED767" s="70"/>
      <c r="EE767" s="70"/>
      <c r="EF767" s="70"/>
      <c r="EG767" s="68"/>
      <c r="EH767" s="68"/>
      <c r="EI767" s="68"/>
      <c r="EJ767" s="68"/>
      <c r="EK767" s="68"/>
      <c r="EL767" s="68"/>
      <c r="EM767" s="68"/>
      <c r="EN767" s="68"/>
      <c r="EO767" s="68"/>
      <c r="EP767" s="68"/>
      <c r="EQ767" s="68"/>
      <c r="ER767" s="68"/>
      <c r="ES767" s="68"/>
      <c r="ET767" s="68"/>
    </row>
    <row r="768" spans="53:150" s="9" customFormat="1" ht="15"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DZ768" s="70"/>
      <c r="ED768" s="70"/>
      <c r="EE768" s="70"/>
      <c r="EF768" s="70"/>
      <c r="EG768" s="68"/>
      <c r="EH768" s="68"/>
      <c r="EI768" s="68"/>
      <c r="EJ768" s="68"/>
      <c r="EK768" s="68"/>
      <c r="EL768" s="68"/>
      <c r="EM768" s="68"/>
      <c r="EN768" s="68"/>
      <c r="EO768" s="68"/>
      <c r="EP768" s="68"/>
      <c r="EQ768" s="68"/>
      <c r="ER768" s="68"/>
      <c r="ES768" s="68"/>
      <c r="ET768" s="68"/>
    </row>
    <row r="769" spans="53:150" s="9" customFormat="1" ht="15"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DZ769" s="70"/>
      <c r="ED769" s="70"/>
      <c r="EE769" s="70"/>
      <c r="EF769" s="70"/>
      <c r="EG769" s="68"/>
      <c r="EH769" s="68"/>
      <c r="EI769" s="68"/>
      <c r="EJ769" s="68"/>
      <c r="EK769" s="68"/>
      <c r="EL769" s="68"/>
      <c r="EM769" s="68"/>
      <c r="EN769" s="68"/>
      <c r="EO769" s="68"/>
      <c r="EP769" s="68"/>
      <c r="EQ769" s="68"/>
      <c r="ER769" s="68"/>
      <c r="ES769" s="68"/>
      <c r="ET769" s="68"/>
    </row>
    <row r="770" spans="53:150" s="9" customFormat="1" ht="15"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  <c r="CJ770" s="41"/>
      <c r="DZ770" s="70"/>
      <c r="ED770" s="70"/>
      <c r="EE770" s="70"/>
      <c r="EF770" s="70"/>
      <c r="EG770" s="68"/>
      <c r="EH770" s="68"/>
      <c r="EI770" s="68"/>
      <c r="EJ770" s="68"/>
      <c r="EK770" s="68"/>
      <c r="EL770" s="68"/>
      <c r="EM770" s="68"/>
      <c r="EN770" s="68"/>
      <c r="EO770" s="68"/>
      <c r="EP770" s="68"/>
      <c r="EQ770" s="68"/>
      <c r="ER770" s="68"/>
      <c r="ES770" s="68"/>
      <c r="ET770" s="68"/>
    </row>
    <row r="771" spans="53:150" s="9" customFormat="1" ht="15"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DZ771" s="70"/>
      <c r="ED771" s="70"/>
      <c r="EE771" s="70"/>
      <c r="EF771" s="70"/>
      <c r="EG771" s="68"/>
      <c r="EH771" s="68"/>
      <c r="EI771" s="68"/>
      <c r="EJ771" s="68"/>
      <c r="EK771" s="68"/>
      <c r="EL771" s="68"/>
      <c r="EM771" s="68"/>
      <c r="EN771" s="68"/>
      <c r="EO771" s="68"/>
      <c r="EP771" s="68"/>
      <c r="EQ771" s="68"/>
      <c r="ER771" s="68"/>
      <c r="ES771" s="68"/>
      <c r="ET771" s="68"/>
    </row>
    <row r="772" spans="53:150" s="9" customFormat="1" ht="15"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DZ772" s="70"/>
      <c r="ED772" s="70"/>
      <c r="EE772" s="70"/>
      <c r="EF772" s="70"/>
      <c r="EG772" s="68"/>
      <c r="EH772" s="68"/>
      <c r="EI772" s="68"/>
      <c r="EJ772" s="68"/>
      <c r="EK772" s="68"/>
      <c r="EL772" s="68"/>
      <c r="EM772" s="68"/>
      <c r="EN772" s="68"/>
      <c r="EO772" s="68"/>
      <c r="EP772" s="68"/>
      <c r="EQ772" s="68"/>
      <c r="ER772" s="68"/>
      <c r="ES772" s="68"/>
      <c r="ET772" s="68"/>
    </row>
    <row r="773" spans="53:150" s="9" customFormat="1" ht="15"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DZ773" s="70"/>
      <c r="ED773" s="70"/>
      <c r="EE773" s="70"/>
      <c r="EF773" s="70"/>
      <c r="EG773" s="68"/>
      <c r="EH773" s="68"/>
      <c r="EI773" s="68"/>
      <c r="EJ773" s="68"/>
      <c r="EK773" s="68"/>
      <c r="EL773" s="68"/>
      <c r="EM773" s="68"/>
      <c r="EN773" s="68"/>
      <c r="EO773" s="68"/>
      <c r="EP773" s="68"/>
      <c r="EQ773" s="68"/>
      <c r="ER773" s="68"/>
      <c r="ES773" s="68"/>
      <c r="ET773" s="68"/>
    </row>
    <row r="774" spans="53:150" s="9" customFormat="1" ht="15"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  <c r="CJ774" s="41"/>
      <c r="DZ774" s="70"/>
      <c r="ED774" s="70"/>
      <c r="EE774" s="70"/>
      <c r="EF774" s="70"/>
      <c r="EG774" s="68"/>
      <c r="EH774" s="68"/>
      <c r="EI774" s="68"/>
      <c r="EJ774" s="68"/>
      <c r="EK774" s="68"/>
      <c r="EL774" s="68"/>
      <c r="EM774" s="68"/>
      <c r="EN774" s="68"/>
      <c r="EO774" s="68"/>
      <c r="EP774" s="68"/>
      <c r="EQ774" s="68"/>
      <c r="ER774" s="68"/>
      <c r="ES774" s="68"/>
      <c r="ET774" s="68"/>
    </row>
    <row r="775" spans="53:150" s="9" customFormat="1" ht="15"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DZ775" s="70"/>
      <c r="ED775" s="70"/>
      <c r="EE775" s="70"/>
      <c r="EF775" s="70"/>
      <c r="EG775" s="68"/>
      <c r="EH775" s="68"/>
      <c r="EI775" s="68"/>
      <c r="EJ775" s="68"/>
      <c r="EK775" s="68"/>
      <c r="EL775" s="68"/>
      <c r="EM775" s="68"/>
      <c r="EN775" s="68"/>
      <c r="EO775" s="68"/>
      <c r="EP775" s="68"/>
      <c r="EQ775" s="68"/>
      <c r="ER775" s="68"/>
      <c r="ES775" s="68"/>
      <c r="ET775" s="68"/>
    </row>
    <row r="776" spans="53:150" s="9" customFormat="1" ht="15"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DZ776" s="70"/>
      <c r="ED776" s="70"/>
      <c r="EE776" s="70"/>
      <c r="EF776" s="70"/>
      <c r="EG776" s="68"/>
      <c r="EH776" s="68"/>
      <c r="EI776" s="68"/>
      <c r="EJ776" s="68"/>
      <c r="EK776" s="68"/>
      <c r="EL776" s="68"/>
      <c r="EM776" s="68"/>
      <c r="EN776" s="68"/>
      <c r="EO776" s="68"/>
      <c r="EP776" s="68"/>
      <c r="EQ776" s="68"/>
      <c r="ER776" s="68"/>
      <c r="ES776" s="68"/>
      <c r="ET776" s="68"/>
    </row>
    <row r="777" spans="53:150" s="9" customFormat="1" ht="15"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DZ777" s="70"/>
      <c r="ED777" s="70"/>
      <c r="EE777" s="70"/>
      <c r="EF777" s="70"/>
      <c r="EG777" s="68"/>
      <c r="EH777" s="68"/>
      <c r="EI777" s="68"/>
      <c r="EJ777" s="68"/>
      <c r="EK777" s="68"/>
      <c r="EL777" s="68"/>
      <c r="EM777" s="68"/>
      <c r="EN777" s="68"/>
      <c r="EO777" s="68"/>
      <c r="EP777" s="68"/>
      <c r="EQ777" s="68"/>
      <c r="ER777" s="68"/>
      <c r="ES777" s="68"/>
      <c r="ET777" s="68"/>
    </row>
    <row r="778" spans="53:150" s="9" customFormat="1" ht="15"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DZ778" s="70"/>
      <c r="ED778" s="70"/>
      <c r="EE778" s="70"/>
      <c r="EF778" s="70"/>
      <c r="EG778" s="68"/>
      <c r="EH778" s="68"/>
      <c r="EI778" s="68"/>
      <c r="EJ778" s="68"/>
      <c r="EK778" s="68"/>
      <c r="EL778" s="68"/>
      <c r="EM778" s="68"/>
      <c r="EN778" s="68"/>
      <c r="EO778" s="68"/>
      <c r="EP778" s="68"/>
      <c r="EQ778" s="68"/>
      <c r="ER778" s="68"/>
      <c r="ES778" s="68"/>
      <c r="ET778" s="68"/>
    </row>
    <row r="779" spans="53:150" s="9" customFormat="1" ht="15"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DZ779" s="70"/>
      <c r="ED779" s="70"/>
      <c r="EE779" s="70"/>
      <c r="EF779" s="70"/>
      <c r="EG779" s="68"/>
      <c r="EH779" s="68"/>
      <c r="EI779" s="68"/>
      <c r="EJ779" s="68"/>
      <c r="EK779" s="68"/>
      <c r="EL779" s="68"/>
      <c r="EM779" s="68"/>
      <c r="EN779" s="68"/>
      <c r="EO779" s="68"/>
      <c r="EP779" s="68"/>
      <c r="EQ779" s="68"/>
      <c r="ER779" s="68"/>
      <c r="ES779" s="68"/>
      <c r="ET779" s="68"/>
    </row>
    <row r="780" spans="53:150" s="9" customFormat="1" ht="15"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DZ780" s="70"/>
      <c r="ED780" s="70"/>
      <c r="EE780" s="70"/>
      <c r="EF780" s="70"/>
      <c r="EG780" s="68"/>
      <c r="EH780" s="68"/>
      <c r="EI780" s="68"/>
      <c r="EJ780" s="68"/>
      <c r="EK780" s="68"/>
      <c r="EL780" s="68"/>
      <c r="EM780" s="68"/>
      <c r="EN780" s="68"/>
      <c r="EO780" s="68"/>
      <c r="EP780" s="68"/>
      <c r="EQ780" s="68"/>
      <c r="ER780" s="68"/>
      <c r="ES780" s="68"/>
      <c r="ET780" s="68"/>
    </row>
    <row r="781" spans="53:150" s="9" customFormat="1" ht="15"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DZ781" s="70"/>
      <c r="ED781" s="70"/>
      <c r="EE781" s="70"/>
      <c r="EF781" s="70"/>
      <c r="EG781" s="68"/>
      <c r="EH781" s="68"/>
      <c r="EI781" s="68"/>
      <c r="EJ781" s="68"/>
      <c r="EK781" s="68"/>
      <c r="EL781" s="68"/>
      <c r="EM781" s="68"/>
      <c r="EN781" s="68"/>
      <c r="EO781" s="68"/>
      <c r="EP781" s="68"/>
      <c r="EQ781" s="68"/>
      <c r="ER781" s="68"/>
      <c r="ES781" s="68"/>
      <c r="ET781" s="68"/>
    </row>
    <row r="782" spans="53:150" s="9" customFormat="1" ht="15"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DZ782" s="70"/>
      <c r="ED782" s="70"/>
      <c r="EE782" s="70"/>
      <c r="EF782" s="70"/>
      <c r="EG782" s="68"/>
      <c r="EH782" s="68"/>
      <c r="EI782" s="68"/>
      <c r="EJ782" s="68"/>
      <c r="EK782" s="68"/>
      <c r="EL782" s="68"/>
      <c r="EM782" s="68"/>
      <c r="EN782" s="68"/>
      <c r="EO782" s="68"/>
      <c r="EP782" s="68"/>
      <c r="EQ782" s="68"/>
      <c r="ER782" s="68"/>
      <c r="ES782" s="68"/>
      <c r="ET782" s="68"/>
    </row>
    <row r="783" spans="53:150" s="9" customFormat="1" ht="15"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DZ783" s="70"/>
      <c r="ED783" s="70"/>
      <c r="EE783" s="70"/>
      <c r="EF783" s="70"/>
      <c r="EG783" s="68"/>
      <c r="EH783" s="68"/>
      <c r="EI783" s="68"/>
      <c r="EJ783" s="68"/>
      <c r="EK783" s="68"/>
      <c r="EL783" s="68"/>
      <c r="EM783" s="68"/>
      <c r="EN783" s="68"/>
      <c r="EO783" s="68"/>
      <c r="EP783" s="68"/>
      <c r="EQ783" s="68"/>
      <c r="ER783" s="68"/>
      <c r="ES783" s="68"/>
      <c r="ET783" s="68"/>
    </row>
    <row r="784" spans="53:150" s="9" customFormat="1" ht="15"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DZ784" s="70"/>
      <c r="ED784" s="70"/>
      <c r="EE784" s="70"/>
      <c r="EF784" s="70"/>
      <c r="EG784" s="68"/>
      <c r="EH784" s="68"/>
      <c r="EI784" s="68"/>
      <c r="EJ784" s="68"/>
      <c r="EK784" s="68"/>
      <c r="EL784" s="68"/>
      <c r="EM784" s="68"/>
      <c r="EN784" s="68"/>
      <c r="EO784" s="68"/>
      <c r="EP784" s="68"/>
      <c r="EQ784" s="68"/>
      <c r="ER784" s="68"/>
      <c r="ES784" s="68"/>
      <c r="ET784" s="68"/>
    </row>
    <row r="785" spans="53:150" s="9" customFormat="1" ht="15"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DZ785" s="70"/>
      <c r="ED785" s="70"/>
      <c r="EE785" s="70"/>
      <c r="EF785" s="70"/>
      <c r="EG785" s="68"/>
      <c r="EH785" s="68"/>
      <c r="EI785" s="68"/>
      <c r="EJ785" s="68"/>
      <c r="EK785" s="68"/>
      <c r="EL785" s="68"/>
      <c r="EM785" s="68"/>
      <c r="EN785" s="68"/>
      <c r="EO785" s="68"/>
      <c r="EP785" s="68"/>
      <c r="EQ785" s="68"/>
      <c r="ER785" s="68"/>
      <c r="ES785" s="68"/>
      <c r="ET785" s="68"/>
    </row>
    <row r="786" spans="53:150" s="9" customFormat="1" ht="15"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DZ786" s="70"/>
      <c r="ED786" s="70"/>
      <c r="EE786" s="70"/>
      <c r="EF786" s="70"/>
      <c r="EG786" s="68"/>
      <c r="EH786" s="68"/>
      <c r="EI786" s="68"/>
      <c r="EJ786" s="68"/>
      <c r="EK786" s="68"/>
      <c r="EL786" s="68"/>
      <c r="EM786" s="68"/>
      <c r="EN786" s="68"/>
      <c r="EO786" s="68"/>
      <c r="EP786" s="68"/>
      <c r="EQ786" s="68"/>
      <c r="ER786" s="68"/>
      <c r="ES786" s="68"/>
      <c r="ET786" s="68"/>
    </row>
    <row r="787" spans="53:150" s="9" customFormat="1" ht="15"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DZ787" s="70"/>
      <c r="ED787" s="70"/>
      <c r="EE787" s="70"/>
      <c r="EF787" s="70"/>
      <c r="EG787" s="68"/>
      <c r="EH787" s="68"/>
      <c r="EI787" s="68"/>
      <c r="EJ787" s="68"/>
      <c r="EK787" s="68"/>
      <c r="EL787" s="68"/>
      <c r="EM787" s="68"/>
      <c r="EN787" s="68"/>
      <c r="EO787" s="68"/>
      <c r="EP787" s="68"/>
      <c r="EQ787" s="68"/>
      <c r="ER787" s="68"/>
      <c r="ES787" s="68"/>
      <c r="ET787" s="68"/>
    </row>
    <row r="788" spans="53:150" s="9" customFormat="1" ht="15"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DZ788" s="70"/>
      <c r="ED788" s="70"/>
      <c r="EE788" s="70"/>
      <c r="EF788" s="70"/>
      <c r="EG788" s="68"/>
      <c r="EH788" s="68"/>
      <c r="EI788" s="68"/>
      <c r="EJ788" s="68"/>
      <c r="EK788" s="68"/>
      <c r="EL788" s="68"/>
      <c r="EM788" s="68"/>
      <c r="EN788" s="68"/>
      <c r="EO788" s="68"/>
      <c r="EP788" s="68"/>
      <c r="EQ788" s="68"/>
      <c r="ER788" s="68"/>
      <c r="ES788" s="68"/>
      <c r="ET788" s="68"/>
    </row>
    <row r="789" spans="53:150" s="9" customFormat="1" ht="15"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DZ789" s="70"/>
      <c r="ED789" s="70"/>
      <c r="EE789" s="70"/>
      <c r="EF789" s="70"/>
      <c r="EG789" s="68"/>
      <c r="EH789" s="68"/>
      <c r="EI789" s="68"/>
      <c r="EJ789" s="68"/>
      <c r="EK789" s="68"/>
      <c r="EL789" s="68"/>
      <c r="EM789" s="68"/>
      <c r="EN789" s="68"/>
      <c r="EO789" s="68"/>
      <c r="EP789" s="68"/>
      <c r="EQ789" s="68"/>
      <c r="ER789" s="68"/>
      <c r="ES789" s="68"/>
      <c r="ET789" s="68"/>
    </row>
    <row r="790" spans="53:150" s="9" customFormat="1" ht="15"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DZ790" s="70"/>
      <c r="ED790" s="70"/>
      <c r="EE790" s="70"/>
      <c r="EF790" s="70"/>
      <c r="EG790" s="68"/>
      <c r="EH790" s="68"/>
      <c r="EI790" s="68"/>
      <c r="EJ790" s="68"/>
      <c r="EK790" s="68"/>
      <c r="EL790" s="68"/>
      <c r="EM790" s="68"/>
      <c r="EN790" s="68"/>
      <c r="EO790" s="68"/>
      <c r="EP790" s="68"/>
      <c r="EQ790" s="68"/>
      <c r="ER790" s="68"/>
      <c r="ES790" s="68"/>
      <c r="ET790" s="68"/>
    </row>
    <row r="791" spans="53:150" s="9" customFormat="1" ht="15"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DZ791" s="70"/>
      <c r="ED791" s="70"/>
      <c r="EE791" s="70"/>
      <c r="EF791" s="70"/>
      <c r="EG791" s="68"/>
      <c r="EH791" s="68"/>
      <c r="EI791" s="68"/>
      <c r="EJ791" s="68"/>
      <c r="EK791" s="68"/>
      <c r="EL791" s="68"/>
      <c r="EM791" s="68"/>
      <c r="EN791" s="68"/>
      <c r="EO791" s="68"/>
      <c r="EP791" s="68"/>
      <c r="EQ791" s="68"/>
      <c r="ER791" s="68"/>
      <c r="ES791" s="68"/>
      <c r="ET791" s="68"/>
    </row>
    <row r="792" spans="53:150" s="9" customFormat="1" ht="15"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DZ792" s="70"/>
      <c r="ED792" s="70"/>
      <c r="EE792" s="70"/>
      <c r="EF792" s="70"/>
      <c r="EG792" s="68"/>
      <c r="EH792" s="68"/>
      <c r="EI792" s="68"/>
      <c r="EJ792" s="68"/>
      <c r="EK792" s="68"/>
      <c r="EL792" s="68"/>
      <c r="EM792" s="68"/>
      <c r="EN792" s="68"/>
      <c r="EO792" s="68"/>
      <c r="EP792" s="68"/>
      <c r="EQ792" s="68"/>
      <c r="ER792" s="68"/>
      <c r="ES792" s="68"/>
      <c r="ET792" s="68"/>
    </row>
    <row r="793" spans="53:150" s="9" customFormat="1" ht="15"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DZ793" s="70"/>
      <c r="ED793" s="70"/>
      <c r="EE793" s="70"/>
      <c r="EF793" s="70"/>
      <c r="EG793" s="68"/>
      <c r="EH793" s="68"/>
      <c r="EI793" s="68"/>
      <c r="EJ793" s="68"/>
      <c r="EK793" s="68"/>
      <c r="EL793" s="68"/>
      <c r="EM793" s="68"/>
      <c r="EN793" s="68"/>
      <c r="EO793" s="68"/>
      <c r="EP793" s="68"/>
      <c r="EQ793" s="68"/>
      <c r="ER793" s="68"/>
      <c r="ES793" s="68"/>
      <c r="ET793" s="68"/>
    </row>
    <row r="794" spans="53:150" s="9" customFormat="1" ht="15"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DZ794" s="70"/>
      <c r="ED794" s="70"/>
      <c r="EE794" s="70"/>
      <c r="EF794" s="70"/>
      <c r="EG794" s="68"/>
      <c r="EH794" s="68"/>
      <c r="EI794" s="68"/>
      <c r="EJ794" s="68"/>
      <c r="EK794" s="68"/>
      <c r="EL794" s="68"/>
      <c r="EM794" s="68"/>
      <c r="EN794" s="68"/>
      <c r="EO794" s="68"/>
      <c r="EP794" s="68"/>
      <c r="EQ794" s="68"/>
      <c r="ER794" s="68"/>
      <c r="ES794" s="68"/>
      <c r="ET794" s="68"/>
    </row>
    <row r="795" spans="53:150" s="9" customFormat="1" ht="15"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DZ795" s="70"/>
      <c r="ED795" s="70"/>
      <c r="EE795" s="70"/>
      <c r="EF795" s="70"/>
      <c r="EG795" s="68"/>
      <c r="EH795" s="68"/>
      <c r="EI795" s="68"/>
      <c r="EJ795" s="68"/>
      <c r="EK795" s="68"/>
      <c r="EL795" s="68"/>
      <c r="EM795" s="68"/>
      <c r="EN795" s="68"/>
      <c r="EO795" s="68"/>
      <c r="EP795" s="68"/>
      <c r="EQ795" s="68"/>
      <c r="ER795" s="68"/>
      <c r="ES795" s="68"/>
      <c r="ET795" s="68"/>
    </row>
    <row r="796" spans="53:150" s="9" customFormat="1" ht="15"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DZ796" s="70"/>
      <c r="ED796" s="70"/>
      <c r="EE796" s="70"/>
      <c r="EF796" s="70"/>
      <c r="EG796" s="68"/>
      <c r="EH796" s="68"/>
      <c r="EI796" s="68"/>
      <c r="EJ796" s="68"/>
      <c r="EK796" s="68"/>
      <c r="EL796" s="68"/>
      <c r="EM796" s="68"/>
      <c r="EN796" s="68"/>
      <c r="EO796" s="68"/>
      <c r="EP796" s="68"/>
      <c r="EQ796" s="68"/>
      <c r="ER796" s="68"/>
      <c r="ES796" s="68"/>
      <c r="ET796" s="68"/>
    </row>
    <row r="797" spans="53:150" s="9" customFormat="1" ht="15"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DZ797" s="70"/>
      <c r="ED797" s="70"/>
      <c r="EE797" s="70"/>
      <c r="EF797" s="70"/>
      <c r="EG797" s="68"/>
      <c r="EH797" s="68"/>
      <c r="EI797" s="68"/>
      <c r="EJ797" s="68"/>
      <c r="EK797" s="68"/>
      <c r="EL797" s="68"/>
      <c r="EM797" s="68"/>
      <c r="EN797" s="68"/>
      <c r="EO797" s="68"/>
      <c r="EP797" s="68"/>
      <c r="EQ797" s="68"/>
      <c r="ER797" s="68"/>
      <c r="ES797" s="68"/>
      <c r="ET797" s="68"/>
    </row>
    <row r="798" spans="53:150" s="9" customFormat="1" ht="15"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DZ798" s="70"/>
      <c r="ED798" s="70"/>
      <c r="EE798" s="70"/>
      <c r="EF798" s="70"/>
      <c r="EG798" s="68"/>
      <c r="EH798" s="68"/>
      <c r="EI798" s="68"/>
      <c r="EJ798" s="68"/>
      <c r="EK798" s="68"/>
      <c r="EL798" s="68"/>
      <c r="EM798" s="68"/>
      <c r="EN798" s="68"/>
      <c r="EO798" s="68"/>
      <c r="EP798" s="68"/>
      <c r="EQ798" s="68"/>
      <c r="ER798" s="68"/>
      <c r="ES798" s="68"/>
      <c r="ET798" s="68"/>
    </row>
    <row r="799" spans="53:150" s="9" customFormat="1" ht="15"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DZ799" s="70"/>
      <c r="ED799" s="70"/>
      <c r="EE799" s="70"/>
      <c r="EF799" s="70"/>
      <c r="EG799" s="68"/>
      <c r="EH799" s="68"/>
      <c r="EI799" s="68"/>
      <c r="EJ799" s="68"/>
      <c r="EK799" s="68"/>
      <c r="EL799" s="68"/>
      <c r="EM799" s="68"/>
      <c r="EN799" s="68"/>
      <c r="EO799" s="68"/>
      <c r="EP799" s="68"/>
      <c r="EQ799" s="68"/>
      <c r="ER799" s="68"/>
      <c r="ES799" s="68"/>
      <c r="ET799" s="68"/>
    </row>
    <row r="800" spans="53:150" s="9" customFormat="1" ht="15"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DZ800" s="70"/>
      <c r="ED800" s="70"/>
      <c r="EE800" s="70"/>
      <c r="EF800" s="70"/>
      <c r="EG800" s="68"/>
      <c r="EH800" s="68"/>
      <c r="EI800" s="68"/>
      <c r="EJ800" s="68"/>
      <c r="EK800" s="68"/>
      <c r="EL800" s="68"/>
      <c r="EM800" s="68"/>
      <c r="EN800" s="68"/>
      <c r="EO800" s="68"/>
      <c r="EP800" s="68"/>
      <c r="EQ800" s="68"/>
      <c r="ER800" s="68"/>
      <c r="ES800" s="68"/>
      <c r="ET800" s="68"/>
    </row>
    <row r="801" spans="53:150" s="9" customFormat="1" ht="15"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DZ801" s="70"/>
      <c r="ED801" s="70"/>
      <c r="EE801" s="70"/>
      <c r="EF801" s="70"/>
      <c r="EG801" s="68"/>
      <c r="EH801" s="68"/>
      <c r="EI801" s="68"/>
      <c r="EJ801" s="68"/>
      <c r="EK801" s="68"/>
      <c r="EL801" s="68"/>
      <c r="EM801" s="68"/>
      <c r="EN801" s="68"/>
      <c r="EO801" s="68"/>
      <c r="EP801" s="68"/>
      <c r="EQ801" s="68"/>
      <c r="ER801" s="68"/>
      <c r="ES801" s="68"/>
      <c r="ET801" s="68"/>
    </row>
    <row r="802" spans="53:150" s="9" customFormat="1" ht="15"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DZ802" s="70"/>
      <c r="ED802" s="70"/>
      <c r="EE802" s="70"/>
      <c r="EF802" s="70"/>
      <c r="EG802" s="68"/>
      <c r="EH802" s="68"/>
      <c r="EI802" s="68"/>
      <c r="EJ802" s="68"/>
      <c r="EK802" s="68"/>
      <c r="EL802" s="68"/>
      <c r="EM802" s="68"/>
      <c r="EN802" s="68"/>
      <c r="EO802" s="68"/>
      <c r="EP802" s="68"/>
      <c r="EQ802" s="68"/>
      <c r="ER802" s="68"/>
      <c r="ES802" s="68"/>
      <c r="ET802" s="68"/>
    </row>
    <row r="803" spans="53:150" s="9" customFormat="1" ht="15"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DZ803" s="70"/>
      <c r="ED803" s="70"/>
      <c r="EE803" s="70"/>
      <c r="EF803" s="70"/>
      <c r="EG803" s="68"/>
      <c r="EH803" s="68"/>
      <c r="EI803" s="68"/>
      <c r="EJ803" s="68"/>
      <c r="EK803" s="68"/>
      <c r="EL803" s="68"/>
      <c r="EM803" s="68"/>
      <c r="EN803" s="68"/>
      <c r="EO803" s="68"/>
      <c r="EP803" s="68"/>
      <c r="EQ803" s="68"/>
      <c r="ER803" s="68"/>
      <c r="ES803" s="68"/>
      <c r="ET803" s="68"/>
    </row>
    <row r="804" spans="53:150" s="9" customFormat="1" ht="15"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  <c r="CJ804" s="41"/>
      <c r="DZ804" s="70"/>
      <c r="ED804" s="70"/>
      <c r="EE804" s="70"/>
      <c r="EF804" s="70"/>
      <c r="EG804" s="68"/>
      <c r="EH804" s="68"/>
      <c r="EI804" s="68"/>
      <c r="EJ804" s="68"/>
      <c r="EK804" s="68"/>
      <c r="EL804" s="68"/>
      <c r="EM804" s="68"/>
      <c r="EN804" s="68"/>
      <c r="EO804" s="68"/>
      <c r="EP804" s="68"/>
      <c r="EQ804" s="68"/>
      <c r="ER804" s="68"/>
      <c r="ES804" s="68"/>
      <c r="ET804" s="68"/>
    </row>
    <row r="805" spans="53:150" s="9" customFormat="1" ht="15"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  <c r="CJ805" s="41"/>
      <c r="DZ805" s="70"/>
      <c r="ED805" s="70"/>
      <c r="EE805" s="70"/>
      <c r="EF805" s="70"/>
      <c r="EG805" s="68"/>
      <c r="EH805" s="68"/>
      <c r="EI805" s="68"/>
      <c r="EJ805" s="68"/>
      <c r="EK805" s="68"/>
      <c r="EL805" s="68"/>
      <c r="EM805" s="68"/>
      <c r="EN805" s="68"/>
      <c r="EO805" s="68"/>
      <c r="EP805" s="68"/>
      <c r="EQ805" s="68"/>
      <c r="ER805" s="68"/>
      <c r="ES805" s="68"/>
      <c r="ET805" s="68"/>
    </row>
    <row r="806" spans="53:150" s="9" customFormat="1" ht="15"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  <c r="CJ806" s="41"/>
      <c r="DZ806" s="70"/>
      <c r="ED806" s="70"/>
      <c r="EE806" s="70"/>
      <c r="EF806" s="70"/>
      <c r="EG806" s="68"/>
      <c r="EH806" s="68"/>
      <c r="EI806" s="68"/>
      <c r="EJ806" s="68"/>
      <c r="EK806" s="68"/>
      <c r="EL806" s="68"/>
      <c r="EM806" s="68"/>
      <c r="EN806" s="68"/>
      <c r="EO806" s="68"/>
      <c r="EP806" s="68"/>
      <c r="EQ806" s="68"/>
      <c r="ER806" s="68"/>
      <c r="ES806" s="68"/>
      <c r="ET806" s="68"/>
    </row>
    <row r="807" spans="53:150" s="9" customFormat="1" ht="15"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  <c r="CH807" s="41"/>
      <c r="CI807" s="41"/>
      <c r="CJ807" s="41"/>
      <c r="DZ807" s="70"/>
      <c r="ED807" s="70"/>
      <c r="EE807" s="70"/>
      <c r="EF807" s="70"/>
      <c r="EG807" s="68"/>
      <c r="EH807" s="68"/>
      <c r="EI807" s="68"/>
      <c r="EJ807" s="68"/>
      <c r="EK807" s="68"/>
      <c r="EL807" s="68"/>
      <c r="EM807" s="68"/>
      <c r="EN807" s="68"/>
      <c r="EO807" s="68"/>
      <c r="EP807" s="68"/>
      <c r="EQ807" s="68"/>
      <c r="ER807" s="68"/>
      <c r="ES807" s="68"/>
      <c r="ET807" s="68"/>
    </row>
    <row r="808" spans="53:150" s="9" customFormat="1" ht="15"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  <c r="CH808" s="41"/>
      <c r="CI808" s="41"/>
      <c r="CJ808" s="41"/>
      <c r="DZ808" s="70"/>
      <c r="ED808" s="70"/>
      <c r="EE808" s="70"/>
      <c r="EF808" s="70"/>
      <c r="EG808" s="68"/>
      <c r="EH808" s="68"/>
      <c r="EI808" s="68"/>
      <c r="EJ808" s="68"/>
      <c r="EK808" s="68"/>
      <c r="EL808" s="68"/>
      <c r="EM808" s="68"/>
      <c r="EN808" s="68"/>
      <c r="EO808" s="68"/>
      <c r="EP808" s="68"/>
      <c r="EQ808" s="68"/>
      <c r="ER808" s="68"/>
      <c r="ES808" s="68"/>
      <c r="ET808" s="68"/>
    </row>
    <row r="809" spans="53:150" s="9" customFormat="1" ht="15"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  <c r="CH809" s="41"/>
      <c r="CI809" s="41"/>
      <c r="CJ809" s="41"/>
      <c r="DZ809" s="70"/>
      <c r="ED809" s="70"/>
      <c r="EE809" s="70"/>
      <c r="EF809" s="70"/>
      <c r="EG809" s="68"/>
      <c r="EH809" s="68"/>
      <c r="EI809" s="68"/>
      <c r="EJ809" s="68"/>
      <c r="EK809" s="68"/>
      <c r="EL809" s="68"/>
      <c r="EM809" s="68"/>
      <c r="EN809" s="68"/>
      <c r="EO809" s="68"/>
      <c r="EP809" s="68"/>
      <c r="EQ809" s="68"/>
      <c r="ER809" s="68"/>
      <c r="ES809" s="68"/>
      <c r="ET809" s="68"/>
    </row>
    <row r="810" spans="53:150" s="9" customFormat="1" ht="15"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  <c r="CH810" s="41"/>
      <c r="CI810" s="41"/>
      <c r="CJ810" s="41"/>
      <c r="DZ810" s="70"/>
      <c r="ED810" s="70"/>
      <c r="EE810" s="70"/>
      <c r="EF810" s="70"/>
      <c r="EG810" s="68"/>
      <c r="EH810" s="68"/>
      <c r="EI810" s="68"/>
      <c r="EJ810" s="68"/>
      <c r="EK810" s="68"/>
      <c r="EL810" s="68"/>
      <c r="EM810" s="68"/>
      <c r="EN810" s="68"/>
      <c r="EO810" s="68"/>
      <c r="EP810" s="68"/>
      <c r="EQ810" s="68"/>
      <c r="ER810" s="68"/>
      <c r="ES810" s="68"/>
      <c r="ET810" s="68"/>
    </row>
    <row r="811" spans="53:150" s="9" customFormat="1" ht="15"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  <c r="CH811" s="41"/>
      <c r="CI811" s="41"/>
      <c r="CJ811" s="41"/>
      <c r="DZ811" s="70"/>
      <c r="ED811" s="70"/>
      <c r="EE811" s="70"/>
      <c r="EF811" s="70"/>
      <c r="EG811" s="68"/>
      <c r="EH811" s="68"/>
      <c r="EI811" s="68"/>
      <c r="EJ811" s="68"/>
      <c r="EK811" s="68"/>
      <c r="EL811" s="68"/>
      <c r="EM811" s="68"/>
      <c r="EN811" s="68"/>
      <c r="EO811" s="68"/>
      <c r="EP811" s="68"/>
      <c r="EQ811" s="68"/>
      <c r="ER811" s="68"/>
      <c r="ES811" s="68"/>
      <c r="ET811" s="68"/>
    </row>
    <row r="812" spans="53:150" s="9" customFormat="1" ht="15"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  <c r="CH812" s="41"/>
      <c r="CI812" s="41"/>
      <c r="CJ812" s="41"/>
      <c r="DZ812" s="70"/>
      <c r="ED812" s="70"/>
      <c r="EE812" s="70"/>
      <c r="EF812" s="70"/>
      <c r="EG812" s="68"/>
      <c r="EH812" s="68"/>
      <c r="EI812" s="68"/>
      <c r="EJ812" s="68"/>
      <c r="EK812" s="68"/>
      <c r="EL812" s="68"/>
      <c r="EM812" s="68"/>
      <c r="EN812" s="68"/>
      <c r="EO812" s="68"/>
      <c r="EP812" s="68"/>
      <c r="EQ812" s="68"/>
      <c r="ER812" s="68"/>
      <c r="ES812" s="68"/>
      <c r="ET812" s="68"/>
    </row>
    <row r="813" spans="53:150" s="9" customFormat="1" ht="15"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  <c r="CH813" s="41"/>
      <c r="CI813" s="41"/>
      <c r="CJ813" s="41"/>
      <c r="DZ813" s="70"/>
      <c r="ED813" s="70"/>
      <c r="EE813" s="70"/>
      <c r="EF813" s="70"/>
      <c r="EG813" s="68"/>
      <c r="EH813" s="68"/>
      <c r="EI813" s="68"/>
      <c r="EJ813" s="68"/>
      <c r="EK813" s="68"/>
      <c r="EL813" s="68"/>
      <c r="EM813" s="68"/>
      <c r="EN813" s="68"/>
      <c r="EO813" s="68"/>
      <c r="EP813" s="68"/>
      <c r="EQ813" s="68"/>
      <c r="ER813" s="68"/>
      <c r="ES813" s="68"/>
      <c r="ET813" s="68"/>
    </row>
    <row r="814" spans="53:150" s="9" customFormat="1" ht="15"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  <c r="CH814" s="41"/>
      <c r="CI814" s="41"/>
      <c r="CJ814" s="41"/>
      <c r="DZ814" s="70"/>
      <c r="ED814" s="70"/>
      <c r="EE814" s="70"/>
      <c r="EF814" s="70"/>
      <c r="EG814" s="68"/>
      <c r="EH814" s="68"/>
      <c r="EI814" s="68"/>
      <c r="EJ814" s="68"/>
      <c r="EK814" s="68"/>
      <c r="EL814" s="68"/>
      <c r="EM814" s="68"/>
      <c r="EN814" s="68"/>
      <c r="EO814" s="68"/>
      <c r="EP814" s="68"/>
      <c r="EQ814" s="68"/>
      <c r="ER814" s="68"/>
      <c r="ES814" s="68"/>
      <c r="ET814" s="68"/>
    </row>
    <row r="815" spans="53:150" s="9" customFormat="1" ht="15"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  <c r="CH815" s="41"/>
      <c r="CI815" s="41"/>
      <c r="CJ815" s="41"/>
      <c r="DZ815" s="70"/>
      <c r="ED815" s="70"/>
      <c r="EE815" s="70"/>
      <c r="EF815" s="70"/>
      <c r="EG815" s="68"/>
      <c r="EH815" s="68"/>
      <c r="EI815" s="68"/>
      <c r="EJ815" s="68"/>
      <c r="EK815" s="68"/>
      <c r="EL815" s="68"/>
      <c r="EM815" s="68"/>
      <c r="EN815" s="68"/>
      <c r="EO815" s="68"/>
      <c r="EP815" s="68"/>
      <c r="EQ815" s="68"/>
      <c r="ER815" s="68"/>
      <c r="ES815" s="68"/>
      <c r="ET815" s="68"/>
    </row>
    <row r="816" spans="53:150" s="9" customFormat="1" ht="15"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  <c r="CH816" s="41"/>
      <c r="CI816" s="41"/>
      <c r="CJ816" s="41"/>
      <c r="DZ816" s="70"/>
      <c r="ED816" s="70"/>
      <c r="EE816" s="70"/>
      <c r="EF816" s="70"/>
      <c r="EG816" s="68"/>
      <c r="EH816" s="68"/>
      <c r="EI816" s="68"/>
      <c r="EJ816" s="68"/>
      <c r="EK816" s="68"/>
      <c r="EL816" s="68"/>
      <c r="EM816" s="68"/>
      <c r="EN816" s="68"/>
      <c r="EO816" s="68"/>
      <c r="EP816" s="68"/>
      <c r="EQ816" s="68"/>
      <c r="ER816" s="68"/>
      <c r="ES816" s="68"/>
      <c r="ET816" s="68"/>
    </row>
    <row r="817" spans="53:150" s="9" customFormat="1" ht="15"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  <c r="CH817" s="41"/>
      <c r="CI817" s="41"/>
      <c r="CJ817" s="41"/>
      <c r="DZ817" s="70"/>
      <c r="ED817" s="70"/>
      <c r="EE817" s="70"/>
      <c r="EF817" s="70"/>
      <c r="EG817" s="68"/>
      <c r="EH817" s="68"/>
      <c r="EI817" s="68"/>
      <c r="EJ817" s="68"/>
      <c r="EK817" s="68"/>
      <c r="EL817" s="68"/>
      <c r="EM817" s="68"/>
      <c r="EN817" s="68"/>
      <c r="EO817" s="68"/>
      <c r="EP817" s="68"/>
      <c r="EQ817" s="68"/>
      <c r="ER817" s="68"/>
      <c r="ES817" s="68"/>
      <c r="ET817" s="68"/>
    </row>
    <row r="818" spans="53:150" s="9" customFormat="1" ht="15"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  <c r="CH818" s="41"/>
      <c r="CI818" s="41"/>
      <c r="CJ818" s="41"/>
      <c r="DZ818" s="70"/>
      <c r="ED818" s="70"/>
      <c r="EE818" s="70"/>
      <c r="EF818" s="70"/>
      <c r="EG818" s="68"/>
      <c r="EH818" s="68"/>
      <c r="EI818" s="68"/>
      <c r="EJ818" s="68"/>
      <c r="EK818" s="68"/>
      <c r="EL818" s="68"/>
      <c r="EM818" s="68"/>
      <c r="EN818" s="68"/>
      <c r="EO818" s="68"/>
      <c r="EP818" s="68"/>
      <c r="EQ818" s="68"/>
      <c r="ER818" s="68"/>
      <c r="ES818" s="68"/>
      <c r="ET818" s="68"/>
    </row>
    <row r="819" spans="53:150" s="9" customFormat="1" ht="15"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  <c r="CH819" s="41"/>
      <c r="CI819" s="41"/>
      <c r="CJ819" s="41"/>
      <c r="DZ819" s="70"/>
      <c r="ED819" s="70"/>
      <c r="EE819" s="70"/>
      <c r="EF819" s="70"/>
      <c r="EG819" s="68"/>
      <c r="EH819" s="68"/>
      <c r="EI819" s="68"/>
      <c r="EJ819" s="68"/>
      <c r="EK819" s="68"/>
      <c r="EL819" s="68"/>
      <c r="EM819" s="68"/>
      <c r="EN819" s="68"/>
      <c r="EO819" s="68"/>
      <c r="EP819" s="68"/>
      <c r="EQ819" s="68"/>
      <c r="ER819" s="68"/>
      <c r="ES819" s="68"/>
      <c r="ET819" s="68"/>
    </row>
    <row r="820" spans="53:150" s="9" customFormat="1" ht="15"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  <c r="CJ820" s="41"/>
      <c r="DZ820" s="70"/>
      <c r="ED820" s="70"/>
      <c r="EE820" s="70"/>
      <c r="EF820" s="70"/>
      <c r="EG820" s="68"/>
      <c r="EH820" s="68"/>
      <c r="EI820" s="68"/>
      <c r="EJ820" s="68"/>
      <c r="EK820" s="68"/>
      <c r="EL820" s="68"/>
      <c r="EM820" s="68"/>
      <c r="EN820" s="68"/>
      <c r="EO820" s="68"/>
      <c r="EP820" s="68"/>
      <c r="EQ820" s="68"/>
      <c r="ER820" s="68"/>
      <c r="ES820" s="68"/>
      <c r="ET820" s="68"/>
    </row>
    <row r="821" spans="53:150" s="9" customFormat="1" ht="15"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  <c r="CH821" s="41"/>
      <c r="CI821" s="41"/>
      <c r="CJ821" s="41"/>
      <c r="DZ821" s="70"/>
      <c r="ED821" s="70"/>
      <c r="EE821" s="70"/>
      <c r="EF821" s="70"/>
      <c r="EG821" s="68"/>
      <c r="EH821" s="68"/>
      <c r="EI821" s="68"/>
      <c r="EJ821" s="68"/>
      <c r="EK821" s="68"/>
      <c r="EL821" s="68"/>
      <c r="EM821" s="68"/>
      <c r="EN821" s="68"/>
      <c r="EO821" s="68"/>
      <c r="EP821" s="68"/>
      <c r="EQ821" s="68"/>
      <c r="ER821" s="68"/>
      <c r="ES821" s="68"/>
      <c r="ET821" s="68"/>
    </row>
    <row r="822" spans="53:150" s="9" customFormat="1" ht="15"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  <c r="CH822" s="41"/>
      <c r="CI822" s="41"/>
      <c r="CJ822" s="41"/>
      <c r="DZ822" s="70"/>
      <c r="ED822" s="70"/>
      <c r="EE822" s="70"/>
      <c r="EF822" s="70"/>
      <c r="EG822" s="68"/>
      <c r="EH822" s="68"/>
      <c r="EI822" s="68"/>
      <c r="EJ822" s="68"/>
      <c r="EK822" s="68"/>
      <c r="EL822" s="68"/>
      <c r="EM822" s="68"/>
      <c r="EN822" s="68"/>
      <c r="EO822" s="68"/>
      <c r="EP822" s="68"/>
      <c r="EQ822" s="68"/>
      <c r="ER822" s="68"/>
      <c r="ES822" s="68"/>
      <c r="ET822" s="68"/>
    </row>
    <row r="823" spans="53:150" s="9" customFormat="1" ht="15"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  <c r="CH823" s="41"/>
      <c r="CI823" s="41"/>
      <c r="CJ823" s="41"/>
      <c r="DZ823" s="70"/>
      <c r="ED823" s="70"/>
      <c r="EE823" s="70"/>
      <c r="EF823" s="70"/>
      <c r="EG823" s="68"/>
      <c r="EH823" s="68"/>
      <c r="EI823" s="68"/>
      <c r="EJ823" s="68"/>
      <c r="EK823" s="68"/>
      <c r="EL823" s="68"/>
      <c r="EM823" s="68"/>
      <c r="EN823" s="68"/>
      <c r="EO823" s="68"/>
      <c r="EP823" s="68"/>
      <c r="EQ823" s="68"/>
      <c r="ER823" s="68"/>
      <c r="ES823" s="68"/>
      <c r="ET823" s="68"/>
    </row>
    <row r="824" spans="53:150" s="9" customFormat="1" ht="15"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  <c r="CH824" s="41"/>
      <c r="CI824" s="41"/>
      <c r="CJ824" s="41"/>
      <c r="DZ824" s="70"/>
      <c r="ED824" s="70"/>
      <c r="EE824" s="70"/>
      <c r="EF824" s="70"/>
      <c r="EG824" s="68"/>
      <c r="EH824" s="68"/>
      <c r="EI824" s="68"/>
      <c r="EJ824" s="68"/>
      <c r="EK824" s="68"/>
      <c r="EL824" s="68"/>
      <c r="EM824" s="68"/>
      <c r="EN824" s="68"/>
      <c r="EO824" s="68"/>
      <c r="EP824" s="68"/>
      <c r="EQ824" s="68"/>
      <c r="ER824" s="68"/>
      <c r="ES824" s="68"/>
      <c r="ET824" s="68"/>
    </row>
    <row r="825" spans="53:150" s="9" customFormat="1" ht="15"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  <c r="CH825" s="41"/>
      <c r="CI825" s="41"/>
      <c r="CJ825" s="41"/>
      <c r="DZ825" s="70"/>
      <c r="ED825" s="70"/>
      <c r="EE825" s="70"/>
      <c r="EF825" s="70"/>
      <c r="EG825" s="68"/>
      <c r="EH825" s="68"/>
      <c r="EI825" s="68"/>
      <c r="EJ825" s="68"/>
      <c r="EK825" s="68"/>
      <c r="EL825" s="68"/>
      <c r="EM825" s="68"/>
      <c r="EN825" s="68"/>
      <c r="EO825" s="68"/>
      <c r="EP825" s="68"/>
      <c r="EQ825" s="68"/>
      <c r="ER825" s="68"/>
      <c r="ES825" s="68"/>
      <c r="ET825" s="68"/>
    </row>
    <row r="826" spans="53:150" s="9" customFormat="1" ht="15"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  <c r="CH826" s="41"/>
      <c r="CI826" s="41"/>
      <c r="CJ826" s="41"/>
      <c r="DZ826" s="70"/>
      <c r="ED826" s="70"/>
      <c r="EE826" s="70"/>
      <c r="EF826" s="70"/>
      <c r="EG826" s="68"/>
      <c r="EH826" s="68"/>
      <c r="EI826" s="68"/>
      <c r="EJ826" s="68"/>
      <c r="EK826" s="68"/>
      <c r="EL826" s="68"/>
      <c r="EM826" s="68"/>
      <c r="EN826" s="68"/>
      <c r="EO826" s="68"/>
      <c r="EP826" s="68"/>
      <c r="EQ826" s="68"/>
      <c r="ER826" s="68"/>
      <c r="ES826" s="68"/>
      <c r="ET826" s="68"/>
    </row>
    <row r="827" spans="53:150" s="9" customFormat="1" ht="15"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  <c r="CH827" s="41"/>
      <c r="CI827" s="41"/>
      <c r="CJ827" s="41"/>
      <c r="DZ827" s="70"/>
      <c r="ED827" s="70"/>
      <c r="EE827" s="70"/>
      <c r="EF827" s="70"/>
      <c r="EG827" s="68"/>
      <c r="EH827" s="68"/>
      <c r="EI827" s="68"/>
      <c r="EJ827" s="68"/>
      <c r="EK827" s="68"/>
      <c r="EL827" s="68"/>
      <c r="EM827" s="68"/>
      <c r="EN827" s="68"/>
      <c r="EO827" s="68"/>
      <c r="EP827" s="68"/>
      <c r="EQ827" s="68"/>
      <c r="ER827" s="68"/>
      <c r="ES827" s="68"/>
      <c r="ET827" s="68"/>
    </row>
    <row r="828" spans="53:150" s="9" customFormat="1" ht="15"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  <c r="CH828" s="41"/>
      <c r="CI828" s="41"/>
      <c r="CJ828" s="41"/>
      <c r="DZ828" s="70"/>
      <c r="ED828" s="70"/>
      <c r="EE828" s="70"/>
      <c r="EF828" s="70"/>
      <c r="EG828" s="68"/>
      <c r="EH828" s="68"/>
      <c r="EI828" s="68"/>
      <c r="EJ828" s="68"/>
      <c r="EK828" s="68"/>
      <c r="EL828" s="68"/>
      <c r="EM828" s="68"/>
      <c r="EN828" s="68"/>
      <c r="EO828" s="68"/>
      <c r="EP828" s="68"/>
      <c r="EQ828" s="68"/>
      <c r="ER828" s="68"/>
      <c r="ES828" s="68"/>
      <c r="ET828" s="68"/>
    </row>
    <row r="829" spans="53:150" s="9" customFormat="1" ht="15"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  <c r="CH829" s="41"/>
      <c r="CI829" s="41"/>
      <c r="CJ829" s="41"/>
      <c r="DZ829" s="70"/>
      <c r="ED829" s="70"/>
      <c r="EE829" s="70"/>
      <c r="EF829" s="70"/>
      <c r="EG829" s="68"/>
      <c r="EH829" s="68"/>
      <c r="EI829" s="68"/>
      <c r="EJ829" s="68"/>
      <c r="EK829" s="68"/>
      <c r="EL829" s="68"/>
      <c r="EM829" s="68"/>
      <c r="EN829" s="68"/>
      <c r="EO829" s="68"/>
      <c r="EP829" s="68"/>
      <c r="EQ829" s="68"/>
      <c r="ER829" s="68"/>
      <c r="ES829" s="68"/>
      <c r="ET829" s="68"/>
    </row>
    <row r="830" spans="53:150" s="9" customFormat="1" ht="15"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  <c r="CH830" s="41"/>
      <c r="CI830" s="41"/>
      <c r="CJ830" s="41"/>
      <c r="DZ830" s="70"/>
      <c r="ED830" s="70"/>
      <c r="EE830" s="70"/>
      <c r="EF830" s="70"/>
      <c r="EG830" s="68"/>
      <c r="EH830" s="68"/>
      <c r="EI830" s="68"/>
      <c r="EJ830" s="68"/>
      <c r="EK830" s="68"/>
      <c r="EL830" s="68"/>
      <c r="EM830" s="68"/>
      <c r="EN830" s="68"/>
      <c r="EO830" s="68"/>
      <c r="EP830" s="68"/>
      <c r="EQ830" s="68"/>
      <c r="ER830" s="68"/>
      <c r="ES830" s="68"/>
      <c r="ET830" s="68"/>
    </row>
    <row r="831" spans="53:150" s="9" customFormat="1" ht="15"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DZ831" s="70"/>
      <c r="ED831" s="70"/>
      <c r="EE831" s="70"/>
      <c r="EF831" s="70"/>
      <c r="EG831" s="68"/>
      <c r="EH831" s="68"/>
      <c r="EI831" s="68"/>
      <c r="EJ831" s="68"/>
      <c r="EK831" s="68"/>
      <c r="EL831" s="68"/>
      <c r="EM831" s="68"/>
      <c r="EN831" s="68"/>
      <c r="EO831" s="68"/>
      <c r="EP831" s="68"/>
      <c r="EQ831" s="68"/>
      <c r="ER831" s="68"/>
      <c r="ES831" s="68"/>
      <c r="ET831" s="68"/>
    </row>
    <row r="832" spans="53:150" s="9" customFormat="1" ht="15"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  <c r="CH832" s="41"/>
      <c r="CI832" s="41"/>
      <c r="CJ832" s="41"/>
      <c r="DZ832" s="70"/>
      <c r="ED832" s="70"/>
      <c r="EE832" s="70"/>
      <c r="EF832" s="70"/>
      <c r="EG832" s="68"/>
      <c r="EH832" s="68"/>
      <c r="EI832" s="68"/>
      <c r="EJ832" s="68"/>
      <c r="EK832" s="68"/>
      <c r="EL832" s="68"/>
      <c r="EM832" s="68"/>
      <c r="EN832" s="68"/>
      <c r="EO832" s="68"/>
      <c r="EP832" s="68"/>
      <c r="EQ832" s="68"/>
      <c r="ER832" s="68"/>
      <c r="ES832" s="68"/>
      <c r="ET832" s="68"/>
    </row>
    <row r="833" spans="53:150" s="9" customFormat="1" ht="15"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  <c r="CH833" s="41"/>
      <c r="CI833" s="41"/>
      <c r="CJ833" s="41"/>
      <c r="DZ833" s="70"/>
      <c r="ED833" s="70"/>
      <c r="EE833" s="70"/>
      <c r="EF833" s="70"/>
      <c r="EG833" s="68"/>
      <c r="EH833" s="68"/>
      <c r="EI833" s="68"/>
      <c r="EJ833" s="68"/>
      <c r="EK833" s="68"/>
      <c r="EL833" s="68"/>
      <c r="EM833" s="68"/>
      <c r="EN833" s="68"/>
      <c r="EO833" s="68"/>
      <c r="EP833" s="68"/>
      <c r="EQ833" s="68"/>
      <c r="ER833" s="68"/>
      <c r="ES833" s="68"/>
      <c r="ET833" s="68"/>
    </row>
    <row r="834" spans="53:150" s="9" customFormat="1" ht="15"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  <c r="CH834" s="41"/>
      <c r="CI834" s="41"/>
      <c r="CJ834" s="41"/>
      <c r="DZ834" s="70"/>
      <c r="ED834" s="70"/>
      <c r="EE834" s="70"/>
      <c r="EF834" s="70"/>
      <c r="EG834" s="68"/>
      <c r="EH834" s="68"/>
      <c r="EI834" s="68"/>
      <c r="EJ834" s="68"/>
      <c r="EK834" s="68"/>
      <c r="EL834" s="68"/>
      <c r="EM834" s="68"/>
      <c r="EN834" s="68"/>
      <c r="EO834" s="68"/>
      <c r="EP834" s="68"/>
      <c r="EQ834" s="68"/>
      <c r="ER834" s="68"/>
      <c r="ES834" s="68"/>
      <c r="ET834" s="68"/>
    </row>
    <row r="835" spans="53:150" s="9" customFormat="1" ht="15"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  <c r="CJ835" s="41"/>
      <c r="DZ835" s="70"/>
      <c r="ED835" s="70"/>
      <c r="EE835" s="70"/>
      <c r="EF835" s="70"/>
      <c r="EG835" s="68"/>
      <c r="EH835" s="68"/>
      <c r="EI835" s="68"/>
      <c r="EJ835" s="68"/>
      <c r="EK835" s="68"/>
      <c r="EL835" s="68"/>
      <c r="EM835" s="68"/>
      <c r="EN835" s="68"/>
      <c r="EO835" s="68"/>
      <c r="EP835" s="68"/>
      <c r="EQ835" s="68"/>
      <c r="ER835" s="68"/>
      <c r="ES835" s="68"/>
      <c r="ET835" s="68"/>
    </row>
    <row r="836" spans="53:150" s="9" customFormat="1" ht="15"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  <c r="CJ836" s="41"/>
      <c r="DZ836" s="70"/>
      <c r="ED836" s="70"/>
      <c r="EE836" s="70"/>
      <c r="EF836" s="70"/>
      <c r="EG836" s="68"/>
      <c r="EH836" s="68"/>
      <c r="EI836" s="68"/>
      <c r="EJ836" s="68"/>
      <c r="EK836" s="68"/>
      <c r="EL836" s="68"/>
      <c r="EM836" s="68"/>
      <c r="EN836" s="68"/>
      <c r="EO836" s="68"/>
      <c r="EP836" s="68"/>
      <c r="EQ836" s="68"/>
      <c r="ER836" s="68"/>
      <c r="ES836" s="68"/>
      <c r="ET836" s="68"/>
    </row>
    <row r="837" spans="53:150" s="9" customFormat="1" ht="15"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  <c r="CJ837" s="41"/>
      <c r="DZ837" s="70"/>
      <c r="ED837" s="70"/>
      <c r="EE837" s="70"/>
      <c r="EF837" s="70"/>
      <c r="EG837" s="68"/>
      <c r="EH837" s="68"/>
      <c r="EI837" s="68"/>
      <c r="EJ837" s="68"/>
      <c r="EK837" s="68"/>
      <c r="EL837" s="68"/>
      <c r="EM837" s="68"/>
      <c r="EN837" s="68"/>
      <c r="EO837" s="68"/>
      <c r="EP837" s="68"/>
      <c r="EQ837" s="68"/>
      <c r="ER837" s="68"/>
      <c r="ES837" s="68"/>
      <c r="ET837" s="68"/>
    </row>
    <row r="838" spans="53:150" s="9" customFormat="1" ht="15"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  <c r="CJ838" s="41"/>
      <c r="DZ838" s="70"/>
      <c r="ED838" s="70"/>
      <c r="EE838" s="70"/>
      <c r="EF838" s="70"/>
      <c r="EG838" s="68"/>
      <c r="EH838" s="68"/>
      <c r="EI838" s="68"/>
      <c r="EJ838" s="68"/>
      <c r="EK838" s="68"/>
      <c r="EL838" s="68"/>
      <c r="EM838" s="68"/>
      <c r="EN838" s="68"/>
      <c r="EO838" s="68"/>
      <c r="EP838" s="68"/>
      <c r="EQ838" s="68"/>
      <c r="ER838" s="68"/>
      <c r="ES838" s="68"/>
      <c r="ET838" s="68"/>
    </row>
    <row r="839" spans="53:150" s="9" customFormat="1" ht="15"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DZ839" s="70"/>
      <c r="ED839" s="70"/>
      <c r="EE839" s="70"/>
      <c r="EF839" s="70"/>
      <c r="EG839" s="68"/>
      <c r="EH839" s="68"/>
      <c r="EI839" s="68"/>
      <c r="EJ839" s="68"/>
      <c r="EK839" s="68"/>
      <c r="EL839" s="68"/>
      <c r="EM839" s="68"/>
      <c r="EN839" s="68"/>
      <c r="EO839" s="68"/>
      <c r="EP839" s="68"/>
      <c r="EQ839" s="68"/>
      <c r="ER839" s="68"/>
      <c r="ES839" s="68"/>
      <c r="ET839" s="68"/>
    </row>
    <row r="840" spans="53:150" s="9" customFormat="1" ht="15"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DZ840" s="70"/>
      <c r="ED840" s="70"/>
      <c r="EE840" s="70"/>
      <c r="EF840" s="70"/>
      <c r="EG840" s="68"/>
      <c r="EH840" s="68"/>
      <c r="EI840" s="68"/>
      <c r="EJ840" s="68"/>
      <c r="EK840" s="68"/>
      <c r="EL840" s="68"/>
      <c r="EM840" s="68"/>
      <c r="EN840" s="68"/>
      <c r="EO840" s="68"/>
      <c r="EP840" s="68"/>
      <c r="EQ840" s="68"/>
      <c r="ER840" s="68"/>
      <c r="ES840" s="68"/>
      <c r="ET840" s="68"/>
    </row>
    <row r="841" spans="53:150" s="9" customFormat="1" ht="15"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DZ841" s="70"/>
      <c r="ED841" s="70"/>
      <c r="EE841" s="70"/>
      <c r="EF841" s="70"/>
      <c r="EG841" s="68"/>
      <c r="EH841" s="68"/>
      <c r="EI841" s="68"/>
      <c r="EJ841" s="68"/>
      <c r="EK841" s="68"/>
      <c r="EL841" s="68"/>
      <c r="EM841" s="68"/>
      <c r="EN841" s="68"/>
      <c r="EO841" s="68"/>
      <c r="EP841" s="68"/>
      <c r="EQ841" s="68"/>
      <c r="ER841" s="68"/>
      <c r="ES841" s="68"/>
      <c r="ET841" s="68"/>
    </row>
    <row r="842" spans="53:150" s="9" customFormat="1" ht="15"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DZ842" s="70"/>
      <c r="ED842" s="70"/>
      <c r="EE842" s="70"/>
      <c r="EF842" s="70"/>
      <c r="EG842" s="68"/>
      <c r="EH842" s="68"/>
      <c r="EI842" s="68"/>
      <c r="EJ842" s="68"/>
      <c r="EK842" s="68"/>
      <c r="EL842" s="68"/>
      <c r="EM842" s="68"/>
      <c r="EN842" s="68"/>
      <c r="EO842" s="68"/>
      <c r="EP842" s="68"/>
      <c r="EQ842" s="68"/>
      <c r="ER842" s="68"/>
      <c r="ES842" s="68"/>
      <c r="ET842" s="68"/>
    </row>
    <row r="843" spans="53:150" s="9" customFormat="1" ht="15"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DZ843" s="70"/>
      <c r="ED843" s="70"/>
      <c r="EE843" s="70"/>
      <c r="EF843" s="70"/>
      <c r="EG843" s="68"/>
      <c r="EH843" s="68"/>
      <c r="EI843" s="68"/>
      <c r="EJ843" s="68"/>
      <c r="EK843" s="68"/>
      <c r="EL843" s="68"/>
      <c r="EM843" s="68"/>
      <c r="EN843" s="68"/>
      <c r="EO843" s="68"/>
      <c r="EP843" s="68"/>
      <c r="EQ843" s="68"/>
      <c r="ER843" s="68"/>
      <c r="ES843" s="68"/>
      <c r="ET843" s="68"/>
    </row>
    <row r="844" spans="53:150" s="9" customFormat="1" ht="15"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DZ844" s="70"/>
      <c r="ED844" s="70"/>
      <c r="EE844" s="70"/>
      <c r="EF844" s="70"/>
      <c r="EG844" s="68"/>
      <c r="EH844" s="68"/>
      <c r="EI844" s="68"/>
      <c r="EJ844" s="68"/>
      <c r="EK844" s="68"/>
      <c r="EL844" s="68"/>
      <c r="EM844" s="68"/>
      <c r="EN844" s="68"/>
      <c r="EO844" s="68"/>
      <c r="EP844" s="68"/>
      <c r="EQ844" s="68"/>
      <c r="ER844" s="68"/>
      <c r="ES844" s="68"/>
      <c r="ET844" s="68"/>
    </row>
    <row r="845" spans="53:150" s="9" customFormat="1" ht="15"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DZ845" s="70"/>
      <c r="ED845" s="70"/>
      <c r="EE845" s="70"/>
      <c r="EF845" s="70"/>
      <c r="EG845" s="68"/>
      <c r="EH845" s="68"/>
      <c r="EI845" s="68"/>
      <c r="EJ845" s="68"/>
      <c r="EK845" s="68"/>
      <c r="EL845" s="68"/>
      <c r="EM845" s="68"/>
      <c r="EN845" s="68"/>
      <c r="EO845" s="68"/>
      <c r="EP845" s="68"/>
      <c r="EQ845" s="68"/>
      <c r="ER845" s="68"/>
      <c r="ES845" s="68"/>
      <c r="ET845" s="68"/>
    </row>
    <row r="846" spans="53:150" s="9" customFormat="1" ht="15"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DZ846" s="70"/>
      <c r="ED846" s="70"/>
      <c r="EE846" s="70"/>
      <c r="EF846" s="70"/>
      <c r="EG846" s="68"/>
      <c r="EH846" s="68"/>
      <c r="EI846" s="68"/>
      <c r="EJ846" s="68"/>
      <c r="EK846" s="68"/>
      <c r="EL846" s="68"/>
      <c r="EM846" s="68"/>
      <c r="EN846" s="68"/>
      <c r="EO846" s="68"/>
      <c r="EP846" s="68"/>
      <c r="EQ846" s="68"/>
      <c r="ER846" s="68"/>
      <c r="ES846" s="68"/>
      <c r="ET846" s="68"/>
    </row>
    <row r="847" spans="53:150" s="9" customFormat="1" ht="15"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DZ847" s="70"/>
      <c r="ED847" s="70"/>
      <c r="EE847" s="70"/>
      <c r="EF847" s="70"/>
      <c r="EG847" s="68"/>
      <c r="EH847" s="68"/>
      <c r="EI847" s="68"/>
      <c r="EJ847" s="68"/>
      <c r="EK847" s="68"/>
      <c r="EL847" s="68"/>
      <c r="EM847" s="68"/>
      <c r="EN847" s="68"/>
      <c r="EO847" s="68"/>
      <c r="EP847" s="68"/>
      <c r="EQ847" s="68"/>
      <c r="ER847" s="68"/>
      <c r="ES847" s="68"/>
      <c r="ET847" s="68"/>
    </row>
    <row r="848" spans="53:150" s="9" customFormat="1" ht="15"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DZ848" s="70"/>
      <c r="ED848" s="70"/>
      <c r="EE848" s="70"/>
      <c r="EF848" s="70"/>
      <c r="EG848" s="68"/>
      <c r="EH848" s="68"/>
      <c r="EI848" s="68"/>
      <c r="EJ848" s="68"/>
      <c r="EK848" s="68"/>
      <c r="EL848" s="68"/>
      <c r="EM848" s="68"/>
      <c r="EN848" s="68"/>
      <c r="EO848" s="68"/>
      <c r="EP848" s="68"/>
      <c r="EQ848" s="68"/>
      <c r="ER848" s="68"/>
      <c r="ES848" s="68"/>
      <c r="ET848" s="68"/>
    </row>
    <row r="849" spans="53:150" s="9" customFormat="1" ht="15"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DZ849" s="70"/>
      <c r="ED849" s="70"/>
      <c r="EE849" s="70"/>
      <c r="EF849" s="70"/>
      <c r="EG849" s="68"/>
      <c r="EH849" s="68"/>
      <c r="EI849" s="68"/>
      <c r="EJ849" s="68"/>
      <c r="EK849" s="68"/>
      <c r="EL849" s="68"/>
      <c r="EM849" s="68"/>
      <c r="EN849" s="68"/>
      <c r="EO849" s="68"/>
      <c r="EP849" s="68"/>
      <c r="EQ849" s="68"/>
      <c r="ER849" s="68"/>
      <c r="ES849" s="68"/>
      <c r="ET849" s="68"/>
    </row>
    <row r="850" spans="53:150" s="9" customFormat="1" ht="15"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DZ850" s="70"/>
      <c r="ED850" s="70"/>
      <c r="EE850" s="70"/>
      <c r="EF850" s="70"/>
      <c r="EG850" s="68"/>
      <c r="EH850" s="68"/>
      <c r="EI850" s="68"/>
      <c r="EJ850" s="68"/>
      <c r="EK850" s="68"/>
      <c r="EL850" s="68"/>
      <c r="EM850" s="68"/>
      <c r="EN850" s="68"/>
      <c r="EO850" s="68"/>
      <c r="EP850" s="68"/>
      <c r="EQ850" s="68"/>
      <c r="ER850" s="68"/>
      <c r="ES850" s="68"/>
      <c r="ET850" s="68"/>
    </row>
    <row r="851" spans="53:150" s="9" customFormat="1" ht="15"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DZ851" s="70"/>
      <c r="ED851" s="70"/>
      <c r="EE851" s="70"/>
      <c r="EF851" s="70"/>
      <c r="EG851" s="68"/>
      <c r="EH851" s="68"/>
      <c r="EI851" s="68"/>
      <c r="EJ851" s="68"/>
      <c r="EK851" s="68"/>
      <c r="EL851" s="68"/>
      <c r="EM851" s="68"/>
      <c r="EN851" s="68"/>
      <c r="EO851" s="68"/>
      <c r="EP851" s="68"/>
      <c r="EQ851" s="68"/>
      <c r="ER851" s="68"/>
      <c r="ES851" s="68"/>
      <c r="ET851" s="68"/>
    </row>
    <row r="852" spans="53:150" s="9" customFormat="1" ht="15"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DZ852" s="70"/>
      <c r="ED852" s="70"/>
      <c r="EE852" s="70"/>
      <c r="EF852" s="70"/>
      <c r="EG852" s="68"/>
      <c r="EH852" s="68"/>
      <c r="EI852" s="68"/>
      <c r="EJ852" s="68"/>
      <c r="EK852" s="68"/>
      <c r="EL852" s="68"/>
      <c r="EM852" s="68"/>
      <c r="EN852" s="68"/>
      <c r="EO852" s="68"/>
      <c r="EP852" s="68"/>
      <c r="EQ852" s="68"/>
      <c r="ER852" s="68"/>
      <c r="ES852" s="68"/>
      <c r="ET852" s="68"/>
    </row>
    <row r="853" spans="53:150" s="9" customFormat="1" ht="15"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DZ853" s="70"/>
      <c r="ED853" s="70"/>
      <c r="EE853" s="70"/>
      <c r="EF853" s="70"/>
      <c r="EG853" s="68"/>
      <c r="EH853" s="68"/>
      <c r="EI853" s="68"/>
      <c r="EJ853" s="68"/>
      <c r="EK853" s="68"/>
      <c r="EL853" s="68"/>
      <c r="EM853" s="68"/>
      <c r="EN853" s="68"/>
      <c r="EO853" s="68"/>
      <c r="EP853" s="68"/>
      <c r="EQ853" s="68"/>
      <c r="ER853" s="68"/>
      <c r="ES853" s="68"/>
      <c r="ET853" s="68"/>
    </row>
    <row r="854" spans="53:150" s="9" customFormat="1" ht="15"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DZ854" s="70"/>
      <c r="ED854" s="70"/>
      <c r="EE854" s="70"/>
      <c r="EF854" s="70"/>
      <c r="EG854" s="68"/>
      <c r="EH854" s="68"/>
      <c r="EI854" s="68"/>
      <c r="EJ854" s="68"/>
      <c r="EK854" s="68"/>
      <c r="EL854" s="68"/>
      <c r="EM854" s="68"/>
      <c r="EN854" s="68"/>
      <c r="EO854" s="68"/>
      <c r="EP854" s="68"/>
      <c r="EQ854" s="68"/>
      <c r="ER854" s="68"/>
      <c r="ES854" s="68"/>
      <c r="ET854" s="68"/>
    </row>
    <row r="855" spans="53:150" s="9" customFormat="1" ht="15"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DZ855" s="70"/>
      <c r="ED855" s="70"/>
      <c r="EE855" s="70"/>
      <c r="EF855" s="70"/>
      <c r="EG855" s="68"/>
      <c r="EH855" s="68"/>
      <c r="EI855" s="68"/>
      <c r="EJ855" s="68"/>
      <c r="EK855" s="68"/>
      <c r="EL855" s="68"/>
      <c r="EM855" s="68"/>
      <c r="EN855" s="68"/>
      <c r="EO855" s="68"/>
      <c r="EP855" s="68"/>
      <c r="EQ855" s="68"/>
      <c r="ER855" s="68"/>
      <c r="ES855" s="68"/>
      <c r="ET855" s="68"/>
    </row>
    <row r="856" spans="53:150" s="9" customFormat="1" ht="15"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DZ856" s="70"/>
      <c r="ED856" s="70"/>
      <c r="EE856" s="70"/>
      <c r="EF856" s="70"/>
      <c r="EG856" s="68"/>
      <c r="EH856" s="68"/>
      <c r="EI856" s="68"/>
      <c r="EJ856" s="68"/>
      <c r="EK856" s="68"/>
      <c r="EL856" s="68"/>
      <c r="EM856" s="68"/>
      <c r="EN856" s="68"/>
      <c r="EO856" s="68"/>
      <c r="EP856" s="68"/>
      <c r="EQ856" s="68"/>
      <c r="ER856" s="68"/>
      <c r="ES856" s="68"/>
      <c r="ET856" s="68"/>
    </row>
    <row r="857" spans="53:150" s="9" customFormat="1" ht="15"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DZ857" s="70"/>
      <c r="ED857" s="70"/>
      <c r="EE857" s="70"/>
      <c r="EF857" s="70"/>
      <c r="EG857" s="68"/>
      <c r="EH857" s="68"/>
      <c r="EI857" s="68"/>
      <c r="EJ857" s="68"/>
      <c r="EK857" s="68"/>
      <c r="EL857" s="68"/>
      <c r="EM857" s="68"/>
      <c r="EN857" s="68"/>
      <c r="EO857" s="68"/>
      <c r="EP857" s="68"/>
      <c r="EQ857" s="68"/>
      <c r="ER857" s="68"/>
      <c r="ES857" s="68"/>
      <c r="ET857" s="68"/>
    </row>
    <row r="858" spans="53:150" s="9" customFormat="1" ht="15"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  <c r="CJ858" s="41"/>
      <c r="DZ858" s="70"/>
      <c r="ED858" s="70"/>
      <c r="EE858" s="70"/>
      <c r="EF858" s="70"/>
      <c r="EG858" s="68"/>
      <c r="EH858" s="68"/>
      <c r="EI858" s="68"/>
      <c r="EJ858" s="68"/>
      <c r="EK858" s="68"/>
      <c r="EL858" s="68"/>
      <c r="EM858" s="68"/>
      <c r="EN858" s="68"/>
      <c r="EO858" s="68"/>
      <c r="EP858" s="68"/>
      <c r="EQ858" s="68"/>
      <c r="ER858" s="68"/>
      <c r="ES858" s="68"/>
      <c r="ET858" s="68"/>
    </row>
    <row r="859" spans="53:150" s="9" customFormat="1" ht="15"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  <c r="CJ859" s="41"/>
      <c r="DZ859" s="70"/>
      <c r="ED859" s="70"/>
      <c r="EE859" s="70"/>
      <c r="EF859" s="70"/>
      <c r="EG859" s="68"/>
      <c r="EH859" s="68"/>
      <c r="EI859" s="68"/>
      <c r="EJ859" s="68"/>
      <c r="EK859" s="68"/>
      <c r="EL859" s="68"/>
      <c r="EM859" s="68"/>
      <c r="EN859" s="68"/>
      <c r="EO859" s="68"/>
      <c r="EP859" s="68"/>
      <c r="EQ859" s="68"/>
      <c r="ER859" s="68"/>
      <c r="ES859" s="68"/>
      <c r="ET859" s="68"/>
    </row>
    <row r="860" spans="53:150" s="9" customFormat="1" ht="15"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  <c r="CH860" s="41"/>
      <c r="CI860" s="41"/>
      <c r="CJ860" s="41"/>
      <c r="DZ860" s="70"/>
      <c r="ED860" s="70"/>
      <c r="EE860" s="70"/>
      <c r="EF860" s="70"/>
      <c r="EG860" s="68"/>
      <c r="EH860" s="68"/>
      <c r="EI860" s="68"/>
      <c r="EJ860" s="68"/>
      <c r="EK860" s="68"/>
      <c r="EL860" s="68"/>
      <c r="EM860" s="68"/>
      <c r="EN860" s="68"/>
      <c r="EO860" s="68"/>
      <c r="EP860" s="68"/>
      <c r="EQ860" s="68"/>
      <c r="ER860" s="68"/>
      <c r="ES860" s="68"/>
      <c r="ET860" s="68"/>
    </row>
    <row r="861" spans="53:150" s="9" customFormat="1" ht="15"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  <c r="CJ861" s="41"/>
      <c r="DZ861" s="70"/>
      <c r="ED861" s="70"/>
      <c r="EE861" s="70"/>
      <c r="EF861" s="70"/>
      <c r="EG861" s="68"/>
      <c r="EH861" s="68"/>
      <c r="EI861" s="68"/>
      <c r="EJ861" s="68"/>
      <c r="EK861" s="68"/>
      <c r="EL861" s="68"/>
      <c r="EM861" s="68"/>
      <c r="EN861" s="68"/>
      <c r="EO861" s="68"/>
      <c r="EP861" s="68"/>
      <c r="EQ861" s="68"/>
      <c r="ER861" s="68"/>
      <c r="ES861" s="68"/>
      <c r="ET861" s="68"/>
    </row>
    <row r="862" spans="53:150" s="9" customFormat="1" ht="15"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  <c r="CH862" s="41"/>
      <c r="CI862" s="41"/>
      <c r="CJ862" s="41"/>
      <c r="DZ862" s="70"/>
      <c r="ED862" s="70"/>
      <c r="EE862" s="70"/>
      <c r="EF862" s="70"/>
      <c r="EG862" s="68"/>
      <c r="EH862" s="68"/>
      <c r="EI862" s="68"/>
      <c r="EJ862" s="68"/>
      <c r="EK862" s="68"/>
      <c r="EL862" s="68"/>
      <c r="EM862" s="68"/>
      <c r="EN862" s="68"/>
      <c r="EO862" s="68"/>
      <c r="EP862" s="68"/>
      <c r="EQ862" s="68"/>
      <c r="ER862" s="68"/>
      <c r="ES862" s="68"/>
      <c r="ET862" s="68"/>
    </row>
    <row r="863" spans="53:150" s="9" customFormat="1" ht="15"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  <c r="CH863" s="41"/>
      <c r="CI863" s="41"/>
      <c r="CJ863" s="41"/>
      <c r="DZ863" s="70"/>
      <c r="ED863" s="70"/>
      <c r="EE863" s="70"/>
      <c r="EF863" s="70"/>
      <c r="EG863" s="68"/>
      <c r="EH863" s="68"/>
      <c r="EI863" s="68"/>
      <c r="EJ863" s="68"/>
      <c r="EK863" s="68"/>
      <c r="EL863" s="68"/>
      <c r="EM863" s="68"/>
      <c r="EN863" s="68"/>
      <c r="EO863" s="68"/>
      <c r="EP863" s="68"/>
      <c r="EQ863" s="68"/>
      <c r="ER863" s="68"/>
      <c r="ES863" s="68"/>
      <c r="ET863" s="68"/>
    </row>
    <row r="864" spans="53:150" s="9" customFormat="1" ht="15"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  <c r="CH864" s="41"/>
      <c r="CI864" s="41"/>
      <c r="CJ864" s="41"/>
      <c r="DZ864" s="70"/>
      <c r="ED864" s="70"/>
      <c r="EE864" s="70"/>
      <c r="EF864" s="70"/>
      <c r="EG864" s="68"/>
      <c r="EH864" s="68"/>
      <c r="EI864" s="68"/>
      <c r="EJ864" s="68"/>
      <c r="EK864" s="68"/>
      <c r="EL864" s="68"/>
      <c r="EM864" s="68"/>
      <c r="EN864" s="68"/>
      <c r="EO864" s="68"/>
      <c r="EP864" s="68"/>
      <c r="EQ864" s="68"/>
      <c r="ER864" s="68"/>
      <c r="ES864" s="68"/>
      <c r="ET864" s="68"/>
    </row>
    <row r="865" spans="53:150" s="9" customFormat="1" ht="15"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  <c r="CH865" s="41"/>
      <c r="CI865" s="41"/>
      <c r="CJ865" s="41"/>
      <c r="DZ865" s="70"/>
      <c r="ED865" s="70"/>
      <c r="EE865" s="70"/>
      <c r="EF865" s="70"/>
      <c r="EG865" s="68"/>
      <c r="EH865" s="68"/>
      <c r="EI865" s="68"/>
      <c r="EJ865" s="68"/>
      <c r="EK865" s="68"/>
      <c r="EL865" s="68"/>
      <c r="EM865" s="68"/>
      <c r="EN865" s="68"/>
      <c r="EO865" s="68"/>
      <c r="EP865" s="68"/>
      <c r="EQ865" s="68"/>
      <c r="ER865" s="68"/>
      <c r="ES865" s="68"/>
      <c r="ET865" s="68"/>
    </row>
    <row r="866" spans="53:150" s="9" customFormat="1" ht="15"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  <c r="CH866" s="41"/>
      <c r="CI866" s="41"/>
      <c r="CJ866" s="41"/>
      <c r="DZ866" s="70"/>
      <c r="ED866" s="70"/>
      <c r="EE866" s="70"/>
      <c r="EF866" s="70"/>
      <c r="EG866" s="68"/>
      <c r="EH866" s="68"/>
      <c r="EI866" s="68"/>
      <c r="EJ866" s="68"/>
      <c r="EK866" s="68"/>
      <c r="EL866" s="68"/>
      <c r="EM866" s="68"/>
      <c r="EN866" s="68"/>
      <c r="EO866" s="68"/>
      <c r="EP866" s="68"/>
      <c r="EQ866" s="68"/>
      <c r="ER866" s="68"/>
      <c r="ES866" s="68"/>
      <c r="ET866" s="68"/>
    </row>
    <row r="867" spans="53:150" s="9" customFormat="1" ht="15"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  <c r="CH867" s="41"/>
      <c r="CI867" s="41"/>
      <c r="CJ867" s="41"/>
      <c r="DZ867" s="70"/>
      <c r="ED867" s="70"/>
      <c r="EE867" s="70"/>
      <c r="EF867" s="70"/>
      <c r="EG867" s="68"/>
      <c r="EH867" s="68"/>
      <c r="EI867" s="68"/>
      <c r="EJ867" s="68"/>
      <c r="EK867" s="68"/>
      <c r="EL867" s="68"/>
      <c r="EM867" s="68"/>
      <c r="EN867" s="68"/>
      <c r="EO867" s="68"/>
      <c r="EP867" s="68"/>
      <c r="EQ867" s="68"/>
      <c r="ER867" s="68"/>
      <c r="ES867" s="68"/>
      <c r="ET867" s="68"/>
    </row>
    <row r="868" spans="53:150" s="9" customFormat="1" ht="15"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  <c r="CH868" s="41"/>
      <c r="CI868" s="41"/>
      <c r="CJ868" s="41"/>
      <c r="DZ868" s="70"/>
      <c r="ED868" s="70"/>
      <c r="EE868" s="70"/>
      <c r="EF868" s="70"/>
      <c r="EG868" s="68"/>
      <c r="EH868" s="68"/>
      <c r="EI868" s="68"/>
      <c r="EJ868" s="68"/>
      <c r="EK868" s="68"/>
      <c r="EL868" s="68"/>
      <c r="EM868" s="68"/>
      <c r="EN868" s="68"/>
      <c r="EO868" s="68"/>
      <c r="EP868" s="68"/>
      <c r="EQ868" s="68"/>
      <c r="ER868" s="68"/>
      <c r="ES868" s="68"/>
      <c r="ET868" s="68"/>
    </row>
    <row r="869" spans="53:150" s="9" customFormat="1" ht="15"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  <c r="CH869" s="41"/>
      <c r="CI869" s="41"/>
      <c r="CJ869" s="41"/>
      <c r="DZ869" s="70"/>
      <c r="ED869" s="70"/>
      <c r="EE869" s="70"/>
      <c r="EF869" s="70"/>
      <c r="EG869" s="68"/>
      <c r="EH869" s="68"/>
      <c r="EI869" s="68"/>
      <c r="EJ869" s="68"/>
      <c r="EK869" s="68"/>
      <c r="EL869" s="68"/>
      <c r="EM869" s="68"/>
      <c r="EN869" s="68"/>
      <c r="EO869" s="68"/>
      <c r="EP869" s="68"/>
      <c r="EQ869" s="68"/>
      <c r="ER869" s="68"/>
      <c r="ES869" s="68"/>
      <c r="ET869" s="68"/>
    </row>
    <row r="870" spans="53:150" s="9" customFormat="1" ht="15"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  <c r="CH870" s="41"/>
      <c r="CI870" s="41"/>
      <c r="CJ870" s="41"/>
      <c r="DZ870" s="70"/>
      <c r="ED870" s="70"/>
      <c r="EE870" s="70"/>
      <c r="EF870" s="70"/>
      <c r="EG870" s="68"/>
      <c r="EH870" s="68"/>
      <c r="EI870" s="68"/>
      <c r="EJ870" s="68"/>
      <c r="EK870" s="68"/>
      <c r="EL870" s="68"/>
      <c r="EM870" s="68"/>
      <c r="EN870" s="68"/>
      <c r="EO870" s="68"/>
      <c r="EP870" s="68"/>
      <c r="EQ870" s="68"/>
      <c r="ER870" s="68"/>
      <c r="ES870" s="68"/>
      <c r="ET870" s="68"/>
    </row>
    <row r="871" spans="53:150" s="9" customFormat="1" ht="15"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  <c r="CH871" s="41"/>
      <c r="CI871" s="41"/>
      <c r="CJ871" s="41"/>
      <c r="DZ871" s="70"/>
      <c r="ED871" s="70"/>
      <c r="EE871" s="70"/>
      <c r="EF871" s="70"/>
      <c r="EG871" s="68"/>
      <c r="EH871" s="68"/>
      <c r="EI871" s="68"/>
      <c r="EJ871" s="68"/>
      <c r="EK871" s="68"/>
      <c r="EL871" s="68"/>
      <c r="EM871" s="68"/>
      <c r="EN871" s="68"/>
      <c r="EO871" s="68"/>
      <c r="EP871" s="68"/>
      <c r="EQ871" s="68"/>
      <c r="ER871" s="68"/>
      <c r="ES871" s="68"/>
      <c r="ET871" s="68"/>
    </row>
    <row r="872" spans="53:150" s="9" customFormat="1" ht="15"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  <c r="CH872" s="41"/>
      <c r="CI872" s="41"/>
      <c r="CJ872" s="41"/>
      <c r="DZ872" s="70"/>
      <c r="ED872" s="70"/>
      <c r="EE872" s="70"/>
      <c r="EF872" s="70"/>
      <c r="EG872" s="68"/>
      <c r="EH872" s="68"/>
      <c r="EI872" s="68"/>
      <c r="EJ872" s="68"/>
      <c r="EK872" s="68"/>
      <c r="EL872" s="68"/>
      <c r="EM872" s="68"/>
      <c r="EN872" s="68"/>
      <c r="EO872" s="68"/>
      <c r="EP872" s="68"/>
      <c r="EQ872" s="68"/>
      <c r="ER872" s="68"/>
      <c r="ES872" s="68"/>
      <c r="ET872" s="68"/>
    </row>
    <row r="873" spans="53:150" s="9" customFormat="1" ht="15"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  <c r="CH873" s="41"/>
      <c r="CI873" s="41"/>
      <c r="CJ873" s="41"/>
      <c r="DZ873" s="70"/>
      <c r="ED873" s="70"/>
      <c r="EE873" s="70"/>
      <c r="EF873" s="70"/>
      <c r="EG873" s="68"/>
      <c r="EH873" s="68"/>
      <c r="EI873" s="68"/>
      <c r="EJ873" s="68"/>
      <c r="EK873" s="68"/>
      <c r="EL873" s="68"/>
      <c r="EM873" s="68"/>
      <c r="EN873" s="68"/>
      <c r="EO873" s="68"/>
      <c r="EP873" s="68"/>
      <c r="EQ873" s="68"/>
      <c r="ER873" s="68"/>
      <c r="ES873" s="68"/>
      <c r="ET873" s="68"/>
    </row>
    <row r="874" spans="53:150" s="9" customFormat="1" ht="15"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  <c r="CH874" s="41"/>
      <c r="CI874" s="41"/>
      <c r="CJ874" s="41"/>
      <c r="DZ874" s="70"/>
      <c r="ED874" s="70"/>
      <c r="EE874" s="70"/>
      <c r="EF874" s="70"/>
      <c r="EG874" s="68"/>
      <c r="EH874" s="68"/>
      <c r="EI874" s="68"/>
      <c r="EJ874" s="68"/>
      <c r="EK874" s="68"/>
      <c r="EL874" s="68"/>
      <c r="EM874" s="68"/>
      <c r="EN874" s="68"/>
      <c r="EO874" s="68"/>
      <c r="EP874" s="68"/>
      <c r="EQ874" s="68"/>
      <c r="ER874" s="68"/>
      <c r="ES874" s="68"/>
      <c r="ET874" s="68"/>
    </row>
    <row r="875" spans="53:150" s="9" customFormat="1" ht="15"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  <c r="CH875" s="41"/>
      <c r="CI875" s="41"/>
      <c r="CJ875" s="41"/>
      <c r="DZ875" s="70"/>
      <c r="ED875" s="70"/>
      <c r="EE875" s="70"/>
      <c r="EF875" s="70"/>
      <c r="EG875" s="68"/>
      <c r="EH875" s="68"/>
      <c r="EI875" s="68"/>
      <c r="EJ875" s="68"/>
      <c r="EK875" s="68"/>
      <c r="EL875" s="68"/>
      <c r="EM875" s="68"/>
      <c r="EN875" s="68"/>
      <c r="EO875" s="68"/>
      <c r="EP875" s="68"/>
      <c r="EQ875" s="68"/>
      <c r="ER875" s="68"/>
      <c r="ES875" s="68"/>
      <c r="ET875" s="68"/>
    </row>
    <row r="876" spans="53:150" s="9" customFormat="1" ht="15"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  <c r="CH876" s="41"/>
      <c r="CI876" s="41"/>
      <c r="CJ876" s="41"/>
      <c r="DZ876" s="70"/>
      <c r="ED876" s="70"/>
      <c r="EE876" s="70"/>
      <c r="EF876" s="70"/>
      <c r="EG876" s="68"/>
      <c r="EH876" s="68"/>
      <c r="EI876" s="68"/>
      <c r="EJ876" s="68"/>
      <c r="EK876" s="68"/>
      <c r="EL876" s="68"/>
      <c r="EM876" s="68"/>
      <c r="EN876" s="68"/>
      <c r="EO876" s="68"/>
      <c r="EP876" s="68"/>
      <c r="EQ876" s="68"/>
      <c r="ER876" s="68"/>
      <c r="ES876" s="68"/>
      <c r="ET876" s="68"/>
    </row>
    <row r="877" spans="53:150" s="9" customFormat="1" ht="15"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  <c r="CH877" s="41"/>
      <c r="CI877" s="41"/>
      <c r="CJ877" s="41"/>
      <c r="DZ877" s="70"/>
      <c r="ED877" s="70"/>
      <c r="EE877" s="70"/>
      <c r="EF877" s="70"/>
      <c r="EG877" s="68"/>
      <c r="EH877" s="68"/>
      <c r="EI877" s="68"/>
      <c r="EJ877" s="68"/>
      <c r="EK877" s="68"/>
      <c r="EL877" s="68"/>
      <c r="EM877" s="68"/>
      <c r="EN877" s="68"/>
      <c r="EO877" s="68"/>
      <c r="EP877" s="68"/>
      <c r="EQ877" s="68"/>
      <c r="ER877" s="68"/>
      <c r="ES877" s="68"/>
      <c r="ET877" s="68"/>
    </row>
    <row r="878" spans="53:150" s="9" customFormat="1" ht="15"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  <c r="CH878" s="41"/>
      <c r="CI878" s="41"/>
      <c r="CJ878" s="41"/>
      <c r="DZ878" s="70"/>
      <c r="ED878" s="70"/>
      <c r="EE878" s="70"/>
      <c r="EF878" s="70"/>
      <c r="EG878" s="68"/>
      <c r="EH878" s="68"/>
      <c r="EI878" s="68"/>
      <c r="EJ878" s="68"/>
      <c r="EK878" s="68"/>
      <c r="EL878" s="68"/>
      <c r="EM878" s="68"/>
      <c r="EN878" s="68"/>
      <c r="EO878" s="68"/>
      <c r="EP878" s="68"/>
      <c r="EQ878" s="68"/>
      <c r="ER878" s="68"/>
      <c r="ES878" s="68"/>
      <c r="ET878" s="68"/>
    </row>
    <row r="879" spans="53:150" s="9" customFormat="1" ht="15"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  <c r="CH879" s="41"/>
      <c r="CI879" s="41"/>
      <c r="CJ879" s="41"/>
      <c r="DZ879" s="70"/>
      <c r="ED879" s="70"/>
      <c r="EE879" s="70"/>
      <c r="EF879" s="70"/>
      <c r="EG879" s="68"/>
      <c r="EH879" s="68"/>
      <c r="EI879" s="68"/>
      <c r="EJ879" s="68"/>
      <c r="EK879" s="68"/>
      <c r="EL879" s="68"/>
      <c r="EM879" s="68"/>
      <c r="EN879" s="68"/>
      <c r="EO879" s="68"/>
      <c r="EP879" s="68"/>
      <c r="EQ879" s="68"/>
      <c r="ER879" s="68"/>
      <c r="ES879" s="68"/>
      <c r="ET879" s="68"/>
    </row>
    <row r="880" spans="53:150" s="9" customFormat="1" ht="15"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  <c r="CH880" s="41"/>
      <c r="CI880" s="41"/>
      <c r="CJ880" s="41"/>
      <c r="DZ880" s="70"/>
      <c r="ED880" s="70"/>
      <c r="EE880" s="70"/>
      <c r="EF880" s="70"/>
      <c r="EG880" s="68"/>
      <c r="EH880" s="68"/>
      <c r="EI880" s="68"/>
      <c r="EJ880" s="68"/>
      <c r="EK880" s="68"/>
      <c r="EL880" s="68"/>
      <c r="EM880" s="68"/>
      <c r="EN880" s="68"/>
      <c r="EO880" s="68"/>
      <c r="EP880" s="68"/>
      <c r="EQ880" s="68"/>
      <c r="ER880" s="68"/>
      <c r="ES880" s="68"/>
      <c r="ET880" s="68"/>
    </row>
    <row r="881" spans="53:150" s="9" customFormat="1" ht="15"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  <c r="CH881" s="41"/>
      <c r="CI881" s="41"/>
      <c r="CJ881" s="41"/>
      <c r="DZ881" s="70"/>
      <c r="ED881" s="70"/>
      <c r="EE881" s="70"/>
      <c r="EF881" s="70"/>
      <c r="EG881" s="68"/>
      <c r="EH881" s="68"/>
      <c r="EI881" s="68"/>
      <c r="EJ881" s="68"/>
      <c r="EK881" s="68"/>
      <c r="EL881" s="68"/>
      <c r="EM881" s="68"/>
      <c r="EN881" s="68"/>
      <c r="EO881" s="68"/>
      <c r="EP881" s="68"/>
      <c r="EQ881" s="68"/>
      <c r="ER881" s="68"/>
      <c r="ES881" s="68"/>
      <c r="ET881" s="68"/>
    </row>
    <row r="882" spans="53:150" s="9" customFormat="1" ht="15"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  <c r="CH882" s="41"/>
      <c r="CI882" s="41"/>
      <c r="CJ882" s="41"/>
      <c r="DZ882" s="70"/>
      <c r="ED882" s="70"/>
      <c r="EE882" s="70"/>
      <c r="EF882" s="70"/>
      <c r="EG882" s="68"/>
      <c r="EH882" s="68"/>
      <c r="EI882" s="68"/>
      <c r="EJ882" s="68"/>
      <c r="EK882" s="68"/>
      <c r="EL882" s="68"/>
      <c r="EM882" s="68"/>
      <c r="EN882" s="68"/>
      <c r="EO882" s="68"/>
      <c r="EP882" s="68"/>
      <c r="EQ882" s="68"/>
      <c r="ER882" s="68"/>
      <c r="ES882" s="68"/>
      <c r="ET882" s="68"/>
    </row>
    <row r="883" spans="53:150" s="9" customFormat="1" ht="15"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  <c r="CJ883" s="41"/>
      <c r="DZ883" s="70"/>
      <c r="ED883" s="70"/>
      <c r="EE883" s="70"/>
      <c r="EF883" s="70"/>
      <c r="EG883" s="68"/>
      <c r="EH883" s="68"/>
      <c r="EI883" s="68"/>
      <c r="EJ883" s="68"/>
      <c r="EK883" s="68"/>
      <c r="EL883" s="68"/>
      <c r="EM883" s="68"/>
      <c r="EN883" s="68"/>
      <c r="EO883" s="68"/>
      <c r="EP883" s="68"/>
      <c r="EQ883" s="68"/>
      <c r="ER883" s="68"/>
      <c r="ES883" s="68"/>
      <c r="ET883" s="68"/>
    </row>
    <row r="884" spans="53:150" s="9" customFormat="1" ht="15"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  <c r="CH884" s="41"/>
      <c r="CI884" s="41"/>
      <c r="CJ884" s="41"/>
      <c r="DZ884" s="70"/>
      <c r="ED884" s="70"/>
      <c r="EE884" s="70"/>
      <c r="EF884" s="70"/>
      <c r="EG884" s="68"/>
      <c r="EH884" s="68"/>
      <c r="EI884" s="68"/>
      <c r="EJ884" s="68"/>
      <c r="EK884" s="68"/>
      <c r="EL884" s="68"/>
      <c r="EM884" s="68"/>
      <c r="EN884" s="68"/>
      <c r="EO884" s="68"/>
      <c r="EP884" s="68"/>
      <c r="EQ884" s="68"/>
      <c r="ER884" s="68"/>
      <c r="ES884" s="68"/>
      <c r="ET884" s="68"/>
    </row>
    <row r="885" spans="53:150" s="9" customFormat="1" ht="15"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  <c r="CH885" s="41"/>
      <c r="CI885" s="41"/>
      <c r="CJ885" s="41"/>
      <c r="DZ885" s="70"/>
      <c r="ED885" s="70"/>
      <c r="EE885" s="70"/>
      <c r="EF885" s="70"/>
      <c r="EG885" s="68"/>
      <c r="EH885" s="68"/>
      <c r="EI885" s="68"/>
      <c r="EJ885" s="68"/>
      <c r="EK885" s="68"/>
      <c r="EL885" s="68"/>
      <c r="EM885" s="68"/>
      <c r="EN885" s="68"/>
      <c r="EO885" s="68"/>
      <c r="EP885" s="68"/>
      <c r="EQ885" s="68"/>
      <c r="ER885" s="68"/>
      <c r="ES885" s="68"/>
      <c r="ET885" s="68"/>
    </row>
    <row r="886" spans="53:150" s="9" customFormat="1" ht="15"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  <c r="CH886" s="41"/>
      <c r="CI886" s="41"/>
      <c r="CJ886" s="41"/>
      <c r="DZ886" s="70"/>
      <c r="ED886" s="70"/>
      <c r="EE886" s="70"/>
      <c r="EF886" s="70"/>
      <c r="EG886" s="68"/>
      <c r="EH886" s="68"/>
      <c r="EI886" s="68"/>
      <c r="EJ886" s="68"/>
      <c r="EK886" s="68"/>
      <c r="EL886" s="68"/>
      <c r="EM886" s="68"/>
      <c r="EN886" s="68"/>
      <c r="EO886" s="68"/>
      <c r="EP886" s="68"/>
      <c r="EQ886" s="68"/>
      <c r="ER886" s="68"/>
      <c r="ES886" s="68"/>
      <c r="ET886" s="68"/>
    </row>
    <row r="887" spans="53:150" s="9" customFormat="1" ht="15"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  <c r="CH887" s="41"/>
      <c r="CI887" s="41"/>
      <c r="CJ887" s="41"/>
      <c r="DZ887" s="70"/>
      <c r="ED887" s="70"/>
      <c r="EE887" s="70"/>
      <c r="EF887" s="70"/>
      <c r="EG887" s="68"/>
      <c r="EH887" s="68"/>
      <c r="EI887" s="68"/>
      <c r="EJ887" s="68"/>
      <c r="EK887" s="68"/>
      <c r="EL887" s="68"/>
      <c r="EM887" s="68"/>
      <c r="EN887" s="68"/>
      <c r="EO887" s="68"/>
      <c r="EP887" s="68"/>
      <c r="EQ887" s="68"/>
      <c r="ER887" s="68"/>
      <c r="ES887" s="68"/>
      <c r="ET887" s="68"/>
    </row>
    <row r="888" spans="53:150" s="9" customFormat="1" ht="15"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  <c r="CH888" s="41"/>
      <c r="CI888" s="41"/>
      <c r="CJ888" s="41"/>
      <c r="DZ888" s="70"/>
      <c r="ED888" s="70"/>
      <c r="EE888" s="70"/>
      <c r="EF888" s="70"/>
      <c r="EG888" s="68"/>
      <c r="EH888" s="68"/>
      <c r="EI888" s="68"/>
      <c r="EJ888" s="68"/>
      <c r="EK888" s="68"/>
      <c r="EL888" s="68"/>
      <c r="EM888" s="68"/>
      <c r="EN888" s="68"/>
      <c r="EO888" s="68"/>
      <c r="EP888" s="68"/>
      <c r="EQ888" s="68"/>
      <c r="ER888" s="68"/>
      <c r="ES888" s="68"/>
      <c r="ET888" s="68"/>
    </row>
    <row r="889" spans="53:150" s="9" customFormat="1" ht="15"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  <c r="CH889" s="41"/>
      <c r="CI889" s="41"/>
      <c r="CJ889" s="41"/>
      <c r="DZ889" s="70"/>
      <c r="ED889" s="70"/>
      <c r="EE889" s="70"/>
      <c r="EF889" s="70"/>
      <c r="EG889" s="68"/>
      <c r="EH889" s="68"/>
      <c r="EI889" s="68"/>
      <c r="EJ889" s="68"/>
      <c r="EK889" s="68"/>
      <c r="EL889" s="68"/>
      <c r="EM889" s="68"/>
      <c r="EN889" s="68"/>
      <c r="EO889" s="68"/>
      <c r="EP889" s="68"/>
      <c r="EQ889" s="68"/>
      <c r="ER889" s="68"/>
      <c r="ES889" s="68"/>
      <c r="ET889" s="68"/>
    </row>
    <row r="890" spans="53:150" s="9" customFormat="1" ht="15"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  <c r="CH890" s="41"/>
      <c r="CI890" s="41"/>
      <c r="CJ890" s="41"/>
      <c r="DZ890" s="70"/>
      <c r="ED890" s="70"/>
      <c r="EE890" s="70"/>
      <c r="EF890" s="70"/>
      <c r="EG890" s="68"/>
      <c r="EH890" s="68"/>
      <c r="EI890" s="68"/>
      <c r="EJ890" s="68"/>
      <c r="EK890" s="68"/>
      <c r="EL890" s="68"/>
      <c r="EM890" s="68"/>
      <c r="EN890" s="68"/>
      <c r="EO890" s="68"/>
      <c r="EP890" s="68"/>
      <c r="EQ890" s="68"/>
      <c r="ER890" s="68"/>
      <c r="ES890" s="68"/>
      <c r="ET890" s="68"/>
    </row>
    <row r="891" spans="53:150" s="9" customFormat="1" ht="15"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  <c r="CH891" s="41"/>
      <c r="CI891" s="41"/>
      <c r="CJ891" s="41"/>
      <c r="DZ891" s="70"/>
      <c r="ED891" s="70"/>
      <c r="EE891" s="70"/>
      <c r="EF891" s="70"/>
      <c r="EG891" s="68"/>
      <c r="EH891" s="68"/>
      <c r="EI891" s="68"/>
      <c r="EJ891" s="68"/>
      <c r="EK891" s="68"/>
      <c r="EL891" s="68"/>
      <c r="EM891" s="68"/>
      <c r="EN891" s="68"/>
      <c r="EO891" s="68"/>
      <c r="EP891" s="68"/>
      <c r="EQ891" s="68"/>
      <c r="ER891" s="68"/>
      <c r="ES891" s="68"/>
      <c r="ET891" s="68"/>
    </row>
    <row r="892" spans="53:150" s="9" customFormat="1" ht="15"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  <c r="CH892" s="41"/>
      <c r="CI892" s="41"/>
      <c r="CJ892" s="41"/>
      <c r="DZ892" s="70"/>
      <c r="ED892" s="70"/>
      <c r="EE892" s="70"/>
      <c r="EF892" s="70"/>
      <c r="EG892" s="68"/>
      <c r="EH892" s="68"/>
      <c r="EI892" s="68"/>
      <c r="EJ892" s="68"/>
      <c r="EK892" s="68"/>
      <c r="EL892" s="68"/>
      <c r="EM892" s="68"/>
      <c r="EN892" s="68"/>
      <c r="EO892" s="68"/>
      <c r="EP892" s="68"/>
      <c r="EQ892" s="68"/>
      <c r="ER892" s="68"/>
      <c r="ES892" s="68"/>
      <c r="ET892" s="68"/>
    </row>
    <row r="893" spans="53:150" s="9" customFormat="1" ht="15"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  <c r="CJ893" s="41"/>
      <c r="DZ893" s="70"/>
      <c r="ED893" s="70"/>
      <c r="EE893" s="70"/>
      <c r="EF893" s="70"/>
      <c r="EG893" s="68"/>
      <c r="EH893" s="68"/>
      <c r="EI893" s="68"/>
      <c r="EJ893" s="68"/>
      <c r="EK893" s="68"/>
      <c r="EL893" s="68"/>
      <c r="EM893" s="68"/>
      <c r="EN893" s="68"/>
      <c r="EO893" s="68"/>
      <c r="EP893" s="68"/>
      <c r="EQ893" s="68"/>
      <c r="ER893" s="68"/>
      <c r="ES893" s="68"/>
      <c r="ET893" s="68"/>
    </row>
    <row r="894" spans="53:150" s="9" customFormat="1" ht="15"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  <c r="CJ894" s="41"/>
      <c r="DZ894" s="70"/>
      <c r="ED894" s="70"/>
      <c r="EE894" s="70"/>
      <c r="EF894" s="70"/>
      <c r="EG894" s="68"/>
      <c r="EH894" s="68"/>
      <c r="EI894" s="68"/>
      <c r="EJ894" s="68"/>
      <c r="EK894" s="68"/>
      <c r="EL894" s="68"/>
      <c r="EM894" s="68"/>
      <c r="EN894" s="68"/>
      <c r="EO894" s="68"/>
      <c r="EP894" s="68"/>
      <c r="EQ894" s="68"/>
      <c r="ER894" s="68"/>
      <c r="ES894" s="68"/>
      <c r="ET894" s="68"/>
    </row>
    <row r="895" spans="53:150" s="9" customFormat="1" ht="15"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  <c r="CJ895" s="41"/>
      <c r="DZ895" s="70"/>
      <c r="ED895" s="70"/>
      <c r="EE895" s="70"/>
      <c r="EF895" s="70"/>
      <c r="EG895" s="68"/>
      <c r="EH895" s="68"/>
      <c r="EI895" s="68"/>
      <c r="EJ895" s="68"/>
      <c r="EK895" s="68"/>
      <c r="EL895" s="68"/>
      <c r="EM895" s="68"/>
      <c r="EN895" s="68"/>
      <c r="EO895" s="68"/>
      <c r="EP895" s="68"/>
      <c r="EQ895" s="68"/>
      <c r="ER895" s="68"/>
      <c r="ES895" s="68"/>
      <c r="ET895" s="68"/>
    </row>
    <row r="896" spans="53:150" s="9" customFormat="1" ht="15"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  <c r="CJ896" s="41"/>
      <c r="DZ896" s="70"/>
      <c r="ED896" s="70"/>
      <c r="EE896" s="70"/>
      <c r="EF896" s="70"/>
      <c r="EG896" s="68"/>
      <c r="EH896" s="68"/>
      <c r="EI896" s="68"/>
      <c r="EJ896" s="68"/>
      <c r="EK896" s="68"/>
      <c r="EL896" s="68"/>
      <c r="EM896" s="68"/>
      <c r="EN896" s="68"/>
      <c r="EO896" s="68"/>
      <c r="EP896" s="68"/>
      <c r="EQ896" s="68"/>
      <c r="ER896" s="68"/>
      <c r="ES896" s="68"/>
      <c r="ET896" s="68"/>
    </row>
    <row r="897" spans="53:150" s="9" customFormat="1" ht="15"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  <c r="CJ897" s="41"/>
      <c r="DZ897" s="70"/>
      <c r="ED897" s="70"/>
      <c r="EE897" s="70"/>
      <c r="EF897" s="70"/>
      <c r="EG897" s="68"/>
      <c r="EH897" s="68"/>
      <c r="EI897" s="68"/>
      <c r="EJ897" s="68"/>
      <c r="EK897" s="68"/>
      <c r="EL897" s="68"/>
      <c r="EM897" s="68"/>
      <c r="EN897" s="68"/>
      <c r="EO897" s="68"/>
      <c r="EP897" s="68"/>
      <c r="EQ897" s="68"/>
      <c r="ER897" s="68"/>
      <c r="ES897" s="68"/>
      <c r="ET897" s="68"/>
    </row>
    <row r="898" spans="53:150" s="9" customFormat="1" ht="15"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  <c r="CJ898" s="41"/>
      <c r="DZ898" s="70"/>
      <c r="ED898" s="70"/>
      <c r="EE898" s="70"/>
      <c r="EF898" s="70"/>
      <c r="EG898" s="68"/>
      <c r="EH898" s="68"/>
      <c r="EI898" s="68"/>
      <c r="EJ898" s="68"/>
      <c r="EK898" s="68"/>
      <c r="EL898" s="68"/>
      <c r="EM898" s="68"/>
      <c r="EN898" s="68"/>
      <c r="EO898" s="68"/>
      <c r="EP898" s="68"/>
      <c r="EQ898" s="68"/>
      <c r="ER898" s="68"/>
      <c r="ES898" s="68"/>
      <c r="ET898" s="68"/>
    </row>
    <row r="899" spans="53:150" s="9" customFormat="1" ht="15"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  <c r="CJ899" s="41"/>
      <c r="DZ899" s="70"/>
      <c r="ED899" s="70"/>
      <c r="EE899" s="70"/>
      <c r="EF899" s="70"/>
      <c r="EG899" s="68"/>
      <c r="EH899" s="68"/>
      <c r="EI899" s="68"/>
      <c r="EJ899" s="68"/>
      <c r="EK899" s="68"/>
      <c r="EL899" s="68"/>
      <c r="EM899" s="68"/>
      <c r="EN899" s="68"/>
      <c r="EO899" s="68"/>
      <c r="EP899" s="68"/>
      <c r="EQ899" s="68"/>
      <c r="ER899" s="68"/>
      <c r="ES899" s="68"/>
      <c r="ET899" s="68"/>
    </row>
    <row r="900" spans="53:150" s="9" customFormat="1" ht="15"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  <c r="CJ900" s="41"/>
      <c r="DZ900" s="70"/>
      <c r="ED900" s="70"/>
      <c r="EE900" s="70"/>
      <c r="EF900" s="70"/>
      <c r="EG900" s="68"/>
      <c r="EH900" s="68"/>
      <c r="EI900" s="68"/>
      <c r="EJ900" s="68"/>
      <c r="EK900" s="68"/>
      <c r="EL900" s="68"/>
      <c r="EM900" s="68"/>
      <c r="EN900" s="68"/>
      <c r="EO900" s="68"/>
      <c r="EP900" s="68"/>
      <c r="EQ900" s="68"/>
      <c r="ER900" s="68"/>
      <c r="ES900" s="68"/>
      <c r="ET900" s="68"/>
    </row>
    <row r="901" spans="53:150" s="9" customFormat="1" ht="15"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  <c r="CJ901" s="41"/>
      <c r="DZ901" s="70"/>
      <c r="ED901" s="70"/>
      <c r="EE901" s="70"/>
      <c r="EF901" s="70"/>
      <c r="EG901" s="68"/>
      <c r="EH901" s="68"/>
      <c r="EI901" s="68"/>
      <c r="EJ901" s="68"/>
      <c r="EK901" s="68"/>
      <c r="EL901" s="68"/>
      <c r="EM901" s="68"/>
      <c r="EN901" s="68"/>
      <c r="EO901" s="68"/>
      <c r="EP901" s="68"/>
      <c r="EQ901" s="68"/>
      <c r="ER901" s="68"/>
      <c r="ES901" s="68"/>
      <c r="ET901" s="68"/>
    </row>
    <row r="902" spans="53:150" s="9" customFormat="1" ht="15"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  <c r="CJ902" s="41"/>
      <c r="DZ902" s="70"/>
      <c r="ED902" s="70"/>
      <c r="EE902" s="70"/>
      <c r="EF902" s="70"/>
      <c r="EG902" s="68"/>
      <c r="EH902" s="68"/>
      <c r="EI902" s="68"/>
      <c r="EJ902" s="68"/>
      <c r="EK902" s="68"/>
      <c r="EL902" s="68"/>
      <c r="EM902" s="68"/>
      <c r="EN902" s="68"/>
      <c r="EO902" s="68"/>
      <c r="EP902" s="68"/>
      <c r="EQ902" s="68"/>
      <c r="ER902" s="68"/>
      <c r="ES902" s="68"/>
      <c r="ET902" s="68"/>
    </row>
    <row r="903" spans="53:150" s="9" customFormat="1" ht="15"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  <c r="CJ903" s="41"/>
      <c r="DZ903" s="70"/>
      <c r="ED903" s="70"/>
      <c r="EE903" s="70"/>
      <c r="EF903" s="70"/>
      <c r="EG903" s="68"/>
      <c r="EH903" s="68"/>
      <c r="EI903" s="68"/>
      <c r="EJ903" s="68"/>
      <c r="EK903" s="68"/>
      <c r="EL903" s="68"/>
      <c r="EM903" s="68"/>
      <c r="EN903" s="68"/>
      <c r="EO903" s="68"/>
      <c r="EP903" s="68"/>
      <c r="EQ903" s="68"/>
      <c r="ER903" s="68"/>
      <c r="ES903" s="68"/>
      <c r="ET903" s="68"/>
    </row>
    <row r="904" spans="53:150" s="9" customFormat="1" ht="15"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  <c r="CJ904" s="41"/>
      <c r="DZ904" s="70"/>
      <c r="ED904" s="70"/>
      <c r="EE904" s="70"/>
      <c r="EF904" s="70"/>
      <c r="EG904" s="68"/>
      <c r="EH904" s="68"/>
      <c r="EI904" s="68"/>
      <c r="EJ904" s="68"/>
      <c r="EK904" s="68"/>
      <c r="EL904" s="68"/>
      <c r="EM904" s="68"/>
      <c r="EN904" s="68"/>
      <c r="EO904" s="68"/>
      <c r="EP904" s="68"/>
      <c r="EQ904" s="68"/>
      <c r="ER904" s="68"/>
      <c r="ES904" s="68"/>
      <c r="ET904" s="68"/>
    </row>
    <row r="905" spans="53:150" s="9" customFormat="1" ht="15"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  <c r="CJ905" s="41"/>
      <c r="DZ905" s="70"/>
      <c r="ED905" s="70"/>
      <c r="EE905" s="70"/>
      <c r="EF905" s="70"/>
      <c r="EG905" s="68"/>
      <c r="EH905" s="68"/>
      <c r="EI905" s="68"/>
      <c r="EJ905" s="68"/>
      <c r="EK905" s="68"/>
      <c r="EL905" s="68"/>
      <c r="EM905" s="68"/>
      <c r="EN905" s="68"/>
      <c r="EO905" s="68"/>
      <c r="EP905" s="68"/>
      <c r="EQ905" s="68"/>
      <c r="ER905" s="68"/>
      <c r="ES905" s="68"/>
      <c r="ET905" s="68"/>
    </row>
    <row r="906" spans="53:150" s="9" customFormat="1" ht="15"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  <c r="CJ906" s="41"/>
      <c r="DZ906" s="70"/>
      <c r="ED906" s="70"/>
      <c r="EE906" s="70"/>
      <c r="EF906" s="70"/>
      <c r="EG906" s="68"/>
      <c r="EH906" s="68"/>
      <c r="EI906" s="68"/>
      <c r="EJ906" s="68"/>
      <c r="EK906" s="68"/>
      <c r="EL906" s="68"/>
      <c r="EM906" s="68"/>
      <c r="EN906" s="68"/>
      <c r="EO906" s="68"/>
      <c r="EP906" s="68"/>
      <c r="EQ906" s="68"/>
      <c r="ER906" s="68"/>
      <c r="ES906" s="68"/>
      <c r="ET906" s="68"/>
    </row>
    <row r="907" spans="53:150" s="9" customFormat="1" ht="15"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  <c r="CJ907" s="41"/>
      <c r="DZ907" s="70"/>
      <c r="ED907" s="70"/>
      <c r="EE907" s="70"/>
      <c r="EF907" s="70"/>
      <c r="EG907" s="68"/>
      <c r="EH907" s="68"/>
      <c r="EI907" s="68"/>
      <c r="EJ907" s="68"/>
      <c r="EK907" s="68"/>
      <c r="EL907" s="68"/>
      <c r="EM907" s="68"/>
      <c r="EN907" s="68"/>
      <c r="EO907" s="68"/>
      <c r="EP907" s="68"/>
      <c r="EQ907" s="68"/>
      <c r="ER907" s="68"/>
      <c r="ES907" s="68"/>
      <c r="ET907" s="68"/>
    </row>
    <row r="908" spans="53:150" s="9" customFormat="1" ht="15"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  <c r="CJ908" s="41"/>
      <c r="DZ908" s="70"/>
      <c r="ED908" s="70"/>
      <c r="EE908" s="70"/>
      <c r="EF908" s="70"/>
      <c r="EG908" s="68"/>
      <c r="EH908" s="68"/>
      <c r="EI908" s="68"/>
      <c r="EJ908" s="68"/>
      <c r="EK908" s="68"/>
      <c r="EL908" s="68"/>
      <c r="EM908" s="68"/>
      <c r="EN908" s="68"/>
      <c r="EO908" s="68"/>
      <c r="EP908" s="68"/>
      <c r="EQ908" s="68"/>
      <c r="ER908" s="68"/>
      <c r="ES908" s="68"/>
      <c r="ET908" s="68"/>
    </row>
    <row r="909" spans="53:150" s="9" customFormat="1" ht="15"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  <c r="CJ909" s="41"/>
      <c r="DZ909" s="70"/>
      <c r="ED909" s="70"/>
      <c r="EE909" s="70"/>
      <c r="EF909" s="70"/>
      <c r="EG909" s="68"/>
      <c r="EH909" s="68"/>
      <c r="EI909" s="68"/>
      <c r="EJ909" s="68"/>
      <c r="EK909" s="68"/>
      <c r="EL909" s="68"/>
      <c r="EM909" s="68"/>
      <c r="EN909" s="68"/>
      <c r="EO909" s="68"/>
      <c r="EP909" s="68"/>
      <c r="EQ909" s="68"/>
      <c r="ER909" s="68"/>
      <c r="ES909" s="68"/>
      <c r="ET909" s="68"/>
    </row>
    <row r="910" spans="53:150" s="9" customFormat="1" ht="15"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  <c r="CJ910" s="41"/>
      <c r="DZ910" s="70"/>
      <c r="ED910" s="70"/>
      <c r="EE910" s="70"/>
      <c r="EF910" s="70"/>
      <c r="EG910" s="68"/>
      <c r="EH910" s="68"/>
      <c r="EI910" s="68"/>
      <c r="EJ910" s="68"/>
      <c r="EK910" s="68"/>
      <c r="EL910" s="68"/>
      <c r="EM910" s="68"/>
      <c r="EN910" s="68"/>
      <c r="EO910" s="68"/>
      <c r="EP910" s="68"/>
      <c r="EQ910" s="68"/>
      <c r="ER910" s="68"/>
      <c r="ES910" s="68"/>
      <c r="ET910" s="68"/>
    </row>
    <row r="911" spans="53:150" s="9" customFormat="1" ht="15"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  <c r="CJ911" s="41"/>
      <c r="DZ911" s="70"/>
      <c r="ED911" s="70"/>
      <c r="EE911" s="70"/>
      <c r="EF911" s="70"/>
      <c r="EG911" s="68"/>
      <c r="EH911" s="68"/>
      <c r="EI911" s="68"/>
      <c r="EJ911" s="68"/>
      <c r="EK911" s="68"/>
      <c r="EL911" s="68"/>
      <c r="EM911" s="68"/>
      <c r="EN911" s="68"/>
      <c r="EO911" s="68"/>
      <c r="EP911" s="68"/>
      <c r="EQ911" s="68"/>
      <c r="ER911" s="68"/>
      <c r="ES911" s="68"/>
      <c r="ET911" s="68"/>
    </row>
    <row r="912" spans="53:150" s="9" customFormat="1" ht="15"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DZ912" s="70"/>
      <c r="ED912" s="70"/>
      <c r="EE912" s="70"/>
      <c r="EF912" s="70"/>
      <c r="EG912" s="68"/>
      <c r="EH912" s="68"/>
      <c r="EI912" s="68"/>
      <c r="EJ912" s="68"/>
      <c r="EK912" s="68"/>
      <c r="EL912" s="68"/>
      <c r="EM912" s="68"/>
      <c r="EN912" s="68"/>
      <c r="EO912" s="68"/>
      <c r="EP912" s="68"/>
      <c r="EQ912" s="68"/>
      <c r="ER912" s="68"/>
      <c r="ES912" s="68"/>
      <c r="ET912" s="68"/>
    </row>
    <row r="913" spans="53:150" s="9" customFormat="1" ht="15"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DZ913" s="70"/>
      <c r="ED913" s="70"/>
      <c r="EE913" s="70"/>
      <c r="EF913" s="70"/>
      <c r="EG913" s="68"/>
      <c r="EH913" s="68"/>
      <c r="EI913" s="68"/>
      <c r="EJ913" s="68"/>
      <c r="EK913" s="68"/>
      <c r="EL913" s="68"/>
      <c r="EM913" s="68"/>
      <c r="EN913" s="68"/>
      <c r="EO913" s="68"/>
      <c r="EP913" s="68"/>
      <c r="EQ913" s="68"/>
      <c r="ER913" s="68"/>
      <c r="ES913" s="68"/>
      <c r="ET913" s="68"/>
    </row>
    <row r="914" spans="53:150" s="9" customFormat="1" ht="15"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DZ914" s="70"/>
      <c r="ED914" s="70"/>
      <c r="EE914" s="70"/>
      <c r="EF914" s="70"/>
      <c r="EG914" s="68"/>
      <c r="EH914" s="68"/>
      <c r="EI914" s="68"/>
      <c r="EJ914" s="68"/>
      <c r="EK914" s="68"/>
      <c r="EL914" s="68"/>
      <c r="EM914" s="68"/>
      <c r="EN914" s="68"/>
      <c r="EO914" s="68"/>
      <c r="EP914" s="68"/>
      <c r="EQ914" s="68"/>
      <c r="ER914" s="68"/>
      <c r="ES914" s="68"/>
      <c r="ET914" s="68"/>
    </row>
    <row r="915" spans="53:150" s="9" customFormat="1" ht="15"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DZ915" s="70"/>
      <c r="ED915" s="70"/>
      <c r="EE915" s="70"/>
      <c r="EF915" s="70"/>
      <c r="EG915" s="68"/>
      <c r="EH915" s="68"/>
      <c r="EI915" s="68"/>
      <c r="EJ915" s="68"/>
      <c r="EK915" s="68"/>
      <c r="EL915" s="68"/>
      <c r="EM915" s="68"/>
      <c r="EN915" s="68"/>
      <c r="EO915" s="68"/>
      <c r="EP915" s="68"/>
      <c r="EQ915" s="68"/>
      <c r="ER915" s="68"/>
      <c r="ES915" s="68"/>
      <c r="ET915" s="68"/>
    </row>
    <row r="916" spans="53:150" s="9" customFormat="1" ht="15"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  <c r="CH916" s="41"/>
      <c r="CI916" s="41"/>
      <c r="CJ916" s="41"/>
      <c r="DZ916" s="70"/>
      <c r="ED916" s="70"/>
      <c r="EE916" s="70"/>
      <c r="EF916" s="70"/>
      <c r="EG916" s="68"/>
      <c r="EH916" s="68"/>
      <c r="EI916" s="68"/>
      <c r="EJ916" s="68"/>
      <c r="EK916" s="68"/>
      <c r="EL916" s="68"/>
      <c r="EM916" s="68"/>
      <c r="EN916" s="68"/>
      <c r="EO916" s="68"/>
      <c r="EP916" s="68"/>
      <c r="EQ916" s="68"/>
      <c r="ER916" s="68"/>
      <c r="ES916" s="68"/>
      <c r="ET916" s="68"/>
    </row>
    <row r="917" spans="53:150" s="9" customFormat="1" ht="15"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  <c r="CH917" s="41"/>
      <c r="CI917" s="41"/>
      <c r="CJ917" s="41"/>
      <c r="DZ917" s="70"/>
      <c r="ED917" s="70"/>
      <c r="EE917" s="70"/>
      <c r="EF917" s="70"/>
      <c r="EG917" s="68"/>
      <c r="EH917" s="68"/>
      <c r="EI917" s="68"/>
      <c r="EJ917" s="68"/>
      <c r="EK917" s="68"/>
      <c r="EL917" s="68"/>
      <c r="EM917" s="68"/>
      <c r="EN917" s="68"/>
      <c r="EO917" s="68"/>
      <c r="EP917" s="68"/>
      <c r="EQ917" s="68"/>
      <c r="ER917" s="68"/>
      <c r="ES917" s="68"/>
      <c r="ET917" s="68"/>
    </row>
    <row r="918" spans="53:150" s="9" customFormat="1" ht="15"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  <c r="CH918" s="41"/>
      <c r="CI918" s="41"/>
      <c r="CJ918" s="41"/>
      <c r="DZ918" s="70"/>
      <c r="ED918" s="70"/>
      <c r="EE918" s="70"/>
      <c r="EF918" s="70"/>
      <c r="EG918" s="68"/>
      <c r="EH918" s="68"/>
      <c r="EI918" s="68"/>
      <c r="EJ918" s="68"/>
      <c r="EK918" s="68"/>
      <c r="EL918" s="68"/>
      <c r="EM918" s="68"/>
      <c r="EN918" s="68"/>
      <c r="EO918" s="68"/>
      <c r="EP918" s="68"/>
      <c r="EQ918" s="68"/>
      <c r="ER918" s="68"/>
      <c r="ES918" s="68"/>
      <c r="ET918" s="68"/>
    </row>
    <row r="919" spans="53:150" s="9" customFormat="1" ht="15"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  <c r="CJ919" s="41"/>
      <c r="DZ919" s="70"/>
      <c r="ED919" s="70"/>
      <c r="EE919" s="70"/>
      <c r="EF919" s="70"/>
      <c r="EG919" s="68"/>
      <c r="EH919" s="68"/>
      <c r="EI919" s="68"/>
      <c r="EJ919" s="68"/>
      <c r="EK919" s="68"/>
      <c r="EL919" s="68"/>
      <c r="EM919" s="68"/>
      <c r="EN919" s="68"/>
      <c r="EO919" s="68"/>
      <c r="EP919" s="68"/>
      <c r="EQ919" s="68"/>
      <c r="ER919" s="68"/>
      <c r="ES919" s="68"/>
      <c r="ET919" s="68"/>
    </row>
    <row r="920" spans="53:150" s="9" customFormat="1" ht="15"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  <c r="CH920" s="41"/>
      <c r="CI920" s="41"/>
      <c r="CJ920" s="41"/>
      <c r="DZ920" s="70"/>
      <c r="ED920" s="70"/>
      <c r="EE920" s="70"/>
      <c r="EF920" s="70"/>
      <c r="EG920" s="68"/>
      <c r="EH920" s="68"/>
      <c r="EI920" s="68"/>
      <c r="EJ920" s="68"/>
      <c r="EK920" s="68"/>
      <c r="EL920" s="68"/>
      <c r="EM920" s="68"/>
      <c r="EN920" s="68"/>
      <c r="EO920" s="68"/>
      <c r="EP920" s="68"/>
      <c r="EQ920" s="68"/>
      <c r="ER920" s="68"/>
      <c r="ES920" s="68"/>
      <c r="ET920" s="68"/>
    </row>
    <row r="921" spans="53:150" s="9" customFormat="1" ht="15"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  <c r="CH921" s="41"/>
      <c r="CI921" s="41"/>
      <c r="CJ921" s="41"/>
      <c r="DZ921" s="70"/>
      <c r="ED921" s="70"/>
      <c r="EE921" s="70"/>
      <c r="EF921" s="70"/>
      <c r="EG921" s="68"/>
      <c r="EH921" s="68"/>
      <c r="EI921" s="68"/>
      <c r="EJ921" s="68"/>
      <c r="EK921" s="68"/>
      <c r="EL921" s="68"/>
      <c r="EM921" s="68"/>
      <c r="EN921" s="68"/>
      <c r="EO921" s="68"/>
      <c r="EP921" s="68"/>
      <c r="EQ921" s="68"/>
      <c r="ER921" s="68"/>
      <c r="ES921" s="68"/>
      <c r="ET921" s="68"/>
    </row>
    <row r="922" spans="53:150" s="9" customFormat="1" ht="15"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  <c r="CH922" s="41"/>
      <c r="CI922" s="41"/>
      <c r="CJ922" s="41"/>
      <c r="DZ922" s="70"/>
      <c r="ED922" s="70"/>
      <c r="EE922" s="70"/>
      <c r="EF922" s="70"/>
      <c r="EG922" s="68"/>
      <c r="EH922" s="68"/>
      <c r="EI922" s="68"/>
      <c r="EJ922" s="68"/>
      <c r="EK922" s="68"/>
      <c r="EL922" s="68"/>
      <c r="EM922" s="68"/>
      <c r="EN922" s="68"/>
      <c r="EO922" s="68"/>
      <c r="EP922" s="68"/>
      <c r="EQ922" s="68"/>
      <c r="ER922" s="68"/>
      <c r="ES922" s="68"/>
      <c r="ET922" s="68"/>
    </row>
    <row r="923" spans="53:150" s="9" customFormat="1" ht="15"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  <c r="CH923" s="41"/>
      <c r="CI923" s="41"/>
      <c r="CJ923" s="41"/>
      <c r="DZ923" s="70"/>
      <c r="ED923" s="70"/>
      <c r="EE923" s="70"/>
      <c r="EF923" s="70"/>
      <c r="EG923" s="68"/>
      <c r="EH923" s="68"/>
      <c r="EI923" s="68"/>
      <c r="EJ923" s="68"/>
      <c r="EK923" s="68"/>
      <c r="EL923" s="68"/>
      <c r="EM923" s="68"/>
      <c r="EN923" s="68"/>
      <c r="EO923" s="68"/>
      <c r="EP923" s="68"/>
      <c r="EQ923" s="68"/>
      <c r="ER923" s="68"/>
      <c r="ES923" s="68"/>
      <c r="ET923" s="68"/>
    </row>
    <row r="924" spans="53:150" s="9" customFormat="1" ht="15"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  <c r="CH924" s="41"/>
      <c r="CI924" s="41"/>
      <c r="CJ924" s="41"/>
      <c r="DZ924" s="70"/>
      <c r="ED924" s="70"/>
      <c r="EE924" s="70"/>
      <c r="EF924" s="70"/>
      <c r="EG924" s="68"/>
      <c r="EH924" s="68"/>
      <c r="EI924" s="68"/>
      <c r="EJ924" s="68"/>
      <c r="EK924" s="68"/>
      <c r="EL924" s="68"/>
      <c r="EM924" s="68"/>
      <c r="EN924" s="68"/>
      <c r="EO924" s="68"/>
      <c r="EP924" s="68"/>
      <c r="EQ924" s="68"/>
      <c r="ER924" s="68"/>
      <c r="ES924" s="68"/>
      <c r="ET924" s="68"/>
    </row>
    <row r="925" spans="53:150" s="9" customFormat="1" ht="15"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  <c r="CH925" s="41"/>
      <c r="CI925" s="41"/>
      <c r="CJ925" s="41"/>
      <c r="DZ925" s="70"/>
      <c r="ED925" s="70"/>
      <c r="EE925" s="70"/>
      <c r="EF925" s="70"/>
      <c r="EG925" s="68"/>
      <c r="EH925" s="68"/>
      <c r="EI925" s="68"/>
      <c r="EJ925" s="68"/>
      <c r="EK925" s="68"/>
      <c r="EL925" s="68"/>
      <c r="EM925" s="68"/>
      <c r="EN925" s="68"/>
      <c r="EO925" s="68"/>
      <c r="EP925" s="68"/>
      <c r="EQ925" s="68"/>
      <c r="ER925" s="68"/>
      <c r="ES925" s="68"/>
      <c r="ET925" s="68"/>
    </row>
    <row r="926" spans="53:150" s="9" customFormat="1" ht="15"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  <c r="CH926" s="41"/>
      <c r="CI926" s="41"/>
      <c r="CJ926" s="41"/>
      <c r="DZ926" s="70"/>
      <c r="ED926" s="70"/>
      <c r="EE926" s="70"/>
      <c r="EF926" s="70"/>
      <c r="EG926" s="68"/>
      <c r="EH926" s="68"/>
      <c r="EI926" s="68"/>
      <c r="EJ926" s="68"/>
      <c r="EK926" s="68"/>
      <c r="EL926" s="68"/>
      <c r="EM926" s="68"/>
      <c r="EN926" s="68"/>
      <c r="EO926" s="68"/>
      <c r="EP926" s="68"/>
      <c r="EQ926" s="68"/>
      <c r="ER926" s="68"/>
      <c r="ES926" s="68"/>
      <c r="ET926" s="68"/>
    </row>
    <row r="927" spans="53:150" s="9" customFormat="1" ht="15"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  <c r="CH927" s="41"/>
      <c r="CI927" s="41"/>
      <c r="CJ927" s="41"/>
      <c r="DZ927" s="70"/>
      <c r="ED927" s="70"/>
      <c r="EE927" s="70"/>
      <c r="EF927" s="70"/>
      <c r="EG927" s="68"/>
      <c r="EH927" s="68"/>
      <c r="EI927" s="68"/>
      <c r="EJ927" s="68"/>
      <c r="EK927" s="68"/>
      <c r="EL927" s="68"/>
      <c r="EM927" s="68"/>
      <c r="EN927" s="68"/>
      <c r="EO927" s="68"/>
      <c r="EP927" s="68"/>
      <c r="EQ927" s="68"/>
      <c r="ER927" s="68"/>
      <c r="ES927" s="68"/>
      <c r="ET927" s="68"/>
    </row>
    <row r="928" spans="53:150" s="9" customFormat="1" ht="15"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  <c r="CH928" s="41"/>
      <c r="CI928" s="41"/>
      <c r="CJ928" s="41"/>
      <c r="DZ928" s="70"/>
      <c r="ED928" s="70"/>
      <c r="EE928" s="70"/>
      <c r="EF928" s="70"/>
      <c r="EG928" s="68"/>
      <c r="EH928" s="68"/>
      <c r="EI928" s="68"/>
      <c r="EJ928" s="68"/>
      <c r="EK928" s="68"/>
      <c r="EL928" s="68"/>
      <c r="EM928" s="68"/>
      <c r="EN928" s="68"/>
      <c r="EO928" s="68"/>
      <c r="EP928" s="68"/>
      <c r="EQ928" s="68"/>
      <c r="ER928" s="68"/>
      <c r="ES928" s="68"/>
      <c r="ET928" s="68"/>
    </row>
    <row r="929" spans="53:150" s="9" customFormat="1" ht="15"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  <c r="CH929" s="41"/>
      <c r="CI929" s="41"/>
      <c r="CJ929" s="41"/>
      <c r="DZ929" s="70"/>
      <c r="ED929" s="70"/>
      <c r="EE929" s="70"/>
      <c r="EF929" s="70"/>
      <c r="EG929" s="68"/>
      <c r="EH929" s="68"/>
      <c r="EI929" s="68"/>
      <c r="EJ929" s="68"/>
      <c r="EK929" s="68"/>
      <c r="EL929" s="68"/>
      <c r="EM929" s="68"/>
      <c r="EN929" s="68"/>
      <c r="EO929" s="68"/>
      <c r="EP929" s="68"/>
      <c r="EQ929" s="68"/>
      <c r="ER929" s="68"/>
      <c r="ES929" s="68"/>
      <c r="ET929" s="68"/>
    </row>
    <row r="930" spans="53:150" s="9" customFormat="1" ht="15"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  <c r="CH930" s="41"/>
      <c r="CI930" s="41"/>
      <c r="CJ930" s="41"/>
      <c r="DZ930" s="70"/>
      <c r="ED930" s="70"/>
      <c r="EE930" s="70"/>
      <c r="EF930" s="70"/>
      <c r="EG930" s="68"/>
      <c r="EH930" s="68"/>
      <c r="EI930" s="68"/>
      <c r="EJ930" s="68"/>
      <c r="EK930" s="68"/>
      <c r="EL930" s="68"/>
      <c r="EM930" s="68"/>
      <c r="EN930" s="68"/>
      <c r="EO930" s="68"/>
      <c r="EP930" s="68"/>
      <c r="EQ930" s="68"/>
      <c r="ER930" s="68"/>
      <c r="ES930" s="68"/>
      <c r="ET930" s="68"/>
    </row>
    <row r="931" spans="53:150" s="9" customFormat="1" ht="15"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  <c r="CH931" s="41"/>
      <c r="CI931" s="41"/>
      <c r="CJ931" s="41"/>
      <c r="DZ931" s="70"/>
      <c r="ED931" s="70"/>
      <c r="EE931" s="70"/>
      <c r="EF931" s="70"/>
      <c r="EG931" s="68"/>
      <c r="EH931" s="68"/>
      <c r="EI931" s="68"/>
      <c r="EJ931" s="68"/>
      <c r="EK931" s="68"/>
      <c r="EL931" s="68"/>
      <c r="EM931" s="68"/>
      <c r="EN931" s="68"/>
      <c r="EO931" s="68"/>
      <c r="EP931" s="68"/>
      <c r="EQ931" s="68"/>
      <c r="ER931" s="68"/>
      <c r="ES931" s="68"/>
      <c r="ET931" s="68"/>
    </row>
    <row r="932" spans="53:150" s="9" customFormat="1" ht="15"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  <c r="CH932" s="41"/>
      <c r="CI932" s="41"/>
      <c r="CJ932" s="41"/>
      <c r="DZ932" s="70"/>
      <c r="ED932" s="70"/>
      <c r="EE932" s="70"/>
      <c r="EF932" s="70"/>
      <c r="EG932" s="68"/>
      <c r="EH932" s="68"/>
      <c r="EI932" s="68"/>
      <c r="EJ932" s="68"/>
      <c r="EK932" s="68"/>
      <c r="EL932" s="68"/>
      <c r="EM932" s="68"/>
      <c r="EN932" s="68"/>
      <c r="EO932" s="68"/>
      <c r="EP932" s="68"/>
      <c r="EQ932" s="68"/>
      <c r="ER932" s="68"/>
      <c r="ES932" s="68"/>
      <c r="ET932" s="68"/>
    </row>
    <row r="933" spans="53:150" s="9" customFormat="1" ht="15"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  <c r="CH933" s="41"/>
      <c r="CI933" s="41"/>
      <c r="CJ933" s="41"/>
      <c r="DZ933" s="70"/>
      <c r="ED933" s="70"/>
      <c r="EE933" s="70"/>
      <c r="EF933" s="70"/>
      <c r="EG933" s="68"/>
      <c r="EH933" s="68"/>
      <c r="EI933" s="68"/>
      <c r="EJ933" s="68"/>
      <c r="EK933" s="68"/>
      <c r="EL933" s="68"/>
      <c r="EM933" s="68"/>
      <c r="EN933" s="68"/>
      <c r="EO933" s="68"/>
      <c r="EP933" s="68"/>
      <c r="EQ933" s="68"/>
      <c r="ER933" s="68"/>
      <c r="ES933" s="68"/>
      <c r="ET933" s="68"/>
    </row>
    <row r="934" spans="53:150" s="9" customFormat="1" ht="15"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  <c r="CH934" s="41"/>
      <c r="CI934" s="41"/>
      <c r="CJ934" s="41"/>
      <c r="DZ934" s="70"/>
      <c r="ED934" s="70"/>
      <c r="EE934" s="70"/>
      <c r="EF934" s="70"/>
      <c r="EG934" s="68"/>
      <c r="EH934" s="68"/>
      <c r="EI934" s="68"/>
      <c r="EJ934" s="68"/>
      <c r="EK934" s="68"/>
      <c r="EL934" s="68"/>
      <c r="EM934" s="68"/>
      <c r="EN934" s="68"/>
      <c r="EO934" s="68"/>
      <c r="EP934" s="68"/>
      <c r="EQ934" s="68"/>
      <c r="ER934" s="68"/>
      <c r="ES934" s="68"/>
      <c r="ET934" s="68"/>
    </row>
    <row r="935" spans="53:150" s="9" customFormat="1" ht="15"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  <c r="CH935" s="41"/>
      <c r="CI935" s="41"/>
      <c r="CJ935" s="41"/>
      <c r="DZ935" s="70"/>
      <c r="ED935" s="70"/>
      <c r="EE935" s="70"/>
      <c r="EF935" s="70"/>
      <c r="EG935" s="68"/>
      <c r="EH935" s="68"/>
      <c r="EI935" s="68"/>
      <c r="EJ935" s="68"/>
      <c r="EK935" s="68"/>
      <c r="EL935" s="68"/>
      <c r="EM935" s="68"/>
      <c r="EN935" s="68"/>
      <c r="EO935" s="68"/>
      <c r="EP935" s="68"/>
      <c r="EQ935" s="68"/>
      <c r="ER935" s="68"/>
      <c r="ES935" s="68"/>
      <c r="ET935" s="68"/>
    </row>
    <row r="936" spans="53:150" s="9" customFormat="1" ht="15"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  <c r="CH936" s="41"/>
      <c r="CI936" s="41"/>
      <c r="CJ936" s="41"/>
      <c r="DZ936" s="70"/>
      <c r="ED936" s="70"/>
      <c r="EE936" s="70"/>
      <c r="EF936" s="70"/>
      <c r="EG936" s="68"/>
      <c r="EH936" s="68"/>
      <c r="EI936" s="68"/>
      <c r="EJ936" s="68"/>
      <c r="EK936" s="68"/>
      <c r="EL936" s="68"/>
      <c r="EM936" s="68"/>
      <c r="EN936" s="68"/>
      <c r="EO936" s="68"/>
      <c r="EP936" s="68"/>
      <c r="EQ936" s="68"/>
      <c r="ER936" s="68"/>
      <c r="ES936" s="68"/>
      <c r="ET936" s="68"/>
    </row>
    <row r="937" spans="53:150" s="9" customFormat="1" ht="15"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  <c r="CH937" s="41"/>
      <c r="CI937" s="41"/>
      <c r="CJ937" s="41"/>
      <c r="DZ937" s="70"/>
      <c r="ED937" s="70"/>
      <c r="EE937" s="70"/>
      <c r="EF937" s="70"/>
      <c r="EG937" s="68"/>
      <c r="EH937" s="68"/>
      <c r="EI937" s="68"/>
      <c r="EJ937" s="68"/>
      <c r="EK937" s="68"/>
      <c r="EL937" s="68"/>
      <c r="EM937" s="68"/>
      <c r="EN937" s="68"/>
      <c r="EO937" s="68"/>
      <c r="EP937" s="68"/>
      <c r="EQ937" s="68"/>
      <c r="ER937" s="68"/>
      <c r="ES937" s="68"/>
      <c r="ET937" s="68"/>
    </row>
    <row r="938" spans="53:150" s="9" customFormat="1" ht="15"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  <c r="CH938" s="41"/>
      <c r="CI938" s="41"/>
      <c r="CJ938" s="41"/>
      <c r="DZ938" s="70"/>
      <c r="ED938" s="70"/>
      <c r="EE938" s="70"/>
      <c r="EF938" s="70"/>
      <c r="EG938" s="68"/>
      <c r="EH938" s="68"/>
      <c r="EI938" s="68"/>
      <c r="EJ938" s="68"/>
      <c r="EK938" s="68"/>
      <c r="EL938" s="68"/>
      <c r="EM938" s="68"/>
      <c r="EN938" s="68"/>
      <c r="EO938" s="68"/>
      <c r="EP938" s="68"/>
      <c r="EQ938" s="68"/>
      <c r="ER938" s="68"/>
      <c r="ES938" s="68"/>
      <c r="ET938" s="68"/>
    </row>
    <row r="939" spans="53:150" s="9" customFormat="1" ht="15"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  <c r="CH939" s="41"/>
      <c r="CI939" s="41"/>
      <c r="CJ939" s="41"/>
      <c r="DZ939" s="70"/>
      <c r="ED939" s="70"/>
      <c r="EE939" s="70"/>
      <c r="EF939" s="70"/>
      <c r="EG939" s="68"/>
      <c r="EH939" s="68"/>
      <c r="EI939" s="68"/>
      <c r="EJ939" s="68"/>
      <c r="EK939" s="68"/>
      <c r="EL939" s="68"/>
      <c r="EM939" s="68"/>
      <c r="EN939" s="68"/>
      <c r="EO939" s="68"/>
      <c r="EP939" s="68"/>
      <c r="EQ939" s="68"/>
      <c r="ER939" s="68"/>
      <c r="ES939" s="68"/>
      <c r="ET939" s="68"/>
    </row>
    <row r="940" spans="53:150" s="9" customFormat="1" ht="15"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  <c r="CH940" s="41"/>
      <c r="CI940" s="41"/>
      <c r="CJ940" s="41"/>
      <c r="DZ940" s="70"/>
      <c r="ED940" s="70"/>
      <c r="EE940" s="70"/>
      <c r="EF940" s="70"/>
      <c r="EG940" s="68"/>
      <c r="EH940" s="68"/>
      <c r="EI940" s="68"/>
      <c r="EJ940" s="68"/>
      <c r="EK940" s="68"/>
      <c r="EL940" s="68"/>
      <c r="EM940" s="68"/>
      <c r="EN940" s="68"/>
      <c r="EO940" s="68"/>
      <c r="EP940" s="68"/>
      <c r="EQ940" s="68"/>
      <c r="ER940" s="68"/>
      <c r="ES940" s="68"/>
      <c r="ET940" s="68"/>
    </row>
    <row r="941" spans="53:150" s="9" customFormat="1" ht="15"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  <c r="CJ941" s="41"/>
      <c r="DZ941" s="70"/>
      <c r="ED941" s="70"/>
      <c r="EE941" s="70"/>
      <c r="EF941" s="70"/>
      <c r="EG941" s="68"/>
      <c r="EH941" s="68"/>
      <c r="EI941" s="68"/>
      <c r="EJ941" s="68"/>
      <c r="EK941" s="68"/>
      <c r="EL941" s="68"/>
      <c r="EM941" s="68"/>
      <c r="EN941" s="68"/>
      <c r="EO941" s="68"/>
      <c r="EP941" s="68"/>
      <c r="EQ941" s="68"/>
      <c r="ER941" s="68"/>
      <c r="ES941" s="68"/>
      <c r="ET941" s="68"/>
    </row>
    <row r="942" spans="53:150" s="9" customFormat="1" ht="15"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  <c r="CJ942" s="41"/>
      <c r="DZ942" s="70"/>
      <c r="ED942" s="70"/>
      <c r="EE942" s="70"/>
      <c r="EF942" s="70"/>
      <c r="EG942" s="68"/>
      <c r="EH942" s="68"/>
      <c r="EI942" s="68"/>
      <c r="EJ942" s="68"/>
      <c r="EK942" s="68"/>
      <c r="EL942" s="68"/>
      <c r="EM942" s="68"/>
      <c r="EN942" s="68"/>
      <c r="EO942" s="68"/>
      <c r="EP942" s="68"/>
      <c r="EQ942" s="68"/>
      <c r="ER942" s="68"/>
      <c r="ES942" s="68"/>
      <c r="ET942" s="68"/>
    </row>
    <row r="943" spans="53:150" s="9" customFormat="1" ht="15"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  <c r="CJ943" s="41"/>
      <c r="DZ943" s="70"/>
      <c r="ED943" s="70"/>
      <c r="EE943" s="70"/>
      <c r="EF943" s="70"/>
      <c r="EG943" s="68"/>
      <c r="EH943" s="68"/>
      <c r="EI943" s="68"/>
      <c r="EJ943" s="68"/>
      <c r="EK943" s="68"/>
      <c r="EL943" s="68"/>
      <c r="EM943" s="68"/>
      <c r="EN943" s="68"/>
      <c r="EO943" s="68"/>
      <c r="EP943" s="68"/>
      <c r="EQ943" s="68"/>
      <c r="ER943" s="68"/>
      <c r="ES943" s="68"/>
      <c r="ET943" s="68"/>
    </row>
    <row r="944" spans="53:150" s="9" customFormat="1" ht="15"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  <c r="CH944" s="41"/>
      <c r="CI944" s="41"/>
      <c r="CJ944" s="41"/>
      <c r="DZ944" s="70"/>
      <c r="ED944" s="70"/>
      <c r="EE944" s="70"/>
      <c r="EF944" s="70"/>
      <c r="EG944" s="68"/>
      <c r="EH944" s="68"/>
      <c r="EI944" s="68"/>
      <c r="EJ944" s="68"/>
      <c r="EK944" s="68"/>
      <c r="EL944" s="68"/>
      <c r="EM944" s="68"/>
      <c r="EN944" s="68"/>
      <c r="EO944" s="68"/>
      <c r="EP944" s="68"/>
      <c r="EQ944" s="68"/>
      <c r="ER944" s="68"/>
      <c r="ES944" s="68"/>
      <c r="ET944" s="68"/>
    </row>
    <row r="945" spans="53:150" s="9" customFormat="1" ht="15"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  <c r="CH945" s="41"/>
      <c r="CI945" s="41"/>
      <c r="CJ945" s="41"/>
      <c r="DZ945" s="70"/>
      <c r="ED945" s="70"/>
      <c r="EE945" s="70"/>
      <c r="EF945" s="70"/>
      <c r="EG945" s="68"/>
      <c r="EH945" s="68"/>
      <c r="EI945" s="68"/>
      <c r="EJ945" s="68"/>
      <c r="EK945" s="68"/>
      <c r="EL945" s="68"/>
      <c r="EM945" s="68"/>
      <c r="EN945" s="68"/>
      <c r="EO945" s="68"/>
      <c r="EP945" s="68"/>
      <c r="EQ945" s="68"/>
      <c r="ER945" s="68"/>
      <c r="ES945" s="68"/>
      <c r="ET945" s="68"/>
    </row>
    <row r="946" spans="53:150" s="9" customFormat="1" ht="15"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  <c r="CH946" s="41"/>
      <c r="CI946" s="41"/>
      <c r="CJ946" s="41"/>
      <c r="DZ946" s="70"/>
      <c r="ED946" s="70"/>
      <c r="EE946" s="70"/>
      <c r="EF946" s="70"/>
      <c r="EG946" s="68"/>
      <c r="EH946" s="68"/>
      <c r="EI946" s="68"/>
      <c r="EJ946" s="68"/>
      <c r="EK946" s="68"/>
      <c r="EL946" s="68"/>
      <c r="EM946" s="68"/>
      <c r="EN946" s="68"/>
      <c r="EO946" s="68"/>
      <c r="EP946" s="68"/>
      <c r="EQ946" s="68"/>
      <c r="ER946" s="68"/>
      <c r="ES946" s="68"/>
      <c r="ET946" s="68"/>
    </row>
    <row r="947" spans="53:150" s="9" customFormat="1" ht="15"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  <c r="CH947" s="41"/>
      <c r="CI947" s="41"/>
      <c r="CJ947" s="41"/>
      <c r="DZ947" s="70"/>
      <c r="ED947" s="70"/>
      <c r="EE947" s="70"/>
      <c r="EF947" s="70"/>
      <c r="EG947" s="68"/>
      <c r="EH947" s="68"/>
      <c r="EI947" s="68"/>
      <c r="EJ947" s="68"/>
      <c r="EK947" s="68"/>
      <c r="EL947" s="68"/>
      <c r="EM947" s="68"/>
      <c r="EN947" s="68"/>
      <c r="EO947" s="68"/>
      <c r="EP947" s="68"/>
      <c r="EQ947" s="68"/>
      <c r="ER947" s="68"/>
      <c r="ES947" s="68"/>
      <c r="ET947" s="68"/>
    </row>
    <row r="948" spans="53:150" s="9" customFormat="1" ht="15"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  <c r="CH948" s="41"/>
      <c r="CI948" s="41"/>
      <c r="CJ948" s="41"/>
      <c r="DZ948" s="70"/>
      <c r="ED948" s="70"/>
      <c r="EE948" s="70"/>
      <c r="EF948" s="70"/>
      <c r="EG948" s="68"/>
      <c r="EH948" s="68"/>
      <c r="EI948" s="68"/>
      <c r="EJ948" s="68"/>
      <c r="EK948" s="68"/>
      <c r="EL948" s="68"/>
      <c r="EM948" s="68"/>
      <c r="EN948" s="68"/>
      <c r="EO948" s="68"/>
      <c r="EP948" s="68"/>
      <c r="EQ948" s="68"/>
      <c r="ER948" s="68"/>
      <c r="ES948" s="68"/>
      <c r="ET948" s="68"/>
    </row>
    <row r="949" spans="53:150" s="9" customFormat="1" ht="15"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  <c r="CH949" s="41"/>
      <c r="CI949" s="41"/>
      <c r="CJ949" s="41"/>
      <c r="DZ949" s="70"/>
      <c r="ED949" s="70"/>
      <c r="EE949" s="70"/>
      <c r="EF949" s="70"/>
      <c r="EG949" s="68"/>
      <c r="EH949" s="68"/>
      <c r="EI949" s="68"/>
      <c r="EJ949" s="68"/>
      <c r="EK949" s="68"/>
      <c r="EL949" s="68"/>
      <c r="EM949" s="68"/>
      <c r="EN949" s="68"/>
      <c r="EO949" s="68"/>
      <c r="EP949" s="68"/>
      <c r="EQ949" s="68"/>
      <c r="ER949" s="68"/>
      <c r="ES949" s="68"/>
      <c r="ET949" s="68"/>
    </row>
    <row r="950" spans="53:150" s="9" customFormat="1" ht="15"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  <c r="CH950" s="41"/>
      <c r="CI950" s="41"/>
      <c r="CJ950" s="41"/>
      <c r="DZ950" s="70"/>
      <c r="ED950" s="70"/>
      <c r="EE950" s="70"/>
      <c r="EF950" s="70"/>
      <c r="EG950" s="68"/>
      <c r="EH950" s="68"/>
      <c r="EI950" s="68"/>
      <c r="EJ950" s="68"/>
      <c r="EK950" s="68"/>
      <c r="EL950" s="68"/>
      <c r="EM950" s="68"/>
      <c r="EN950" s="68"/>
      <c r="EO950" s="68"/>
      <c r="EP950" s="68"/>
      <c r="EQ950" s="68"/>
      <c r="ER950" s="68"/>
      <c r="ES950" s="68"/>
      <c r="ET950" s="68"/>
    </row>
    <row r="951" spans="53:150" s="9" customFormat="1" ht="15"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  <c r="CH951" s="41"/>
      <c r="CI951" s="41"/>
      <c r="CJ951" s="41"/>
      <c r="DZ951" s="70"/>
      <c r="ED951" s="70"/>
      <c r="EE951" s="70"/>
      <c r="EF951" s="70"/>
      <c r="EG951" s="68"/>
      <c r="EH951" s="68"/>
      <c r="EI951" s="68"/>
      <c r="EJ951" s="68"/>
      <c r="EK951" s="68"/>
      <c r="EL951" s="68"/>
      <c r="EM951" s="68"/>
      <c r="EN951" s="68"/>
      <c r="EO951" s="68"/>
      <c r="EP951" s="68"/>
      <c r="EQ951" s="68"/>
      <c r="ER951" s="68"/>
      <c r="ES951" s="68"/>
      <c r="ET951" s="68"/>
    </row>
    <row r="952" spans="53:150" s="9" customFormat="1" ht="15"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  <c r="CH952" s="41"/>
      <c r="CI952" s="41"/>
      <c r="CJ952" s="41"/>
      <c r="DZ952" s="70"/>
      <c r="ED952" s="70"/>
      <c r="EE952" s="70"/>
      <c r="EF952" s="70"/>
      <c r="EG952" s="68"/>
      <c r="EH952" s="68"/>
      <c r="EI952" s="68"/>
      <c r="EJ952" s="68"/>
      <c r="EK952" s="68"/>
      <c r="EL952" s="68"/>
      <c r="EM952" s="68"/>
      <c r="EN952" s="68"/>
      <c r="EO952" s="68"/>
      <c r="EP952" s="68"/>
      <c r="EQ952" s="68"/>
      <c r="ER952" s="68"/>
      <c r="ES952" s="68"/>
      <c r="ET952" s="68"/>
    </row>
    <row r="953" spans="53:150" s="9" customFormat="1" ht="15"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  <c r="CH953" s="41"/>
      <c r="CI953" s="41"/>
      <c r="CJ953" s="41"/>
      <c r="DZ953" s="70"/>
      <c r="ED953" s="70"/>
      <c r="EE953" s="70"/>
      <c r="EF953" s="70"/>
      <c r="EG953" s="68"/>
      <c r="EH953" s="68"/>
      <c r="EI953" s="68"/>
      <c r="EJ953" s="68"/>
      <c r="EK953" s="68"/>
      <c r="EL953" s="68"/>
      <c r="EM953" s="68"/>
      <c r="EN953" s="68"/>
      <c r="EO953" s="68"/>
      <c r="EP953" s="68"/>
      <c r="EQ953" s="68"/>
      <c r="ER953" s="68"/>
      <c r="ES953" s="68"/>
      <c r="ET953" s="68"/>
    </row>
    <row r="954" spans="53:150" s="9" customFormat="1" ht="15"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  <c r="CH954" s="41"/>
      <c r="CI954" s="41"/>
      <c r="CJ954" s="41"/>
      <c r="DZ954" s="70"/>
      <c r="ED954" s="70"/>
      <c r="EE954" s="70"/>
      <c r="EF954" s="70"/>
      <c r="EG954" s="68"/>
      <c r="EH954" s="68"/>
      <c r="EI954" s="68"/>
      <c r="EJ954" s="68"/>
      <c r="EK954" s="68"/>
      <c r="EL954" s="68"/>
      <c r="EM954" s="68"/>
      <c r="EN954" s="68"/>
      <c r="EO954" s="68"/>
      <c r="EP954" s="68"/>
      <c r="EQ954" s="68"/>
      <c r="ER954" s="68"/>
      <c r="ES954" s="68"/>
      <c r="ET954" s="68"/>
    </row>
    <row r="955" spans="53:150" s="9" customFormat="1" ht="15"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  <c r="CH955" s="41"/>
      <c r="CI955" s="41"/>
      <c r="CJ955" s="41"/>
      <c r="DZ955" s="70"/>
      <c r="ED955" s="70"/>
      <c r="EE955" s="70"/>
      <c r="EF955" s="70"/>
      <c r="EG955" s="68"/>
      <c r="EH955" s="68"/>
      <c r="EI955" s="68"/>
      <c r="EJ955" s="68"/>
      <c r="EK955" s="68"/>
      <c r="EL955" s="68"/>
      <c r="EM955" s="68"/>
      <c r="EN955" s="68"/>
      <c r="EO955" s="68"/>
      <c r="EP955" s="68"/>
      <c r="EQ955" s="68"/>
      <c r="ER955" s="68"/>
      <c r="ES955" s="68"/>
      <c r="ET955" s="68"/>
    </row>
    <row r="956" spans="53:150" s="9" customFormat="1" ht="15"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  <c r="CH956" s="41"/>
      <c r="CI956" s="41"/>
      <c r="CJ956" s="41"/>
      <c r="DZ956" s="70"/>
      <c r="ED956" s="70"/>
      <c r="EE956" s="70"/>
      <c r="EF956" s="70"/>
      <c r="EG956" s="68"/>
      <c r="EH956" s="68"/>
      <c r="EI956" s="68"/>
      <c r="EJ956" s="68"/>
      <c r="EK956" s="68"/>
      <c r="EL956" s="68"/>
      <c r="EM956" s="68"/>
      <c r="EN956" s="68"/>
      <c r="EO956" s="68"/>
      <c r="EP956" s="68"/>
      <c r="EQ956" s="68"/>
      <c r="ER956" s="68"/>
      <c r="ES956" s="68"/>
      <c r="ET956" s="68"/>
    </row>
    <row r="957" spans="53:150" s="9" customFormat="1" ht="15"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  <c r="CH957" s="41"/>
      <c r="CI957" s="41"/>
      <c r="CJ957" s="41"/>
      <c r="DZ957" s="70"/>
      <c r="ED957" s="70"/>
      <c r="EE957" s="70"/>
      <c r="EF957" s="70"/>
      <c r="EG957" s="68"/>
      <c r="EH957" s="68"/>
      <c r="EI957" s="68"/>
      <c r="EJ957" s="68"/>
      <c r="EK957" s="68"/>
      <c r="EL957" s="68"/>
      <c r="EM957" s="68"/>
      <c r="EN957" s="68"/>
      <c r="EO957" s="68"/>
      <c r="EP957" s="68"/>
      <c r="EQ957" s="68"/>
      <c r="ER957" s="68"/>
      <c r="ES957" s="68"/>
      <c r="ET957" s="68"/>
    </row>
    <row r="958" spans="53:150" s="9" customFormat="1" ht="15"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  <c r="CH958" s="41"/>
      <c r="CI958" s="41"/>
      <c r="CJ958" s="41"/>
      <c r="DZ958" s="70"/>
      <c r="ED958" s="70"/>
      <c r="EE958" s="70"/>
      <c r="EF958" s="70"/>
      <c r="EG958" s="68"/>
      <c r="EH958" s="68"/>
      <c r="EI958" s="68"/>
      <c r="EJ958" s="68"/>
      <c r="EK958" s="68"/>
      <c r="EL958" s="68"/>
      <c r="EM958" s="68"/>
      <c r="EN958" s="68"/>
      <c r="EO958" s="68"/>
      <c r="EP958" s="68"/>
      <c r="EQ958" s="68"/>
      <c r="ER958" s="68"/>
      <c r="ES958" s="68"/>
      <c r="ET958" s="68"/>
    </row>
    <row r="959" spans="53:150" s="9" customFormat="1" ht="15"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  <c r="CH959" s="41"/>
      <c r="CI959" s="41"/>
      <c r="CJ959" s="41"/>
      <c r="DZ959" s="70"/>
      <c r="ED959" s="70"/>
      <c r="EE959" s="70"/>
      <c r="EF959" s="70"/>
      <c r="EG959" s="68"/>
      <c r="EH959" s="68"/>
      <c r="EI959" s="68"/>
      <c r="EJ959" s="68"/>
      <c r="EK959" s="68"/>
      <c r="EL959" s="68"/>
      <c r="EM959" s="68"/>
      <c r="EN959" s="68"/>
      <c r="EO959" s="68"/>
      <c r="EP959" s="68"/>
      <c r="EQ959" s="68"/>
      <c r="ER959" s="68"/>
      <c r="ES959" s="68"/>
      <c r="ET959" s="68"/>
    </row>
    <row r="960" spans="53:150" s="9" customFormat="1" ht="15"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  <c r="CH960" s="41"/>
      <c r="CI960" s="41"/>
      <c r="CJ960" s="41"/>
      <c r="DZ960" s="70"/>
      <c r="ED960" s="70"/>
      <c r="EE960" s="70"/>
      <c r="EF960" s="70"/>
      <c r="EG960" s="68"/>
      <c r="EH960" s="68"/>
      <c r="EI960" s="68"/>
      <c r="EJ960" s="68"/>
      <c r="EK960" s="68"/>
      <c r="EL960" s="68"/>
      <c r="EM960" s="68"/>
      <c r="EN960" s="68"/>
      <c r="EO960" s="68"/>
      <c r="EP960" s="68"/>
      <c r="EQ960" s="68"/>
      <c r="ER960" s="68"/>
      <c r="ES960" s="68"/>
      <c r="ET960" s="68"/>
    </row>
    <row r="961" spans="53:150" s="9" customFormat="1" ht="15"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  <c r="CH961" s="41"/>
      <c r="CI961" s="41"/>
      <c r="CJ961" s="41"/>
      <c r="DZ961" s="70"/>
      <c r="ED961" s="70"/>
      <c r="EE961" s="70"/>
      <c r="EF961" s="70"/>
      <c r="EG961" s="68"/>
      <c r="EH961" s="68"/>
      <c r="EI961" s="68"/>
      <c r="EJ961" s="68"/>
      <c r="EK961" s="68"/>
      <c r="EL961" s="68"/>
      <c r="EM961" s="68"/>
      <c r="EN961" s="68"/>
      <c r="EO961" s="68"/>
      <c r="EP961" s="68"/>
      <c r="EQ961" s="68"/>
      <c r="ER961" s="68"/>
      <c r="ES961" s="68"/>
      <c r="ET961" s="68"/>
    </row>
    <row r="962" spans="53:150" s="9" customFormat="1" ht="15"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  <c r="CH962" s="41"/>
      <c r="CI962" s="41"/>
      <c r="CJ962" s="41"/>
      <c r="DZ962" s="70"/>
      <c r="ED962" s="70"/>
      <c r="EE962" s="70"/>
      <c r="EF962" s="70"/>
      <c r="EG962" s="68"/>
      <c r="EH962" s="68"/>
      <c r="EI962" s="68"/>
      <c r="EJ962" s="68"/>
      <c r="EK962" s="68"/>
      <c r="EL962" s="68"/>
      <c r="EM962" s="68"/>
      <c r="EN962" s="68"/>
      <c r="EO962" s="68"/>
      <c r="EP962" s="68"/>
      <c r="EQ962" s="68"/>
      <c r="ER962" s="68"/>
      <c r="ES962" s="68"/>
      <c r="ET962" s="68"/>
    </row>
    <row r="963" spans="53:150" s="9" customFormat="1" ht="15"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  <c r="CH963" s="41"/>
      <c r="CI963" s="41"/>
      <c r="CJ963" s="41"/>
      <c r="DZ963" s="70"/>
      <c r="ED963" s="70"/>
      <c r="EE963" s="70"/>
      <c r="EF963" s="70"/>
      <c r="EG963" s="68"/>
      <c r="EH963" s="68"/>
      <c r="EI963" s="68"/>
      <c r="EJ963" s="68"/>
      <c r="EK963" s="68"/>
      <c r="EL963" s="68"/>
      <c r="EM963" s="68"/>
      <c r="EN963" s="68"/>
      <c r="EO963" s="68"/>
      <c r="EP963" s="68"/>
      <c r="EQ963" s="68"/>
      <c r="ER963" s="68"/>
      <c r="ES963" s="68"/>
      <c r="ET963" s="68"/>
    </row>
    <row r="964" spans="53:150" s="9" customFormat="1" ht="15"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  <c r="CH964" s="41"/>
      <c r="CI964" s="41"/>
      <c r="CJ964" s="41"/>
      <c r="DZ964" s="70"/>
      <c r="ED964" s="70"/>
      <c r="EE964" s="70"/>
      <c r="EF964" s="70"/>
      <c r="EG964" s="68"/>
      <c r="EH964" s="68"/>
      <c r="EI964" s="68"/>
      <c r="EJ964" s="68"/>
      <c r="EK964" s="68"/>
      <c r="EL964" s="68"/>
      <c r="EM964" s="68"/>
      <c r="EN964" s="68"/>
      <c r="EO964" s="68"/>
      <c r="EP964" s="68"/>
      <c r="EQ964" s="68"/>
      <c r="ER964" s="68"/>
      <c r="ES964" s="68"/>
      <c r="ET964" s="68"/>
    </row>
    <row r="965" spans="53:150" s="9" customFormat="1" ht="15"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  <c r="CH965" s="41"/>
      <c r="CI965" s="41"/>
      <c r="CJ965" s="41"/>
      <c r="DZ965" s="70"/>
      <c r="ED965" s="70"/>
      <c r="EE965" s="70"/>
      <c r="EF965" s="70"/>
      <c r="EG965" s="68"/>
      <c r="EH965" s="68"/>
      <c r="EI965" s="68"/>
      <c r="EJ965" s="68"/>
      <c r="EK965" s="68"/>
      <c r="EL965" s="68"/>
      <c r="EM965" s="68"/>
      <c r="EN965" s="68"/>
      <c r="EO965" s="68"/>
      <c r="EP965" s="68"/>
      <c r="EQ965" s="68"/>
      <c r="ER965" s="68"/>
      <c r="ES965" s="68"/>
      <c r="ET965" s="68"/>
    </row>
    <row r="966" spans="53:150" s="9" customFormat="1" ht="15"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  <c r="CH966" s="41"/>
      <c r="CI966" s="41"/>
      <c r="CJ966" s="41"/>
      <c r="DZ966" s="70"/>
      <c r="ED966" s="70"/>
      <c r="EE966" s="70"/>
      <c r="EF966" s="70"/>
      <c r="EG966" s="68"/>
      <c r="EH966" s="68"/>
      <c r="EI966" s="68"/>
      <c r="EJ966" s="68"/>
      <c r="EK966" s="68"/>
      <c r="EL966" s="68"/>
      <c r="EM966" s="68"/>
      <c r="EN966" s="68"/>
      <c r="EO966" s="68"/>
      <c r="EP966" s="68"/>
      <c r="EQ966" s="68"/>
      <c r="ER966" s="68"/>
      <c r="ES966" s="68"/>
      <c r="ET966" s="68"/>
    </row>
    <row r="967" spans="53:150" s="9" customFormat="1" ht="15"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  <c r="CH967" s="41"/>
      <c r="CI967" s="41"/>
      <c r="CJ967" s="41"/>
      <c r="DZ967" s="70"/>
      <c r="ED967" s="70"/>
      <c r="EE967" s="70"/>
      <c r="EF967" s="70"/>
      <c r="EG967" s="68"/>
      <c r="EH967" s="68"/>
      <c r="EI967" s="68"/>
      <c r="EJ967" s="68"/>
      <c r="EK967" s="68"/>
      <c r="EL967" s="68"/>
      <c r="EM967" s="68"/>
      <c r="EN967" s="68"/>
      <c r="EO967" s="68"/>
      <c r="EP967" s="68"/>
      <c r="EQ967" s="68"/>
      <c r="ER967" s="68"/>
      <c r="ES967" s="68"/>
      <c r="ET967" s="68"/>
    </row>
    <row r="968" spans="53:150" s="9" customFormat="1" ht="15"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  <c r="CH968" s="41"/>
      <c r="CI968" s="41"/>
      <c r="CJ968" s="41"/>
      <c r="DZ968" s="70"/>
      <c r="ED968" s="70"/>
      <c r="EE968" s="70"/>
      <c r="EF968" s="70"/>
      <c r="EG968" s="68"/>
      <c r="EH968" s="68"/>
      <c r="EI968" s="68"/>
      <c r="EJ968" s="68"/>
      <c r="EK968" s="68"/>
      <c r="EL968" s="68"/>
      <c r="EM968" s="68"/>
      <c r="EN968" s="68"/>
      <c r="EO968" s="68"/>
      <c r="EP968" s="68"/>
      <c r="EQ968" s="68"/>
      <c r="ER968" s="68"/>
      <c r="ES968" s="68"/>
      <c r="ET968" s="68"/>
    </row>
    <row r="969" spans="53:150" s="9" customFormat="1" ht="15"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  <c r="CH969" s="41"/>
      <c r="CI969" s="41"/>
      <c r="CJ969" s="41"/>
      <c r="DZ969" s="70"/>
      <c r="ED969" s="70"/>
      <c r="EE969" s="70"/>
      <c r="EF969" s="70"/>
      <c r="EG969" s="68"/>
      <c r="EH969" s="68"/>
      <c r="EI969" s="68"/>
      <c r="EJ969" s="68"/>
      <c r="EK969" s="68"/>
      <c r="EL969" s="68"/>
      <c r="EM969" s="68"/>
      <c r="EN969" s="68"/>
      <c r="EO969" s="68"/>
      <c r="EP969" s="68"/>
      <c r="EQ969" s="68"/>
      <c r="ER969" s="68"/>
      <c r="ES969" s="68"/>
      <c r="ET969" s="68"/>
    </row>
    <row r="970" spans="53:150" s="9" customFormat="1" ht="15"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  <c r="CJ970" s="41"/>
      <c r="DZ970" s="70"/>
      <c r="ED970" s="70"/>
      <c r="EE970" s="70"/>
      <c r="EF970" s="70"/>
      <c r="EG970" s="68"/>
      <c r="EH970" s="68"/>
      <c r="EI970" s="68"/>
      <c r="EJ970" s="68"/>
      <c r="EK970" s="68"/>
      <c r="EL970" s="68"/>
      <c r="EM970" s="68"/>
      <c r="EN970" s="68"/>
      <c r="EO970" s="68"/>
      <c r="EP970" s="68"/>
      <c r="EQ970" s="68"/>
      <c r="ER970" s="68"/>
      <c r="ES970" s="68"/>
      <c r="ET970" s="68"/>
    </row>
    <row r="971" spans="53:150" s="9" customFormat="1" ht="15"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  <c r="CJ971" s="41"/>
      <c r="DZ971" s="70"/>
      <c r="ED971" s="70"/>
      <c r="EE971" s="70"/>
      <c r="EF971" s="70"/>
      <c r="EG971" s="68"/>
      <c r="EH971" s="68"/>
      <c r="EI971" s="68"/>
      <c r="EJ971" s="68"/>
      <c r="EK971" s="68"/>
      <c r="EL971" s="68"/>
      <c r="EM971" s="68"/>
      <c r="EN971" s="68"/>
      <c r="EO971" s="68"/>
      <c r="EP971" s="68"/>
      <c r="EQ971" s="68"/>
      <c r="ER971" s="68"/>
      <c r="ES971" s="68"/>
      <c r="ET971" s="68"/>
    </row>
    <row r="972" spans="53:150" s="9" customFormat="1" ht="15"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  <c r="CJ972" s="41"/>
      <c r="DZ972" s="70"/>
      <c r="ED972" s="70"/>
      <c r="EE972" s="70"/>
      <c r="EF972" s="70"/>
      <c r="EG972" s="68"/>
      <c r="EH972" s="68"/>
      <c r="EI972" s="68"/>
      <c r="EJ972" s="68"/>
      <c r="EK972" s="68"/>
      <c r="EL972" s="68"/>
      <c r="EM972" s="68"/>
      <c r="EN972" s="68"/>
      <c r="EO972" s="68"/>
      <c r="EP972" s="68"/>
      <c r="EQ972" s="68"/>
      <c r="ER972" s="68"/>
      <c r="ES972" s="68"/>
      <c r="ET972" s="68"/>
    </row>
    <row r="973" spans="53:150" s="9" customFormat="1" ht="15"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  <c r="CH973" s="41"/>
      <c r="CI973" s="41"/>
      <c r="CJ973" s="41"/>
      <c r="DZ973" s="70"/>
      <c r="ED973" s="70"/>
      <c r="EE973" s="70"/>
      <c r="EF973" s="70"/>
      <c r="EG973" s="68"/>
      <c r="EH973" s="68"/>
      <c r="EI973" s="68"/>
      <c r="EJ973" s="68"/>
      <c r="EK973" s="68"/>
      <c r="EL973" s="68"/>
      <c r="EM973" s="68"/>
      <c r="EN973" s="68"/>
      <c r="EO973" s="68"/>
      <c r="EP973" s="68"/>
      <c r="EQ973" s="68"/>
      <c r="ER973" s="68"/>
      <c r="ES973" s="68"/>
      <c r="ET973" s="68"/>
    </row>
    <row r="974" spans="53:150" s="9" customFormat="1" ht="15"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  <c r="CH974" s="41"/>
      <c r="CI974" s="41"/>
      <c r="CJ974" s="41"/>
      <c r="DZ974" s="70"/>
      <c r="ED974" s="70"/>
      <c r="EE974" s="70"/>
      <c r="EF974" s="70"/>
      <c r="EG974" s="68"/>
      <c r="EH974" s="68"/>
      <c r="EI974" s="68"/>
      <c r="EJ974" s="68"/>
      <c r="EK974" s="68"/>
      <c r="EL974" s="68"/>
      <c r="EM974" s="68"/>
      <c r="EN974" s="68"/>
      <c r="EO974" s="68"/>
      <c r="EP974" s="68"/>
      <c r="EQ974" s="68"/>
      <c r="ER974" s="68"/>
      <c r="ES974" s="68"/>
      <c r="ET974" s="68"/>
    </row>
    <row r="975" spans="53:150" s="9" customFormat="1" ht="15"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  <c r="CH975" s="41"/>
      <c r="CI975" s="41"/>
      <c r="CJ975" s="41"/>
      <c r="DZ975" s="70"/>
      <c r="ED975" s="70"/>
      <c r="EE975" s="70"/>
      <c r="EF975" s="70"/>
      <c r="EG975" s="68"/>
      <c r="EH975" s="68"/>
      <c r="EI975" s="68"/>
      <c r="EJ975" s="68"/>
      <c r="EK975" s="68"/>
      <c r="EL975" s="68"/>
      <c r="EM975" s="68"/>
      <c r="EN975" s="68"/>
      <c r="EO975" s="68"/>
      <c r="EP975" s="68"/>
      <c r="EQ975" s="68"/>
      <c r="ER975" s="68"/>
      <c r="ES975" s="68"/>
      <c r="ET975" s="68"/>
    </row>
    <row r="976" spans="53:150" s="9" customFormat="1" ht="15"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  <c r="CH976" s="41"/>
      <c r="CI976" s="41"/>
      <c r="CJ976" s="41"/>
      <c r="DZ976" s="70"/>
      <c r="ED976" s="70"/>
      <c r="EE976" s="70"/>
      <c r="EF976" s="70"/>
      <c r="EG976" s="68"/>
      <c r="EH976" s="68"/>
      <c r="EI976" s="68"/>
      <c r="EJ976" s="68"/>
      <c r="EK976" s="68"/>
      <c r="EL976" s="68"/>
      <c r="EM976" s="68"/>
      <c r="EN976" s="68"/>
      <c r="EO976" s="68"/>
      <c r="EP976" s="68"/>
      <c r="EQ976" s="68"/>
      <c r="ER976" s="68"/>
      <c r="ES976" s="68"/>
      <c r="ET976" s="68"/>
    </row>
    <row r="977" spans="53:150" s="9" customFormat="1" ht="15"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  <c r="CH977" s="41"/>
      <c r="CI977" s="41"/>
      <c r="CJ977" s="41"/>
      <c r="DZ977" s="70"/>
      <c r="ED977" s="70"/>
      <c r="EE977" s="70"/>
      <c r="EF977" s="70"/>
      <c r="EG977" s="68"/>
      <c r="EH977" s="68"/>
      <c r="EI977" s="68"/>
      <c r="EJ977" s="68"/>
      <c r="EK977" s="68"/>
      <c r="EL977" s="68"/>
      <c r="EM977" s="68"/>
      <c r="EN977" s="68"/>
      <c r="EO977" s="68"/>
      <c r="EP977" s="68"/>
      <c r="EQ977" s="68"/>
      <c r="ER977" s="68"/>
      <c r="ES977" s="68"/>
      <c r="ET977" s="68"/>
    </row>
    <row r="978" spans="53:150" s="9" customFormat="1" ht="15"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  <c r="CI978" s="41"/>
      <c r="CJ978" s="41"/>
      <c r="DZ978" s="70"/>
      <c r="ED978" s="70"/>
      <c r="EE978" s="70"/>
      <c r="EF978" s="70"/>
      <c r="EG978" s="68"/>
      <c r="EH978" s="68"/>
      <c r="EI978" s="68"/>
      <c r="EJ978" s="68"/>
      <c r="EK978" s="68"/>
      <c r="EL978" s="68"/>
      <c r="EM978" s="68"/>
      <c r="EN978" s="68"/>
      <c r="EO978" s="68"/>
      <c r="EP978" s="68"/>
      <c r="EQ978" s="68"/>
      <c r="ER978" s="68"/>
      <c r="ES978" s="68"/>
      <c r="ET978" s="68"/>
    </row>
    <row r="979" spans="53:150" s="9" customFormat="1" ht="15"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  <c r="CH979" s="41"/>
      <c r="CI979" s="41"/>
      <c r="CJ979" s="41"/>
      <c r="DZ979" s="70"/>
      <c r="ED979" s="70"/>
      <c r="EE979" s="70"/>
      <c r="EF979" s="70"/>
      <c r="EG979" s="68"/>
      <c r="EH979" s="68"/>
      <c r="EI979" s="68"/>
      <c r="EJ979" s="68"/>
      <c r="EK979" s="68"/>
      <c r="EL979" s="68"/>
      <c r="EM979" s="68"/>
      <c r="EN979" s="68"/>
      <c r="EO979" s="68"/>
      <c r="EP979" s="68"/>
      <c r="EQ979" s="68"/>
      <c r="ER979" s="68"/>
      <c r="ES979" s="68"/>
      <c r="ET979" s="68"/>
    </row>
    <row r="980" spans="53:150" s="9" customFormat="1" ht="15"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  <c r="CH980" s="41"/>
      <c r="CI980" s="41"/>
      <c r="CJ980" s="41"/>
      <c r="DZ980" s="70"/>
      <c r="ED980" s="70"/>
      <c r="EE980" s="70"/>
      <c r="EF980" s="70"/>
      <c r="EG980" s="68"/>
      <c r="EH980" s="68"/>
      <c r="EI980" s="68"/>
      <c r="EJ980" s="68"/>
      <c r="EK980" s="68"/>
      <c r="EL980" s="68"/>
      <c r="EM980" s="68"/>
      <c r="EN980" s="68"/>
      <c r="EO980" s="68"/>
      <c r="EP980" s="68"/>
      <c r="EQ980" s="68"/>
      <c r="ER980" s="68"/>
      <c r="ES980" s="68"/>
      <c r="ET980" s="68"/>
    </row>
    <row r="981" spans="53:150" s="9" customFormat="1" ht="15"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  <c r="CH981" s="41"/>
      <c r="CI981" s="41"/>
      <c r="CJ981" s="41"/>
      <c r="DZ981" s="70"/>
      <c r="ED981" s="70"/>
      <c r="EE981" s="70"/>
      <c r="EF981" s="70"/>
      <c r="EG981" s="68"/>
      <c r="EH981" s="68"/>
      <c r="EI981" s="68"/>
      <c r="EJ981" s="68"/>
      <c r="EK981" s="68"/>
      <c r="EL981" s="68"/>
      <c r="EM981" s="68"/>
      <c r="EN981" s="68"/>
      <c r="EO981" s="68"/>
      <c r="EP981" s="68"/>
      <c r="EQ981" s="68"/>
      <c r="ER981" s="68"/>
      <c r="ES981" s="68"/>
      <c r="ET981" s="68"/>
    </row>
    <row r="982" spans="53:150" s="9" customFormat="1" ht="15"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  <c r="CH982" s="41"/>
      <c r="CI982" s="41"/>
      <c r="CJ982" s="41"/>
      <c r="DZ982" s="70"/>
      <c r="ED982" s="70"/>
      <c r="EE982" s="70"/>
      <c r="EF982" s="70"/>
      <c r="EG982" s="68"/>
      <c r="EH982" s="68"/>
      <c r="EI982" s="68"/>
      <c r="EJ982" s="68"/>
      <c r="EK982" s="68"/>
      <c r="EL982" s="68"/>
      <c r="EM982" s="68"/>
      <c r="EN982" s="68"/>
      <c r="EO982" s="68"/>
      <c r="EP982" s="68"/>
      <c r="EQ982" s="68"/>
      <c r="ER982" s="68"/>
      <c r="ES982" s="68"/>
      <c r="ET982" s="68"/>
    </row>
    <row r="983" spans="53:150" s="9" customFormat="1" ht="15"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  <c r="CH983" s="41"/>
      <c r="CI983" s="41"/>
      <c r="CJ983" s="41"/>
      <c r="DZ983" s="70"/>
      <c r="ED983" s="70"/>
      <c r="EE983" s="70"/>
      <c r="EF983" s="70"/>
      <c r="EG983" s="68"/>
      <c r="EH983" s="68"/>
      <c r="EI983" s="68"/>
      <c r="EJ983" s="68"/>
      <c r="EK983" s="68"/>
      <c r="EL983" s="68"/>
      <c r="EM983" s="68"/>
      <c r="EN983" s="68"/>
      <c r="EO983" s="68"/>
      <c r="EP983" s="68"/>
      <c r="EQ983" s="68"/>
      <c r="ER983" s="68"/>
      <c r="ES983" s="68"/>
      <c r="ET983" s="68"/>
    </row>
    <row r="984" spans="53:150" s="9" customFormat="1" ht="15"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  <c r="CH984" s="41"/>
      <c r="CI984" s="41"/>
      <c r="CJ984" s="41"/>
      <c r="DZ984" s="70"/>
      <c r="ED984" s="70"/>
      <c r="EE984" s="70"/>
      <c r="EF984" s="70"/>
      <c r="EG984" s="68"/>
      <c r="EH984" s="68"/>
      <c r="EI984" s="68"/>
      <c r="EJ984" s="68"/>
      <c r="EK984" s="68"/>
      <c r="EL984" s="68"/>
      <c r="EM984" s="68"/>
      <c r="EN984" s="68"/>
      <c r="EO984" s="68"/>
      <c r="EP984" s="68"/>
      <c r="EQ984" s="68"/>
      <c r="ER984" s="68"/>
      <c r="ES984" s="68"/>
      <c r="ET984" s="68"/>
    </row>
    <row r="985" spans="53:150" s="9" customFormat="1" ht="15"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  <c r="CH985" s="41"/>
      <c r="CI985" s="41"/>
      <c r="CJ985" s="41"/>
      <c r="DZ985" s="70"/>
      <c r="ED985" s="70"/>
      <c r="EE985" s="70"/>
      <c r="EF985" s="70"/>
      <c r="EG985" s="68"/>
      <c r="EH985" s="68"/>
      <c r="EI985" s="68"/>
      <c r="EJ985" s="68"/>
      <c r="EK985" s="68"/>
      <c r="EL985" s="68"/>
      <c r="EM985" s="68"/>
      <c r="EN985" s="68"/>
      <c r="EO985" s="68"/>
      <c r="EP985" s="68"/>
      <c r="EQ985" s="68"/>
      <c r="ER985" s="68"/>
      <c r="ES985" s="68"/>
      <c r="ET985" s="68"/>
    </row>
    <row r="986" spans="53:150" s="9" customFormat="1" ht="15"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  <c r="CH986" s="41"/>
      <c r="CI986" s="41"/>
      <c r="CJ986" s="41"/>
      <c r="DZ986" s="70"/>
      <c r="ED986" s="70"/>
      <c r="EE986" s="70"/>
      <c r="EF986" s="70"/>
      <c r="EG986" s="68"/>
      <c r="EH986" s="68"/>
      <c r="EI986" s="68"/>
      <c r="EJ986" s="68"/>
      <c r="EK986" s="68"/>
      <c r="EL986" s="68"/>
      <c r="EM986" s="68"/>
      <c r="EN986" s="68"/>
      <c r="EO986" s="68"/>
      <c r="EP986" s="68"/>
      <c r="EQ986" s="68"/>
      <c r="ER986" s="68"/>
      <c r="ES986" s="68"/>
      <c r="ET986" s="68"/>
    </row>
    <row r="987" spans="53:150" s="9" customFormat="1" ht="15"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  <c r="CH987" s="41"/>
      <c r="CI987" s="41"/>
      <c r="CJ987" s="41"/>
      <c r="DZ987" s="70"/>
      <c r="ED987" s="70"/>
      <c r="EE987" s="70"/>
      <c r="EF987" s="70"/>
      <c r="EG987" s="68"/>
      <c r="EH987" s="68"/>
      <c r="EI987" s="68"/>
      <c r="EJ987" s="68"/>
      <c r="EK987" s="68"/>
      <c r="EL987" s="68"/>
      <c r="EM987" s="68"/>
      <c r="EN987" s="68"/>
      <c r="EO987" s="68"/>
      <c r="EP987" s="68"/>
      <c r="EQ987" s="68"/>
      <c r="ER987" s="68"/>
      <c r="ES987" s="68"/>
      <c r="ET987" s="68"/>
    </row>
    <row r="988" spans="53:150" s="9" customFormat="1" ht="15"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  <c r="CH988" s="41"/>
      <c r="CI988" s="41"/>
      <c r="CJ988" s="41"/>
      <c r="DZ988" s="70"/>
      <c r="ED988" s="70"/>
      <c r="EE988" s="70"/>
      <c r="EF988" s="70"/>
      <c r="EG988" s="68"/>
      <c r="EH988" s="68"/>
      <c r="EI988" s="68"/>
      <c r="EJ988" s="68"/>
      <c r="EK988" s="68"/>
      <c r="EL988" s="68"/>
      <c r="EM988" s="68"/>
      <c r="EN988" s="68"/>
      <c r="EO988" s="68"/>
      <c r="EP988" s="68"/>
      <c r="EQ988" s="68"/>
      <c r="ER988" s="68"/>
      <c r="ES988" s="68"/>
      <c r="ET988" s="68"/>
    </row>
    <row r="989" spans="53:150" s="9" customFormat="1" ht="15"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  <c r="CH989" s="41"/>
      <c r="CI989" s="41"/>
      <c r="CJ989" s="41"/>
      <c r="DZ989" s="70"/>
      <c r="ED989" s="70"/>
      <c r="EE989" s="70"/>
      <c r="EF989" s="70"/>
      <c r="EG989" s="68"/>
      <c r="EH989" s="68"/>
      <c r="EI989" s="68"/>
      <c r="EJ989" s="68"/>
      <c r="EK989" s="68"/>
      <c r="EL989" s="68"/>
      <c r="EM989" s="68"/>
      <c r="EN989" s="68"/>
      <c r="EO989" s="68"/>
      <c r="EP989" s="68"/>
      <c r="EQ989" s="68"/>
      <c r="ER989" s="68"/>
      <c r="ES989" s="68"/>
      <c r="ET989" s="68"/>
    </row>
    <row r="990" spans="53:150" s="9" customFormat="1" ht="15"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  <c r="CH990" s="41"/>
      <c r="CI990" s="41"/>
      <c r="CJ990" s="41"/>
      <c r="DZ990" s="70"/>
      <c r="ED990" s="70"/>
      <c r="EE990" s="70"/>
      <c r="EF990" s="70"/>
      <c r="EG990" s="68"/>
      <c r="EH990" s="68"/>
      <c r="EI990" s="68"/>
      <c r="EJ990" s="68"/>
      <c r="EK990" s="68"/>
      <c r="EL990" s="68"/>
      <c r="EM990" s="68"/>
      <c r="EN990" s="68"/>
      <c r="EO990" s="68"/>
      <c r="EP990" s="68"/>
      <c r="EQ990" s="68"/>
      <c r="ER990" s="68"/>
      <c r="ES990" s="68"/>
      <c r="ET990" s="68"/>
    </row>
    <row r="991" spans="53:150" s="9" customFormat="1" ht="15"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  <c r="CH991" s="41"/>
      <c r="CI991" s="41"/>
      <c r="CJ991" s="41"/>
      <c r="DZ991" s="70"/>
      <c r="ED991" s="70"/>
      <c r="EE991" s="70"/>
      <c r="EF991" s="70"/>
      <c r="EG991" s="68"/>
      <c r="EH991" s="68"/>
      <c r="EI991" s="68"/>
      <c r="EJ991" s="68"/>
      <c r="EK991" s="68"/>
      <c r="EL991" s="68"/>
      <c r="EM991" s="68"/>
      <c r="EN991" s="68"/>
      <c r="EO991" s="68"/>
      <c r="EP991" s="68"/>
      <c r="EQ991" s="68"/>
      <c r="ER991" s="68"/>
      <c r="ES991" s="68"/>
      <c r="ET991" s="68"/>
    </row>
    <row r="992" spans="53:150" s="9" customFormat="1" ht="15"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  <c r="CH992" s="41"/>
      <c r="CI992" s="41"/>
      <c r="CJ992" s="41"/>
      <c r="DZ992" s="70"/>
      <c r="ED992" s="70"/>
      <c r="EE992" s="70"/>
      <c r="EF992" s="70"/>
      <c r="EG992" s="68"/>
      <c r="EH992" s="68"/>
      <c r="EI992" s="68"/>
      <c r="EJ992" s="68"/>
      <c r="EK992" s="68"/>
      <c r="EL992" s="68"/>
      <c r="EM992" s="68"/>
      <c r="EN992" s="68"/>
      <c r="EO992" s="68"/>
      <c r="EP992" s="68"/>
      <c r="EQ992" s="68"/>
      <c r="ER992" s="68"/>
      <c r="ES992" s="68"/>
      <c r="ET992" s="68"/>
    </row>
    <row r="993" spans="53:150" s="9" customFormat="1" ht="15"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  <c r="CH993" s="41"/>
      <c r="CI993" s="41"/>
      <c r="CJ993" s="41"/>
      <c r="DZ993" s="70"/>
      <c r="ED993" s="70"/>
      <c r="EE993" s="70"/>
      <c r="EF993" s="70"/>
      <c r="EG993" s="68"/>
      <c r="EH993" s="68"/>
      <c r="EI993" s="68"/>
      <c r="EJ993" s="68"/>
      <c r="EK993" s="68"/>
      <c r="EL993" s="68"/>
      <c r="EM993" s="68"/>
      <c r="EN993" s="68"/>
      <c r="EO993" s="68"/>
      <c r="EP993" s="68"/>
      <c r="EQ993" s="68"/>
      <c r="ER993" s="68"/>
      <c r="ES993" s="68"/>
      <c r="ET993" s="68"/>
    </row>
    <row r="994" spans="53:150" s="9" customFormat="1" ht="15"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  <c r="CH994" s="41"/>
      <c r="CI994" s="41"/>
      <c r="CJ994" s="41"/>
      <c r="DZ994" s="70"/>
      <c r="ED994" s="70"/>
      <c r="EE994" s="70"/>
      <c r="EF994" s="70"/>
      <c r="EG994" s="68"/>
      <c r="EH994" s="68"/>
      <c r="EI994" s="68"/>
      <c r="EJ994" s="68"/>
      <c r="EK994" s="68"/>
      <c r="EL994" s="68"/>
      <c r="EM994" s="68"/>
      <c r="EN994" s="68"/>
      <c r="EO994" s="68"/>
      <c r="EP994" s="68"/>
      <c r="EQ994" s="68"/>
      <c r="ER994" s="68"/>
      <c r="ES994" s="68"/>
      <c r="ET994" s="68"/>
    </row>
    <row r="995" spans="53:150" s="9" customFormat="1" ht="15"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  <c r="CH995" s="41"/>
      <c r="CI995" s="41"/>
      <c r="CJ995" s="41"/>
      <c r="DZ995" s="70"/>
      <c r="ED995" s="70"/>
      <c r="EE995" s="70"/>
      <c r="EF995" s="70"/>
      <c r="EG995" s="68"/>
      <c r="EH995" s="68"/>
      <c r="EI995" s="68"/>
      <c r="EJ995" s="68"/>
      <c r="EK995" s="68"/>
      <c r="EL995" s="68"/>
      <c r="EM995" s="68"/>
      <c r="EN995" s="68"/>
      <c r="EO995" s="68"/>
      <c r="EP995" s="68"/>
      <c r="EQ995" s="68"/>
      <c r="ER995" s="68"/>
      <c r="ES995" s="68"/>
      <c r="ET995" s="68"/>
    </row>
    <row r="996" spans="53:150" s="9" customFormat="1" ht="15"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  <c r="CH996" s="41"/>
      <c r="CI996" s="41"/>
      <c r="CJ996" s="41"/>
      <c r="DZ996" s="70"/>
      <c r="ED996" s="70"/>
      <c r="EE996" s="70"/>
      <c r="EF996" s="70"/>
      <c r="EG996" s="68"/>
      <c r="EH996" s="68"/>
      <c r="EI996" s="68"/>
      <c r="EJ996" s="68"/>
      <c r="EK996" s="68"/>
      <c r="EL996" s="68"/>
      <c r="EM996" s="68"/>
      <c r="EN996" s="68"/>
      <c r="EO996" s="68"/>
      <c r="EP996" s="68"/>
      <c r="EQ996" s="68"/>
      <c r="ER996" s="68"/>
      <c r="ES996" s="68"/>
      <c r="ET996" s="68"/>
    </row>
    <row r="997" spans="53:150" s="9" customFormat="1" ht="15"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  <c r="CH997" s="41"/>
      <c r="CI997" s="41"/>
      <c r="CJ997" s="41"/>
      <c r="DZ997" s="70"/>
      <c r="ED997" s="70"/>
      <c r="EE997" s="70"/>
      <c r="EF997" s="70"/>
      <c r="EG997" s="68"/>
      <c r="EH997" s="68"/>
      <c r="EI997" s="68"/>
      <c r="EJ997" s="68"/>
      <c r="EK997" s="68"/>
      <c r="EL997" s="68"/>
      <c r="EM997" s="68"/>
      <c r="EN997" s="68"/>
      <c r="EO997" s="68"/>
      <c r="EP997" s="68"/>
      <c r="EQ997" s="68"/>
      <c r="ER997" s="68"/>
      <c r="ES997" s="68"/>
      <c r="ET997" s="68"/>
    </row>
    <row r="998" spans="53:150" s="9" customFormat="1" ht="15"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  <c r="CI998" s="41"/>
      <c r="CJ998" s="41"/>
      <c r="DZ998" s="70"/>
      <c r="ED998" s="70"/>
      <c r="EE998" s="70"/>
      <c r="EF998" s="70"/>
      <c r="EG998" s="68"/>
      <c r="EH998" s="68"/>
      <c r="EI998" s="68"/>
      <c r="EJ998" s="68"/>
      <c r="EK998" s="68"/>
      <c r="EL998" s="68"/>
      <c r="EM998" s="68"/>
      <c r="EN998" s="68"/>
      <c r="EO998" s="68"/>
      <c r="EP998" s="68"/>
      <c r="EQ998" s="68"/>
      <c r="ER998" s="68"/>
      <c r="ES998" s="68"/>
      <c r="ET998" s="68"/>
    </row>
    <row r="999" spans="53:150" s="9" customFormat="1" ht="15"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  <c r="CJ999" s="41"/>
      <c r="DZ999" s="70"/>
      <c r="ED999" s="70"/>
      <c r="EE999" s="70"/>
      <c r="EF999" s="70"/>
      <c r="EG999" s="68"/>
      <c r="EH999" s="68"/>
      <c r="EI999" s="68"/>
      <c r="EJ999" s="68"/>
      <c r="EK999" s="68"/>
      <c r="EL999" s="68"/>
      <c r="EM999" s="68"/>
      <c r="EN999" s="68"/>
      <c r="EO999" s="68"/>
      <c r="EP999" s="68"/>
      <c r="EQ999" s="68"/>
      <c r="ER999" s="68"/>
      <c r="ES999" s="68"/>
      <c r="ET999" s="68"/>
    </row>
    <row r="1000" spans="53:150" s="9" customFormat="1" ht="15"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  <c r="CJ1000" s="41"/>
      <c r="DZ1000" s="70"/>
      <c r="ED1000" s="70"/>
      <c r="EE1000" s="70"/>
      <c r="EF1000" s="70"/>
      <c r="EG1000" s="68"/>
      <c r="EH1000" s="68"/>
      <c r="EI1000" s="68"/>
      <c r="EJ1000" s="68"/>
      <c r="EK1000" s="68"/>
      <c r="EL1000" s="68"/>
      <c r="EM1000" s="68"/>
      <c r="EN1000" s="68"/>
      <c r="EO1000" s="68"/>
      <c r="EP1000" s="68"/>
      <c r="EQ1000" s="68"/>
      <c r="ER1000" s="68"/>
      <c r="ES1000" s="68"/>
      <c r="ET1000" s="68"/>
    </row>
    <row r="1001" spans="53:150" s="9" customFormat="1" ht="15"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  <c r="CJ1001" s="41"/>
      <c r="DZ1001" s="70"/>
      <c r="ED1001" s="70"/>
      <c r="EE1001" s="70"/>
      <c r="EF1001" s="70"/>
      <c r="EG1001" s="68"/>
      <c r="EH1001" s="68"/>
      <c r="EI1001" s="68"/>
      <c r="EJ1001" s="68"/>
      <c r="EK1001" s="68"/>
      <c r="EL1001" s="68"/>
      <c r="EM1001" s="68"/>
      <c r="EN1001" s="68"/>
      <c r="EO1001" s="68"/>
      <c r="EP1001" s="68"/>
      <c r="EQ1001" s="68"/>
      <c r="ER1001" s="68"/>
      <c r="ES1001" s="68"/>
      <c r="ET1001" s="68"/>
    </row>
    <row r="1002" spans="53:150" s="9" customFormat="1" ht="15"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  <c r="CH1002" s="41"/>
      <c r="CI1002" s="41"/>
      <c r="CJ1002" s="41"/>
      <c r="DZ1002" s="70"/>
      <c r="ED1002" s="70"/>
      <c r="EE1002" s="70"/>
      <c r="EF1002" s="70"/>
      <c r="EG1002" s="68"/>
      <c r="EH1002" s="68"/>
      <c r="EI1002" s="68"/>
      <c r="EJ1002" s="68"/>
      <c r="EK1002" s="68"/>
      <c r="EL1002" s="68"/>
      <c r="EM1002" s="68"/>
      <c r="EN1002" s="68"/>
      <c r="EO1002" s="68"/>
      <c r="EP1002" s="68"/>
      <c r="EQ1002" s="68"/>
      <c r="ER1002" s="68"/>
      <c r="ES1002" s="68"/>
      <c r="ET1002" s="68"/>
    </row>
    <row r="1003" spans="53:150" s="9" customFormat="1" ht="15"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  <c r="CH1003" s="41"/>
      <c r="CI1003" s="41"/>
      <c r="CJ1003" s="41"/>
      <c r="DZ1003" s="70"/>
      <c r="ED1003" s="70"/>
      <c r="EE1003" s="70"/>
      <c r="EF1003" s="70"/>
      <c r="EG1003" s="68"/>
      <c r="EH1003" s="68"/>
      <c r="EI1003" s="68"/>
      <c r="EJ1003" s="68"/>
      <c r="EK1003" s="68"/>
      <c r="EL1003" s="68"/>
      <c r="EM1003" s="68"/>
      <c r="EN1003" s="68"/>
      <c r="EO1003" s="68"/>
      <c r="EP1003" s="68"/>
      <c r="EQ1003" s="68"/>
      <c r="ER1003" s="68"/>
      <c r="ES1003" s="68"/>
      <c r="ET1003" s="68"/>
    </row>
    <row r="1004" spans="53:150" s="9" customFormat="1" ht="15"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  <c r="CJ1004" s="41"/>
      <c r="DZ1004" s="70"/>
      <c r="ED1004" s="70"/>
      <c r="EE1004" s="70"/>
      <c r="EF1004" s="70"/>
      <c r="EG1004" s="68"/>
      <c r="EH1004" s="68"/>
      <c r="EI1004" s="68"/>
      <c r="EJ1004" s="68"/>
      <c r="EK1004" s="68"/>
      <c r="EL1004" s="68"/>
      <c r="EM1004" s="68"/>
      <c r="EN1004" s="68"/>
      <c r="EO1004" s="68"/>
      <c r="EP1004" s="68"/>
      <c r="EQ1004" s="68"/>
      <c r="ER1004" s="68"/>
      <c r="ES1004" s="68"/>
      <c r="ET1004" s="68"/>
    </row>
    <row r="1005" spans="53:150" s="9" customFormat="1" ht="15"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  <c r="CH1005" s="41"/>
      <c r="CI1005" s="41"/>
      <c r="CJ1005" s="41"/>
      <c r="DZ1005" s="70"/>
      <c r="ED1005" s="70"/>
      <c r="EE1005" s="70"/>
      <c r="EF1005" s="70"/>
      <c r="EG1005" s="68"/>
      <c r="EH1005" s="68"/>
      <c r="EI1005" s="68"/>
      <c r="EJ1005" s="68"/>
      <c r="EK1005" s="68"/>
      <c r="EL1005" s="68"/>
      <c r="EM1005" s="68"/>
      <c r="EN1005" s="68"/>
      <c r="EO1005" s="68"/>
      <c r="EP1005" s="68"/>
      <c r="EQ1005" s="68"/>
      <c r="ER1005" s="68"/>
      <c r="ES1005" s="68"/>
      <c r="ET1005" s="68"/>
    </row>
    <row r="1006" spans="53:150" s="9" customFormat="1" ht="15"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  <c r="CH1006" s="41"/>
      <c r="CI1006" s="41"/>
      <c r="CJ1006" s="41"/>
      <c r="DZ1006" s="70"/>
      <c r="ED1006" s="70"/>
      <c r="EE1006" s="70"/>
      <c r="EF1006" s="70"/>
      <c r="EG1006" s="68"/>
      <c r="EH1006" s="68"/>
      <c r="EI1006" s="68"/>
      <c r="EJ1006" s="68"/>
      <c r="EK1006" s="68"/>
      <c r="EL1006" s="68"/>
      <c r="EM1006" s="68"/>
      <c r="EN1006" s="68"/>
      <c r="EO1006" s="68"/>
      <c r="EP1006" s="68"/>
      <c r="EQ1006" s="68"/>
      <c r="ER1006" s="68"/>
      <c r="ES1006" s="68"/>
      <c r="ET1006" s="68"/>
    </row>
    <row r="1007" spans="53:150" s="9" customFormat="1" ht="15"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  <c r="CH1007" s="41"/>
      <c r="CI1007" s="41"/>
      <c r="CJ1007" s="41"/>
      <c r="DZ1007" s="70"/>
      <c r="ED1007" s="70"/>
      <c r="EE1007" s="70"/>
      <c r="EF1007" s="70"/>
      <c r="EG1007" s="68"/>
      <c r="EH1007" s="68"/>
      <c r="EI1007" s="68"/>
      <c r="EJ1007" s="68"/>
      <c r="EK1007" s="68"/>
      <c r="EL1007" s="68"/>
      <c r="EM1007" s="68"/>
      <c r="EN1007" s="68"/>
      <c r="EO1007" s="68"/>
      <c r="EP1007" s="68"/>
      <c r="EQ1007" s="68"/>
      <c r="ER1007" s="68"/>
      <c r="ES1007" s="68"/>
      <c r="ET1007" s="68"/>
    </row>
    <row r="1008" spans="53:150" s="9" customFormat="1" ht="15"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  <c r="CH1008" s="41"/>
      <c r="CI1008" s="41"/>
      <c r="CJ1008" s="41"/>
      <c r="DZ1008" s="70"/>
      <c r="ED1008" s="70"/>
      <c r="EE1008" s="70"/>
      <c r="EF1008" s="70"/>
      <c r="EG1008" s="68"/>
      <c r="EH1008" s="68"/>
      <c r="EI1008" s="68"/>
      <c r="EJ1008" s="68"/>
      <c r="EK1008" s="68"/>
      <c r="EL1008" s="68"/>
      <c r="EM1008" s="68"/>
      <c r="EN1008" s="68"/>
      <c r="EO1008" s="68"/>
      <c r="EP1008" s="68"/>
      <c r="EQ1008" s="68"/>
      <c r="ER1008" s="68"/>
      <c r="ES1008" s="68"/>
      <c r="ET1008" s="68"/>
    </row>
    <row r="1009" spans="53:150" s="9" customFormat="1" ht="15"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  <c r="CH1009" s="41"/>
      <c r="CI1009" s="41"/>
      <c r="CJ1009" s="41"/>
      <c r="DZ1009" s="70"/>
      <c r="ED1009" s="70"/>
      <c r="EE1009" s="70"/>
      <c r="EF1009" s="70"/>
      <c r="EG1009" s="68"/>
      <c r="EH1009" s="68"/>
      <c r="EI1009" s="68"/>
      <c r="EJ1009" s="68"/>
      <c r="EK1009" s="68"/>
      <c r="EL1009" s="68"/>
      <c r="EM1009" s="68"/>
      <c r="EN1009" s="68"/>
      <c r="EO1009" s="68"/>
      <c r="EP1009" s="68"/>
      <c r="EQ1009" s="68"/>
      <c r="ER1009" s="68"/>
      <c r="ES1009" s="68"/>
      <c r="ET1009" s="68"/>
    </row>
    <row r="1010" spans="53:150" s="9" customFormat="1" ht="15"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  <c r="CH1010" s="41"/>
      <c r="CI1010" s="41"/>
      <c r="CJ1010" s="41"/>
      <c r="DZ1010" s="70"/>
      <c r="ED1010" s="70"/>
      <c r="EE1010" s="70"/>
      <c r="EF1010" s="70"/>
      <c r="EG1010" s="68"/>
      <c r="EH1010" s="68"/>
      <c r="EI1010" s="68"/>
      <c r="EJ1010" s="68"/>
      <c r="EK1010" s="68"/>
      <c r="EL1010" s="68"/>
      <c r="EM1010" s="68"/>
      <c r="EN1010" s="68"/>
      <c r="EO1010" s="68"/>
      <c r="EP1010" s="68"/>
      <c r="EQ1010" s="68"/>
      <c r="ER1010" s="68"/>
      <c r="ES1010" s="68"/>
      <c r="ET1010" s="68"/>
    </row>
    <row r="1011" spans="53:150" s="9" customFormat="1" ht="15"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  <c r="CH1011" s="41"/>
      <c r="CI1011" s="41"/>
      <c r="CJ1011" s="41"/>
      <c r="DZ1011" s="70"/>
      <c r="ED1011" s="70"/>
      <c r="EE1011" s="70"/>
      <c r="EF1011" s="70"/>
      <c r="EG1011" s="68"/>
      <c r="EH1011" s="68"/>
      <c r="EI1011" s="68"/>
      <c r="EJ1011" s="68"/>
      <c r="EK1011" s="68"/>
      <c r="EL1011" s="68"/>
      <c r="EM1011" s="68"/>
      <c r="EN1011" s="68"/>
      <c r="EO1011" s="68"/>
      <c r="EP1011" s="68"/>
      <c r="EQ1011" s="68"/>
      <c r="ER1011" s="68"/>
      <c r="ES1011" s="68"/>
      <c r="ET1011" s="68"/>
    </row>
    <row r="1012" spans="53:150" s="9" customFormat="1" ht="15"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  <c r="CH1012" s="41"/>
      <c r="CI1012" s="41"/>
      <c r="CJ1012" s="41"/>
      <c r="DZ1012" s="70"/>
      <c r="ED1012" s="70"/>
      <c r="EE1012" s="70"/>
      <c r="EF1012" s="70"/>
      <c r="EG1012" s="68"/>
      <c r="EH1012" s="68"/>
      <c r="EI1012" s="68"/>
      <c r="EJ1012" s="68"/>
      <c r="EK1012" s="68"/>
      <c r="EL1012" s="68"/>
      <c r="EM1012" s="68"/>
      <c r="EN1012" s="68"/>
      <c r="EO1012" s="68"/>
      <c r="EP1012" s="68"/>
      <c r="EQ1012" s="68"/>
      <c r="ER1012" s="68"/>
      <c r="ES1012" s="68"/>
      <c r="ET1012" s="68"/>
    </row>
    <row r="1013" spans="53:150" s="9" customFormat="1" ht="15"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  <c r="CH1013" s="41"/>
      <c r="CI1013" s="41"/>
      <c r="CJ1013" s="41"/>
      <c r="DZ1013" s="70"/>
      <c r="ED1013" s="70"/>
      <c r="EE1013" s="70"/>
      <c r="EF1013" s="70"/>
      <c r="EG1013" s="68"/>
      <c r="EH1013" s="68"/>
      <c r="EI1013" s="68"/>
      <c r="EJ1013" s="68"/>
      <c r="EK1013" s="68"/>
      <c r="EL1013" s="68"/>
      <c r="EM1013" s="68"/>
      <c r="EN1013" s="68"/>
      <c r="EO1013" s="68"/>
      <c r="EP1013" s="68"/>
      <c r="EQ1013" s="68"/>
      <c r="ER1013" s="68"/>
      <c r="ES1013" s="68"/>
      <c r="ET1013" s="68"/>
    </row>
    <row r="1014" spans="53:150" s="9" customFormat="1" ht="15"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  <c r="CH1014" s="41"/>
      <c r="CI1014" s="41"/>
      <c r="CJ1014" s="41"/>
      <c r="DZ1014" s="70"/>
      <c r="ED1014" s="70"/>
      <c r="EE1014" s="70"/>
      <c r="EF1014" s="70"/>
      <c r="EG1014" s="68"/>
      <c r="EH1014" s="68"/>
      <c r="EI1014" s="68"/>
      <c r="EJ1014" s="68"/>
      <c r="EK1014" s="68"/>
      <c r="EL1014" s="68"/>
      <c r="EM1014" s="68"/>
      <c r="EN1014" s="68"/>
      <c r="EO1014" s="68"/>
      <c r="EP1014" s="68"/>
      <c r="EQ1014" s="68"/>
      <c r="ER1014" s="68"/>
      <c r="ES1014" s="68"/>
      <c r="ET1014" s="68"/>
    </row>
    <row r="1015" spans="53:150" s="9" customFormat="1" ht="15"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  <c r="CH1015" s="41"/>
      <c r="CI1015" s="41"/>
      <c r="CJ1015" s="41"/>
      <c r="DZ1015" s="70"/>
      <c r="ED1015" s="70"/>
      <c r="EE1015" s="70"/>
      <c r="EF1015" s="70"/>
      <c r="EG1015" s="68"/>
      <c r="EH1015" s="68"/>
      <c r="EI1015" s="68"/>
      <c r="EJ1015" s="68"/>
      <c r="EK1015" s="68"/>
      <c r="EL1015" s="68"/>
      <c r="EM1015" s="68"/>
      <c r="EN1015" s="68"/>
      <c r="EO1015" s="68"/>
      <c r="EP1015" s="68"/>
      <c r="EQ1015" s="68"/>
      <c r="ER1015" s="68"/>
      <c r="ES1015" s="68"/>
      <c r="ET1015" s="68"/>
    </row>
    <row r="1016" spans="53:150" s="9" customFormat="1" ht="15"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  <c r="CH1016" s="41"/>
      <c r="CI1016" s="41"/>
      <c r="CJ1016" s="41"/>
      <c r="DZ1016" s="70"/>
      <c r="ED1016" s="70"/>
      <c r="EE1016" s="70"/>
      <c r="EF1016" s="70"/>
      <c r="EG1016" s="68"/>
      <c r="EH1016" s="68"/>
      <c r="EI1016" s="68"/>
      <c r="EJ1016" s="68"/>
      <c r="EK1016" s="68"/>
      <c r="EL1016" s="68"/>
      <c r="EM1016" s="68"/>
      <c r="EN1016" s="68"/>
      <c r="EO1016" s="68"/>
      <c r="EP1016" s="68"/>
      <c r="EQ1016" s="68"/>
      <c r="ER1016" s="68"/>
      <c r="ES1016" s="68"/>
      <c r="ET1016" s="68"/>
    </row>
    <row r="1017" spans="53:150" s="9" customFormat="1" ht="15"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  <c r="CH1017" s="41"/>
      <c r="CI1017" s="41"/>
      <c r="CJ1017" s="41"/>
      <c r="DZ1017" s="70"/>
      <c r="ED1017" s="70"/>
      <c r="EE1017" s="70"/>
      <c r="EF1017" s="70"/>
      <c r="EG1017" s="68"/>
      <c r="EH1017" s="68"/>
      <c r="EI1017" s="68"/>
      <c r="EJ1017" s="68"/>
      <c r="EK1017" s="68"/>
      <c r="EL1017" s="68"/>
      <c r="EM1017" s="68"/>
      <c r="EN1017" s="68"/>
      <c r="EO1017" s="68"/>
      <c r="EP1017" s="68"/>
      <c r="EQ1017" s="68"/>
      <c r="ER1017" s="68"/>
      <c r="ES1017" s="68"/>
      <c r="ET1017" s="68"/>
    </row>
    <row r="1018" spans="53:150" s="9" customFormat="1" ht="15"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  <c r="CH1018" s="41"/>
      <c r="CI1018" s="41"/>
      <c r="CJ1018" s="41"/>
      <c r="DZ1018" s="70"/>
      <c r="ED1018" s="70"/>
      <c r="EE1018" s="70"/>
      <c r="EF1018" s="70"/>
      <c r="EG1018" s="68"/>
      <c r="EH1018" s="68"/>
      <c r="EI1018" s="68"/>
      <c r="EJ1018" s="68"/>
      <c r="EK1018" s="68"/>
      <c r="EL1018" s="68"/>
      <c r="EM1018" s="68"/>
      <c r="EN1018" s="68"/>
      <c r="EO1018" s="68"/>
      <c r="EP1018" s="68"/>
      <c r="EQ1018" s="68"/>
      <c r="ER1018" s="68"/>
      <c r="ES1018" s="68"/>
      <c r="ET1018" s="68"/>
    </row>
    <row r="1019" spans="53:150" s="9" customFormat="1" ht="15"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  <c r="CH1019" s="41"/>
      <c r="CI1019" s="41"/>
      <c r="CJ1019" s="41"/>
      <c r="DZ1019" s="70"/>
      <c r="ED1019" s="70"/>
      <c r="EE1019" s="70"/>
      <c r="EF1019" s="70"/>
      <c r="EG1019" s="68"/>
      <c r="EH1019" s="68"/>
      <c r="EI1019" s="68"/>
      <c r="EJ1019" s="68"/>
      <c r="EK1019" s="68"/>
      <c r="EL1019" s="68"/>
      <c r="EM1019" s="68"/>
      <c r="EN1019" s="68"/>
      <c r="EO1019" s="68"/>
      <c r="EP1019" s="68"/>
      <c r="EQ1019" s="68"/>
      <c r="ER1019" s="68"/>
      <c r="ES1019" s="68"/>
      <c r="ET1019" s="68"/>
    </row>
    <row r="1020" spans="53:150" s="9" customFormat="1" ht="15"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  <c r="CH1020" s="41"/>
      <c r="CI1020" s="41"/>
      <c r="CJ1020" s="41"/>
      <c r="DZ1020" s="70"/>
      <c r="ED1020" s="70"/>
      <c r="EE1020" s="70"/>
      <c r="EF1020" s="70"/>
      <c r="EG1020" s="68"/>
      <c r="EH1020" s="68"/>
      <c r="EI1020" s="68"/>
      <c r="EJ1020" s="68"/>
      <c r="EK1020" s="68"/>
      <c r="EL1020" s="68"/>
      <c r="EM1020" s="68"/>
      <c r="EN1020" s="68"/>
      <c r="EO1020" s="68"/>
      <c r="EP1020" s="68"/>
      <c r="EQ1020" s="68"/>
      <c r="ER1020" s="68"/>
      <c r="ES1020" s="68"/>
      <c r="ET1020" s="68"/>
    </row>
    <row r="1021" spans="53:150" s="9" customFormat="1" ht="15"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  <c r="CH1021" s="41"/>
      <c r="CI1021" s="41"/>
      <c r="CJ1021" s="41"/>
      <c r="DZ1021" s="70"/>
      <c r="ED1021" s="70"/>
      <c r="EE1021" s="70"/>
      <c r="EF1021" s="70"/>
      <c r="EG1021" s="68"/>
      <c r="EH1021" s="68"/>
      <c r="EI1021" s="68"/>
      <c r="EJ1021" s="68"/>
      <c r="EK1021" s="68"/>
      <c r="EL1021" s="68"/>
      <c r="EM1021" s="68"/>
      <c r="EN1021" s="68"/>
      <c r="EO1021" s="68"/>
      <c r="EP1021" s="68"/>
      <c r="EQ1021" s="68"/>
      <c r="ER1021" s="68"/>
      <c r="ES1021" s="68"/>
      <c r="ET1021" s="68"/>
    </row>
    <row r="1022" spans="53:150" s="9" customFormat="1" ht="15"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  <c r="CH1022" s="41"/>
      <c r="CI1022" s="41"/>
      <c r="CJ1022" s="41"/>
      <c r="DZ1022" s="70"/>
      <c r="ED1022" s="70"/>
      <c r="EE1022" s="70"/>
      <c r="EF1022" s="70"/>
      <c r="EG1022" s="68"/>
      <c r="EH1022" s="68"/>
      <c r="EI1022" s="68"/>
      <c r="EJ1022" s="68"/>
      <c r="EK1022" s="68"/>
      <c r="EL1022" s="68"/>
      <c r="EM1022" s="68"/>
      <c r="EN1022" s="68"/>
      <c r="EO1022" s="68"/>
      <c r="EP1022" s="68"/>
      <c r="EQ1022" s="68"/>
      <c r="ER1022" s="68"/>
      <c r="ES1022" s="68"/>
      <c r="ET1022" s="68"/>
    </row>
    <row r="1023" spans="53:150" s="9" customFormat="1" ht="15"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  <c r="CH1023" s="41"/>
      <c r="CI1023" s="41"/>
      <c r="CJ1023" s="41"/>
      <c r="DZ1023" s="70"/>
      <c r="ED1023" s="70"/>
      <c r="EE1023" s="70"/>
      <c r="EF1023" s="70"/>
      <c r="EG1023" s="68"/>
      <c r="EH1023" s="68"/>
      <c r="EI1023" s="68"/>
      <c r="EJ1023" s="68"/>
      <c r="EK1023" s="68"/>
      <c r="EL1023" s="68"/>
      <c r="EM1023" s="68"/>
      <c r="EN1023" s="68"/>
      <c r="EO1023" s="68"/>
      <c r="EP1023" s="68"/>
      <c r="EQ1023" s="68"/>
      <c r="ER1023" s="68"/>
      <c r="ES1023" s="68"/>
      <c r="ET1023" s="68"/>
    </row>
    <row r="1024" spans="53:150" s="9" customFormat="1" ht="15"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  <c r="CH1024" s="41"/>
      <c r="CI1024" s="41"/>
      <c r="CJ1024" s="41"/>
      <c r="DZ1024" s="70"/>
      <c r="ED1024" s="70"/>
      <c r="EE1024" s="70"/>
      <c r="EF1024" s="70"/>
      <c r="EG1024" s="68"/>
      <c r="EH1024" s="68"/>
      <c r="EI1024" s="68"/>
      <c r="EJ1024" s="68"/>
      <c r="EK1024" s="68"/>
      <c r="EL1024" s="68"/>
      <c r="EM1024" s="68"/>
      <c r="EN1024" s="68"/>
      <c r="EO1024" s="68"/>
      <c r="EP1024" s="68"/>
      <c r="EQ1024" s="68"/>
      <c r="ER1024" s="68"/>
      <c r="ES1024" s="68"/>
      <c r="ET1024" s="68"/>
    </row>
    <row r="1025" spans="53:150" s="9" customFormat="1" ht="15"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  <c r="CH1025" s="41"/>
      <c r="CI1025" s="41"/>
      <c r="CJ1025" s="41"/>
      <c r="DZ1025" s="70"/>
      <c r="ED1025" s="70"/>
      <c r="EE1025" s="70"/>
      <c r="EF1025" s="70"/>
      <c r="EG1025" s="68"/>
      <c r="EH1025" s="68"/>
      <c r="EI1025" s="68"/>
      <c r="EJ1025" s="68"/>
      <c r="EK1025" s="68"/>
      <c r="EL1025" s="68"/>
      <c r="EM1025" s="68"/>
      <c r="EN1025" s="68"/>
      <c r="EO1025" s="68"/>
      <c r="EP1025" s="68"/>
      <c r="EQ1025" s="68"/>
      <c r="ER1025" s="68"/>
      <c r="ES1025" s="68"/>
      <c r="ET1025" s="68"/>
    </row>
    <row r="1026" spans="53:150" s="9" customFormat="1" ht="15"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  <c r="CH1026" s="41"/>
      <c r="CI1026" s="41"/>
      <c r="CJ1026" s="41"/>
      <c r="DZ1026" s="70"/>
      <c r="ED1026" s="70"/>
      <c r="EE1026" s="70"/>
      <c r="EF1026" s="70"/>
      <c r="EG1026" s="68"/>
      <c r="EH1026" s="68"/>
      <c r="EI1026" s="68"/>
      <c r="EJ1026" s="68"/>
      <c r="EK1026" s="68"/>
      <c r="EL1026" s="68"/>
      <c r="EM1026" s="68"/>
      <c r="EN1026" s="68"/>
      <c r="EO1026" s="68"/>
      <c r="EP1026" s="68"/>
      <c r="EQ1026" s="68"/>
      <c r="ER1026" s="68"/>
      <c r="ES1026" s="68"/>
      <c r="ET1026" s="68"/>
    </row>
    <row r="1027" spans="53:150" s="9" customFormat="1" ht="15"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  <c r="CH1027" s="41"/>
      <c r="CI1027" s="41"/>
      <c r="CJ1027" s="41"/>
      <c r="DZ1027" s="70"/>
      <c r="ED1027" s="70"/>
      <c r="EE1027" s="70"/>
      <c r="EF1027" s="70"/>
      <c r="EG1027" s="68"/>
      <c r="EH1027" s="68"/>
      <c r="EI1027" s="68"/>
      <c r="EJ1027" s="68"/>
      <c r="EK1027" s="68"/>
      <c r="EL1027" s="68"/>
      <c r="EM1027" s="68"/>
      <c r="EN1027" s="68"/>
      <c r="EO1027" s="68"/>
      <c r="EP1027" s="68"/>
      <c r="EQ1027" s="68"/>
      <c r="ER1027" s="68"/>
      <c r="ES1027" s="68"/>
      <c r="ET1027" s="68"/>
    </row>
    <row r="1028" spans="53:150" s="9" customFormat="1" ht="15"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  <c r="CJ1028" s="41"/>
      <c r="DZ1028" s="70"/>
      <c r="ED1028" s="70"/>
      <c r="EE1028" s="70"/>
      <c r="EF1028" s="70"/>
      <c r="EG1028" s="68"/>
      <c r="EH1028" s="68"/>
      <c r="EI1028" s="68"/>
      <c r="EJ1028" s="68"/>
      <c r="EK1028" s="68"/>
      <c r="EL1028" s="68"/>
      <c r="EM1028" s="68"/>
      <c r="EN1028" s="68"/>
      <c r="EO1028" s="68"/>
      <c r="EP1028" s="68"/>
      <c r="EQ1028" s="68"/>
      <c r="ER1028" s="68"/>
      <c r="ES1028" s="68"/>
      <c r="ET1028" s="68"/>
    </row>
    <row r="1029" spans="53:150" s="9" customFormat="1" ht="15"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  <c r="CJ1029" s="41"/>
      <c r="DZ1029" s="70"/>
      <c r="ED1029" s="70"/>
      <c r="EE1029" s="70"/>
      <c r="EF1029" s="70"/>
      <c r="EG1029" s="68"/>
      <c r="EH1029" s="68"/>
      <c r="EI1029" s="68"/>
      <c r="EJ1029" s="68"/>
      <c r="EK1029" s="68"/>
      <c r="EL1029" s="68"/>
      <c r="EM1029" s="68"/>
      <c r="EN1029" s="68"/>
      <c r="EO1029" s="68"/>
      <c r="EP1029" s="68"/>
      <c r="EQ1029" s="68"/>
      <c r="ER1029" s="68"/>
      <c r="ES1029" s="68"/>
      <c r="ET1029" s="68"/>
    </row>
    <row r="1030" spans="53:150" s="9" customFormat="1" ht="15"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DZ1030" s="70"/>
      <c r="ED1030" s="70"/>
      <c r="EE1030" s="70"/>
      <c r="EF1030" s="70"/>
      <c r="EG1030" s="68"/>
      <c r="EH1030" s="68"/>
      <c r="EI1030" s="68"/>
      <c r="EJ1030" s="68"/>
      <c r="EK1030" s="68"/>
      <c r="EL1030" s="68"/>
      <c r="EM1030" s="68"/>
      <c r="EN1030" s="68"/>
      <c r="EO1030" s="68"/>
      <c r="EP1030" s="68"/>
      <c r="EQ1030" s="68"/>
      <c r="ER1030" s="68"/>
      <c r="ES1030" s="68"/>
      <c r="ET1030" s="68"/>
    </row>
    <row r="1031" spans="53:150" s="9" customFormat="1" ht="15"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  <c r="CH1031" s="41"/>
      <c r="CI1031" s="41"/>
      <c r="CJ1031" s="41"/>
      <c r="DZ1031" s="70"/>
      <c r="ED1031" s="70"/>
      <c r="EE1031" s="70"/>
      <c r="EF1031" s="70"/>
      <c r="EG1031" s="68"/>
      <c r="EH1031" s="68"/>
      <c r="EI1031" s="68"/>
      <c r="EJ1031" s="68"/>
      <c r="EK1031" s="68"/>
      <c r="EL1031" s="68"/>
      <c r="EM1031" s="68"/>
      <c r="EN1031" s="68"/>
      <c r="EO1031" s="68"/>
      <c r="EP1031" s="68"/>
      <c r="EQ1031" s="68"/>
      <c r="ER1031" s="68"/>
      <c r="ES1031" s="68"/>
      <c r="ET1031" s="68"/>
    </row>
    <row r="1032" spans="53:150" s="9" customFormat="1" ht="15"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  <c r="CJ1032" s="41"/>
      <c r="DZ1032" s="70"/>
      <c r="ED1032" s="70"/>
      <c r="EE1032" s="70"/>
      <c r="EF1032" s="70"/>
      <c r="EG1032" s="68"/>
      <c r="EH1032" s="68"/>
      <c r="EI1032" s="68"/>
      <c r="EJ1032" s="68"/>
      <c r="EK1032" s="68"/>
      <c r="EL1032" s="68"/>
      <c r="EM1032" s="68"/>
      <c r="EN1032" s="68"/>
      <c r="EO1032" s="68"/>
      <c r="EP1032" s="68"/>
      <c r="EQ1032" s="68"/>
      <c r="ER1032" s="68"/>
      <c r="ES1032" s="68"/>
      <c r="ET1032" s="68"/>
    </row>
    <row r="1033" spans="53:150" s="9" customFormat="1" ht="15"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  <c r="CH1033" s="41"/>
      <c r="CI1033" s="41"/>
      <c r="CJ1033" s="41"/>
      <c r="DZ1033" s="70"/>
      <c r="ED1033" s="70"/>
      <c r="EE1033" s="70"/>
      <c r="EF1033" s="70"/>
      <c r="EG1033" s="68"/>
      <c r="EH1033" s="68"/>
      <c r="EI1033" s="68"/>
      <c r="EJ1033" s="68"/>
      <c r="EK1033" s="68"/>
      <c r="EL1033" s="68"/>
      <c r="EM1033" s="68"/>
      <c r="EN1033" s="68"/>
      <c r="EO1033" s="68"/>
      <c r="EP1033" s="68"/>
      <c r="EQ1033" s="68"/>
      <c r="ER1033" s="68"/>
      <c r="ES1033" s="68"/>
      <c r="ET1033" s="68"/>
    </row>
    <row r="1034" spans="53:150" s="9" customFormat="1" ht="15"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  <c r="CJ1034" s="41"/>
      <c r="DZ1034" s="70"/>
      <c r="ED1034" s="70"/>
      <c r="EE1034" s="70"/>
      <c r="EF1034" s="70"/>
      <c r="EG1034" s="68"/>
      <c r="EH1034" s="68"/>
      <c r="EI1034" s="68"/>
      <c r="EJ1034" s="68"/>
      <c r="EK1034" s="68"/>
      <c r="EL1034" s="68"/>
      <c r="EM1034" s="68"/>
      <c r="EN1034" s="68"/>
      <c r="EO1034" s="68"/>
      <c r="EP1034" s="68"/>
      <c r="EQ1034" s="68"/>
      <c r="ER1034" s="68"/>
      <c r="ES1034" s="68"/>
      <c r="ET1034" s="68"/>
    </row>
    <row r="1035" spans="53:150" s="9" customFormat="1" ht="15"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  <c r="CH1035" s="41"/>
      <c r="CI1035" s="41"/>
      <c r="CJ1035" s="41"/>
      <c r="DZ1035" s="70"/>
      <c r="ED1035" s="70"/>
      <c r="EE1035" s="70"/>
      <c r="EF1035" s="70"/>
      <c r="EG1035" s="68"/>
      <c r="EH1035" s="68"/>
      <c r="EI1035" s="68"/>
      <c r="EJ1035" s="68"/>
      <c r="EK1035" s="68"/>
      <c r="EL1035" s="68"/>
      <c r="EM1035" s="68"/>
      <c r="EN1035" s="68"/>
      <c r="EO1035" s="68"/>
      <c r="EP1035" s="68"/>
      <c r="EQ1035" s="68"/>
      <c r="ER1035" s="68"/>
      <c r="ES1035" s="68"/>
      <c r="ET1035" s="68"/>
    </row>
    <row r="1036" spans="53:150" s="9" customFormat="1" ht="15"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  <c r="CH1036" s="41"/>
      <c r="CI1036" s="41"/>
      <c r="CJ1036" s="41"/>
      <c r="DZ1036" s="70"/>
      <c r="ED1036" s="70"/>
      <c r="EE1036" s="70"/>
      <c r="EF1036" s="70"/>
      <c r="EG1036" s="68"/>
      <c r="EH1036" s="68"/>
      <c r="EI1036" s="68"/>
      <c r="EJ1036" s="68"/>
      <c r="EK1036" s="68"/>
      <c r="EL1036" s="68"/>
      <c r="EM1036" s="68"/>
      <c r="EN1036" s="68"/>
      <c r="EO1036" s="68"/>
      <c r="EP1036" s="68"/>
      <c r="EQ1036" s="68"/>
      <c r="ER1036" s="68"/>
      <c r="ES1036" s="68"/>
      <c r="ET1036" s="68"/>
    </row>
    <row r="1037" spans="53:150" s="9" customFormat="1" ht="15"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  <c r="CH1037" s="41"/>
      <c r="CI1037" s="41"/>
      <c r="CJ1037" s="41"/>
      <c r="DZ1037" s="70"/>
      <c r="ED1037" s="70"/>
      <c r="EE1037" s="70"/>
      <c r="EF1037" s="70"/>
      <c r="EG1037" s="68"/>
      <c r="EH1037" s="68"/>
      <c r="EI1037" s="68"/>
      <c r="EJ1037" s="68"/>
      <c r="EK1037" s="68"/>
      <c r="EL1037" s="68"/>
      <c r="EM1037" s="68"/>
      <c r="EN1037" s="68"/>
      <c r="EO1037" s="68"/>
      <c r="EP1037" s="68"/>
      <c r="EQ1037" s="68"/>
      <c r="ER1037" s="68"/>
      <c r="ES1037" s="68"/>
      <c r="ET1037" s="68"/>
    </row>
    <row r="1038" spans="53:150" s="9" customFormat="1" ht="15"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  <c r="CH1038" s="41"/>
      <c r="CI1038" s="41"/>
      <c r="CJ1038" s="41"/>
      <c r="DZ1038" s="70"/>
      <c r="ED1038" s="70"/>
      <c r="EE1038" s="70"/>
      <c r="EF1038" s="70"/>
      <c r="EG1038" s="68"/>
      <c r="EH1038" s="68"/>
      <c r="EI1038" s="68"/>
      <c r="EJ1038" s="68"/>
      <c r="EK1038" s="68"/>
      <c r="EL1038" s="68"/>
      <c r="EM1038" s="68"/>
      <c r="EN1038" s="68"/>
      <c r="EO1038" s="68"/>
      <c r="EP1038" s="68"/>
      <c r="EQ1038" s="68"/>
      <c r="ER1038" s="68"/>
      <c r="ES1038" s="68"/>
      <c r="ET1038" s="68"/>
    </row>
    <row r="1039" spans="53:150" s="9" customFormat="1" ht="15"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  <c r="CH1039" s="41"/>
      <c r="CI1039" s="41"/>
      <c r="CJ1039" s="41"/>
      <c r="DZ1039" s="70"/>
      <c r="ED1039" s="70"/>
      <c r="EE1039" s="70"/>
      <c r="EF1039" s="70"/>
      <c r="EG1039" s="68"/>
      <c r="EH1039" s="68"/>
      <c r="EI1039" s="68"/>
      <c r="EJ1039" s="68"/>
      <c r="EK1039" s="68"/>
      <c r="EL1039" s="68"/>
      <c r="EM1039" s="68"/>
      <c r="EN1039" s="68"/>
      <c r="EO1039" s="68"/>
      <c r="EP1039" s="68"/>
      <c r="EQ1039" s="68"/>
      <c r="ER1039" s="68"/>
      <c r="ES1039" s="68"/>
      <c r="ET1039" s="68"/>
    </row>
    <row r="1040" spans="53:150" s="9" customFormat="1" ht="15"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  <c r="CH1040" s="41"/>
      <c r="CI1040" s="41"/>
      <c r="CJ1040" s="41"/>
      <c r="DZ1040" s="70"/>
      <c r="ED1040" s="70"/>
      <c r="EE1040" s="70"/>
      <c r="EF1040" s="70"/>
      <c r="EG1040" s="68"/>
      <c r="EH1040" s="68"/>
      <c r="EI1040" s="68"/>
      <c r="EJ1040" s="68"/>
      <c r="EK1040" s="68"/>
      <c r="EL1040" s="68"/>
      <c r="EM1040" s="68"/>
      <c r="EN1040" s="68"/>
      <c r="EO1040" s="68"/>
      <c r="EP1040" s="68"/>
      <c r="EQ1040" s="68"/>
      <c r="ER1040" s="68"/>
      <c r="ES1040" s="68"/>
      <c r="ET1040" s="68"/>
    </row>
    <row r="1041" spans="53:150" s="9" customFormat="1" ht="15"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  <c r="CH1041" s="41"/>
      <c r="CI1041" s="41"/>
      <c r="CJ1041" s="41"/>
      <c r="DZ1041" s="70"/>
      <c r="ED1041" s="70"/>
      <c r="EE1041" s="70"/>
      <c r="EF1041" s="70"/>
      <c r="EG1041" s="68"/>
      <c r="EH1041" s="68"/>
      <c r="EI1041" s="68"/>
      <c r="EJ1041" s="68"/>
      <c r="EK1041" s="68"/>
      <c r="EL1041" s="68"/>
      <c r="EM1041" s="68"/>
      <c r="EN1041" s="68"/>
      <c r="EO1041" s="68"/>
      <c r="EP1041" s="68"/>
      <c r="EQ1041" s="68"/>
      <c r="ER1041" s="68"/>
      <c r="ES1041" s="68"/>
      <c r="ET1041" s="68"/>
    </row>
    <row r="1042" spans="53:150" s="9" customFormat="1" ht="15"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  <c r="CH1042" s="41"/>
      <c r="CI1042" s="41"/>
      <c r="CJ1042" s="41"/>
      <c r="DZ1042" s="70"/>
      <c r="ED1042" s="70"/>
      <c r="EE1042" s="70"/>
      <c r="EF1042" s="70"/>
      <c r="EG1042" s="68"/>
      <c r="EH1042" s="68"/>
      <c r="EI1042" s="68"/>
      <c r="EJ1042" s="68"/>
      <c r="EK1042" s="68"/>
      <c r="EL1042" s="68"/>
      <c r="EM1042" s="68"/>
      <c r="EN1042" s="68"/>
      <c r="EO1042" s="68"/>
      <c r="EP1042" s="68"/>
      <c r="EQ1042" s="68"/>
      <c r="ER1042" s="68"/>
      <c r="ES1042" s="68"/>
      <c r="ET1042" s="68"/>
    </row>
    <row r="1043" spans="53:150" s="9" customFormat="1" ht="15"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  <c r="CH1043" s="41"/>
      <c r="CI1043" s="41"/>
      <c r="CJ1043" s="41"/>
      <c r="DZ1043" s="70"/>
      <c r="ED1043" s="70"/>
      <c r="EE1043" s="70"/>
      <c r="EF1043" s="70"/>
      <c r="EG1043" s="68"/>
      <c r="EH1043" s="68"/>
      <c r="EI1043" s="68"/>
      <c r="EJ1043" s="68"/>
      <c r="EK1043" s="68"/>
      <c r="EL1043" s="68"/>
      <c r="EM1043" s="68"/>
      <c r="EN1043" s="68"/>
      <c r="EO1043" s="68"/>
      <c r="EP1043" s="68"/>
      <c r="EQ1043" s="68"/>
      <c r="ER1043" s="68"/>
      <c r="ES1043" s="68"/>
      <c r="ET1043" s="68"/>
    </row>
    <row r="1044" spans="53:150" s="9" customFormat="1" ht="15"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  <c r="CH1044" s="41"/>
      <c r="CI1044" s="41"/>
      <c r="CJ1044" s="41"/>
      <c r="DZ1044" s="70"/>
      <c r="ED1044" s="70"/>
      <c r="EE1044" s="70"/>
      <c r="EF1044" s="70"/>
      <c r="EG1044" s="68"/>
      <c r="EH1044" s="68"/>
      <c r="EI1044" s="68"/>
      <c r="EJ1044" s="68"/>
      <c r="EK1044" s="68"/>
      <c r="EL1044" s="68"/>
      <c r="EM1044" s="68"/>
      <c r="EN1044" s="68"/>
      <c r="EO1044" s="68"/>
      <c r="EP1044" s="68"/>
      <c r="EQ1044" s="68"/>
      <c r="ER1044" s="68"/>
      <c r="ES1044" s="68"/>
      <c r="ET1044" s="68"/>
    </row>
    <row r="1045" spans="53:150" s="9" customFormat="1" ht="15"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  <c r="CH1045" s="41"/>
      <c r="CI1045" s="41"/>
      <c r="CJ1045" s="41"/>
      <c r="DZ1045" s="70"/>
      <c r="ED1045" s="70"/>
      <c r="EE1045" s="70"/>
      <c r="EF1045" s="70"/>
      <c r="EG1045" s="68"/>
      <c r="EH1045" s="68"/>
      <c r="EI1045" s="68"/>
      <c r="EJ1045" s="68"/>
      <c r="EK1045" s="68"/>
      <c r="EL1045" s="68"/>
      <c r="EM1045" s="68"/>
      <c r="EN1045" s="68"/>
      <c r="EO1045" s="68"/>
      <c r="EP1045" s="68"/>
      <c r="EQ1045" s="68"/>
      <c r="ER1045" s="68"/>
      <c r="ES1045" s="68"/>
      <c r="ET1045" s="68"/>
    </row>
    <row r="1046" spans="53:150" s="9" customFormat="1" ht="15"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  <c r="CH1046" s="41"/>
      <c r="CI1046" s="41"/>
      <c r="CJ1046" s="41"/>
      <c r="DZ1046" s="70"/>
      <c r="ED1046" s="70"/>
      <c r="EE1046" s="70"/>
      <c r="EF1046" s="70"/>
      <c r="EG1046" s="68"/>
      <c r="EH1046" s="68"/>
      <c r="EI1046" s="68"/>
      <c r="EJ1046" s="68"/>
      <c r="EK1046" s="68"/>
      <c r="EL1046" s="68"/>
      <c r="EM1046" s="68"/>
      <c r="EN1046" s="68"/>
      <c r="EO1046" s="68"/>
      <c r="EP1046" s="68"/>
      <c r="EQ1046" s="68"/>
      <c r="ER1046" s="68"/>
      <c r="ES1046" s="68"/>
      <c r="ET1046" s="68"/>
    </row>
    <row r="1047" spans="53:150" s="9" customFormat="1" ht="15"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  <c r="CH1047" s="41"/>
      <c r="CI1047" s="41"/>
      <c r="CJ1047" s="41"/>
      <c r="DZ1047" s="70"/>
      <c r="ED1047" s="70"/>
      <c r="EE1047" s="70"/>
      <c r="EF1047" s="70"/>
      <c r="EG1047" s="68"/>
      <c r="EH1047" s="68"/>
      <c r="EI1047" s="68"/>
      <c r="EJ1047" s="68"/>
      <c r="EK1047" s="68"/>
      <c r="EL1047" s="68"/>
      <c r="EM1047" s="68"/>
      <c r="EN1047" s="68"/>
      <c r="EO1047" s="68"/>
      <c r="EP1047" s="68"/>
      <c r="EQ1047" s="68"/>
      <c r="ER1047" s="68"/>
      <c r="ES1047" s="68"/>
      <c r="ET1047" s="68"/>
    </row>
    <row r="1048" spans="53:150" s="9" customFormat="1" ht="15"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  <c r="CH1048" s="41"/>
      <c r="CI1048" s="41"/>
      <c r="CJ1048" s="41"/>
      <c r="DZ1048" s="70"/>
      <c r="ED1048" s="70"/>
      <c r="EE1048" s="70"/>
      <c r="EF1048" s="70"/>
      <c r="EG1048" s="68"/>
      <c r="EH1048" s="68"/>
      <c r="EI1048" s="68"/>
      <c r="EJ1048" s="68"/>
      <c r="EK1048" s="68"/>
      <c r="EL1048" s="68"/>
      <c r="EM1048" s="68"/>
      <c r="EN1048" s="68"/>
      <c r="EO1048" s="68"/>
      <c r="EP1048" s="68"/>
      <c r="EQ1048" s="68"/>
      <c r="ER1048" s="68"/>
      <c r="ES1048" s="68"/>
      <c r="ET1048" s="68"/>
    </row>
    <row r="1049" spans="53:150" s="9" customFormat="1" ht="15"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  <c r="CH1049" s="41"/>
      <c r="CI1049" s="41"/>
      <c r="CJ1049" s="41"/>
      <c r="DZ1049" s="70"/>
      <c r="ED1049" s="70"/>
      <c r="EE1049" s="70"/>
      <c r="EF1049" s="70"/>
      <c r="EG1049" s="68"/>
      <c r="EH1049" s="68"/>
      <c r="EI1049" s="68"/>
      <c r="EJ1049" s="68"/>
      <c r="EK1049" s="68"/>
      <c r="EL1049" s="68"/>
      <c r="EM1049" s="68"/>
      <c r="EN1049" s="68"/>
      <c r="EO1049" s="68"/>
      <c r="EP1049" s="68"/>
      <c r="EQ1049" s="68"/>
      <c r="ER1049" s="68"/>
      <c r="ES1049" s="68"/>
      <c r="ET1049" s="68"/>
    </row>
    <row r="1050" spans="53:150" s="9" customFormat="1" ht="15"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  <c r="BW1050" s="41"/>
      <c r="BX1050" s="41"/>
      <c r="BY1050" s="41"/>
      <c r="BZ1050" s="41"/>
      <c r="CA1050" s="41"/>
      <c r="CB1050" s="41"/>
      <c r="CC1050" s="41"/>
      <c r="CD1050" s="41"/>
      <c r="CE1050" s="41"/>
      <c r="CF1050" s="41"/>
      <c r="CG1050" s="41"/>
      <c r="CH1050" s="41"/>
      <c r="CI1050" s="41"/>
      <c r="CJ1050" s="41"/>
      <c r="DZ1050" s="70"/>
      <c r="ED1050" s="70"/>
      <c r="EE1050" s="70"/>
      <c r="EF1050" s="70"/>
      <c r="EG1050" s="68"/>
      <c r="EH1050" s="68"/>
      <c r="EI1050" s="68"/>
      <c r="EJ1050" s="68"/>
      <c r="EK1050" s="68"/>
      <c r="EL1050" s="68"/>
      <c r="EM1050" s="68"/>
      <c r="EN1050" s="68"/>
      <c r="EO1050" s="68"/>
      <c r="EP1050" s="68"/>
      <c r="EQ1050" s="68"/>
      <c r="ER1050" s="68"/>
      <c r="ES1050" s="68"/>
      <c r="ET1050" s="68"/>
    </row>
    <row r="1051" spans="53:150" s="9" customFormat="1" ht="15"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  <c r="BW1051" s="41"/>
      <c r="BX1051" s="41"/>
      <c r="BY1051" s="41"/>
      <c r="BZ1051" s="41"/>
      <c r="CA1051" s="41"/>
      <c r="CB1051" s="41"/>
      <c r="CC1051" s="41"/>
      <c r="CD1051" s="41"/>
      <c r="CE1051" s="41"/>
      <c r="CF1051" s="41"/>
      <c r="CG1051" s="41"/>
      <c r="CH1051" s="41"/>
      <c r="CI1051" s="41"/>
      <c r="CJ1051" s="41"/>
      <c r="DZ1051" s="70"/>
      <c r="ED1051" s="70"/>
      <c r="EE1051" s="70"/>
      <c r="EF1051" s="70"/>
      <c r="EG1051" s="68"/>
      <c r="EH1051" s="68"/>
      <c r="EI1051" s="68"/>
      <c r="EJ1051" s="68"/>
      <c r="EK1051" s="68"/>
      <c r="EL1051" s="68"/>
      <c r="EM1051" s="68"/>
      <c r="EN1051" s="68"/>
      <c r="EO1051" s="68"/>
      <c r="EP1051" s="68"/>
      <c r="EQ1051" s="68"/>
      <c r="ER1051" s="68"/>
      <c r="ES1051" s="68"/>
      <c r="ET1051" s="68"/>
    </row>
    <row r="1052" spans="53:150" s="9" customFormat="1" ht="15"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  <c r="BW1052" s="41"/>
      <c r="BX1052" s="41"/>
      <c r="BY1052" s="41"/>
      <c r="BZ1052" s="41"/>
      <c r="CA1052" s="41"/>
      <c r="CB1052" s="41"/>
      <c r="CC1052" s="41"/>
      <c r="CD1052" s="41"/>
      <c r="CE1052" s="41"/>
      <c r="CF1052" s="41"/>
      <c r="CG1052" s="41"/>
      <c r="CH1052" s="41"/>
      <c r="CI1052" s="41"/>
      <c r="CJ1052" s="41"/>
      <c r="DZ1052" s="70"/>
      <c r="ED1052" s="70"/>
      <c r="EE1052" s="70"/>
      <c r="EF1052" s="70"/>
      <c r="EG1052" s="68"/>
      <c r="EH1052" s="68"/>
      <c r="EI1052" s="68"/>
      <c r="EJ1052" s="68"/>
      <c r="EK1052" s="68"/>
      <c r="EL1052" s="68"/>
      <c r="EM1052" s="68"/>
      <c r="EN1052" s="68"/>
      <c r="EO1052" s="68"/>
      <c r="EP1052" s="68"/>
      <c r="EQ1052" s="68"/>
      <c r="ER1052" s="68"/>
      <c r="ES1052" s="68"/>
      <c r="ET1052" s="68"/>
    </row>
    <row r="1053" spans="53:150" s="9" customFormat="1" ht="15"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  <c r="BW1053" s="41"/>
      <c r="BX1053" s="41"/>
      <c r="BY1053" s="41"/>
      <c r="BZ1053" s="41"/>
      <c r="CA1053" s="41"/>
      <c r="CB1053" s="41"/>
      <c r="CC1053" s="41"/>
      <c r="CD1053" s="41"/>
      <c r="CE1053" s="41"/>
      <c r="CF1053" s="41"/>
      <c r="CG1053" s="41"/>
      <c r="CH1053" s="41"/>
      <c r="CI1053" s="41"/>
      <c r="CJ1053" s="41"/>
      <c r="DZ1053" s="70"/>
      <c r="ED1053" s="70"/>
      <c r="EE1053" s="70"/>
      <c r="EF1053" s="70"/>
      <c r="EG1053" s="68"/>
      <c r="EH1053" s="68"/>
      <c r="EI1053" s="68"/>
      <c r="EJ1053" s="68"/>
      <c r="EK1053" s="68"/>
      <c r="EL1053" s="68"/>
      <c r="EM1053" s="68"/>
      <c r="EN1053" s="68"/>
      <c r="EO1053" s="68"/>
      <c r="EP1053" s="68"/>
      <c r="EQ1053" s="68"/>
      <c r="ER1053" s="68"/>
      <c r="ES1053" s="68"/>
      <c r="ET1053" s="68"/>
    </row>
    <row r="1054" spans="53:150" s="9" customFormat="1" ht="15"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  <c r="BW1054" s="41"/>
      <c r="BX1054" s="41"/>
      <c r="BY1054" s="41"/>
      <c r="BZ1054" s="41"/>
      <c r="CA1054" s="41"/>
      <c r="CB1054" s="41"/>
      <c r="CC1054" s="41"/>
      <c r="CD1054" s="41"/>
      <c r="CE1054" s="41"/>
      <c r="CF1054" s="41"/>
      <c r="CG1054" s="41"/>
      <c r="CH1054" s="41"/>
      <c r="CI1054" s="41"/>
      <c r="CJ1054" s="41"/>
      <c r="DZ1054" s="70"/>
      <c r="ED1054" s="70"/>
      <c r="EE1054" s="70"/>
      <c r="EF1054" s="70"/>
      <c r="EG1054" s="68"/>
      <c r="EH1054" s="68"/>
      <c r="EI1054" s="68"/>
      <c r="EJ1054" s="68"/>
      <c r="EK1054" s="68"/>
      <c r="EL1054" s="68"/>
      <c r="EM1054" s="68"/>
      <c r="EN1054" s="68"/>
      <c r="EO1054" s="68"/>
      <c r="EP1054" s="68"/>
      <c r="EQ1054" s="68"/>
      <c r="ER1054" s="68"/>
      <c r="ES1054" s="68"/>
      <c r="ET1054" s="68"/>
    </row>
    <row r="1055" spans="53:150" s="9" customFormat="1" ht="15"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  <c r="CH1055" s="41"/>
      <c r="CI1055" s="41"/>
      <c r="CJ1055" s="41"/>
      <c r="DZ1055" s="70"/>
      <c r="ED1055" s="70"/>
      <c r="EE1055" s="70"/>
      <c r="EF1055" s="70"/>
      <c r="EG1055" s="68"/>
      <c r="EH1055" s="68"/>
      <c r="EI1055" s="68"/>
      <c r="EJ1055" s="68"/>
      <c r="EK1055" s="68"/>
      <c r="EL1055" s="68"/>
      <c r="EM1055" s="68"/>
      <c r="EN1055" s="68"/>
      <c r="EO1055" s="68"/>
      <c r="EP1055" s="68"/>
      <c r="EQ1055" s="68"/>
      <c r="ER1055" s="68"/>
      <c r="ES1055" s="68"/>
      <c r="ET1055" s="68"/>
    </row>
    <row r="1056" spans="53:150" s="9" customFormat="1" ht="15"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  <c r="BW1056" s="41"/>
      <c r="BX1056" s="41"/>
      <c r="BY1056" s="41"/>
      <c r="BZ1056" s="41"/>
      <c r="CA1056" s="41"/>
      <c r="CB1056" s="41"/>
      <c r="CC1056" s="41"/>
      <c r="CD1056" s="41"/>
      <c r="CE1056" s="41"/>
      <c r="CF1056" s="41"/>
      <c r="CG1056" s="41"/>
      <c r="CH1056" s="41"/>
      <c r="CI1056" s="41"/>
      <c r="CJ1056" s="41"/>
      <c r="DZ1056" s="70"/>
      <c r="ED1056" s="70"/>
      <c r="EE1056" s="70"/>
      <c r="EF1056" s="70"/>
      <c r="EG1056" s="68"/>
      <c r="EH1056" s="68"/>
      <c r="EI1056" s="68"/>
      <c r="EJ1056" s="68"/>
      <c r="EK1056" s="68"/>
      <c r="EL1056" s="68"/>
      <c r="EM1056" s="68"/>
      <c r="EN1056" s="68"/>
      <c r="EO1056" s="68"/>
      <c r="EP1056" s="68"/>
      <c r="EQ1056" s="68"/>
      <c r="ER1056" s="68"/>
      <c r="ES1056" s="68"/>
      <c r="ET1056" s="68"/>
    </row>
    <row r="1057" spans="53:150" s="9" customFormat="1" ht="15"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  <c r="CH1057" s="41"/>
      <c r="CI1057" s="41"/>
      <c r="CJ1057" s="41"/>
      <c r="DZ1057" s="70"/>
      <c r="ED1057" s="70"/>
      <c r="EE1057" s="70"/>
      <c r="EF1057" s="70"/>
      <c r="EG1057" s="68"/>
      <c r="EH1057" s="68"/>
      <c r="EI1057" s="68"/>
      <c r="EJ1057" s="68"/>
      <c r="EK1057" s="68"/>
      <c r="EL1057" s="68"/>
      <c r="EM1057" s="68"/>
      <c r="EN1057" s="68"/>
      <c r="EO1057" s="68"/>
      <c r="EP1057" s="68"/>
      <c r="EQ1057" s="68"/>
      <c r="ER1057" s="68"/>
      <c r="ES1057" s="68"/>
      <c r="ET1057" s="68"/>
    </row>
    <row r="1058" spans="53:150" s="9" customFormat="1" ht="15"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  <c r="CH1058" s="41"/>
      <c r="CI1058" s="41"/>
      <c r="CJ1058" s="41"/>
      <c r="DZ1058" s="70"/>
      <c r="ED1058" s="70"/>
      <c r="EE1058" s="70"/>
      <c r="EF1058" s="70"/>
      <c r="EG1058" s="68"/>
      <c r="EH1058" s="68"/>
      <c r="EI1058" s="68"/>
      <c r="EJ1058" s="68"/>
      <c r="EK1058" s="68"/>
      <c r="EL1058" s="68"/>
      <c r="EM1058" s="68"/>
      <c r="EN1058" s="68"/>
      <c r="EO1058" s="68"/>
      <c r="EP1058" s="68"/>
      <c r="EQ1058" s="68"/>
      <c r="ER1058" s="68"/>
      <c r="ES1058" s="68"/>
      <c r="ET1058" s="68"/>
    </row>
    <row r="1059" spans="53:150" s="9" customFormat="1" ht="15"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  <c r="CH1059" s="41"/>
      <c r="CI1059" s="41"/>
      <c r="CJ1059" s="41"/>
      <c r="DZ1059" s="70"/>
      <c r="ED1059" s="70"/>
      <c r="EE1059" s="70"/>
      <c r="EF1059" s="70"/>
      <c r="EG1059" s="68"/>
      <c r="EH1059" s="68"/>
      <c r="EI1059" s="68"/>
      <c r="EJ1059" s="68"/>
      <c r="EK1059" s="68"/>
      <c r="EL1059" s="68"/>
      <c r="EM1059" s="68"/>
      <c r="EN1059" s="68"/>
      <c r="EO1059" s="68"/>
      <c r="EP1059" s="68"/>
      <c r="EQ1059" s="68"/>
      <c r="ER1059" s="68"/>
      <c r="ES1059" s="68"/>
      <c r="ET1059" s="68"/>
    </row>
    <row r="1060" spans="53:150" s="9" customFormat="1" ht="15"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  <c r="CH1060" s="41"/>
      <c r="CI1060" s="41"/>
      <c r="CJ1060" s="41"/>
      <c r="DZ1060" s="70"/>
      <c r="ED1060" s="70"/>
      <c r="EE1060" s="70"/>
      <c r="EF1060" s="70"/>
      <c r="EG1060" s="68"/>
      <c r="EH1060" s="68"/>
      <c r="EI1060" s="68"/>
      <c r="EJ1060" s="68"/>
      <c r="EK1060" s="68"/>
      <c r="EL1060" s="68"/>
      <c r="EM1060" s="68"/>
      <c r="EN1060" s="68"/>
      <c r="EO1060" s="68"/>
      <c r="EP1060" s="68"/>
      <c r="EQ1060" s="68"/>
      <c r="ER1060" s="68"/>
      <c r="ES1060" s="68"/>
      <c r="ET1060" s="68"/>
    </row>
    <row r="1061" spans="53:150" s="9" customFormat="1" ht="15"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  <c r="CH1061" s="41"/>
      <c r="CI1061" s="41"/>
      <c r="CJ1061" s="41"/>
      <c r="DZ1061" s="70"/>
      <c r="ED1061" s="70"/>
      <c r="EE1061" s="70"/>
      <c r="EF1061" s="70"/>
      <c r="EG1061" s="68"/>
      <c r="EH1061" s="68"/>
      <c r="EI1061" s="68"/>
      <c r="EJ1061" s="68"/>
      <c r="EK1061" s="68"/>
      <c r="EL1061" s="68"/>
      <c r="EM1061" s="68"/>
      <c r="EN1061" s="68"/>
      <c r="EO1061" s="68"/>
      <c r="EP1061" s="68"/>
      <c r="EQ1061" s="68"/>
      <c r="ER1061" s="68"/>
      <c r="ES1061" s="68"/>
      <c r="ET1061" s="68"/>
    </row>
    <row r="1062" spans="53:150" s="9" customFormat="1" ht="15"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  <c r="BW1062" s="41"/>
      <c r="BX1062" s="41"/>
      <c r="BY1062" s="41"/>
      <c r="BZ1062" s="41"/>
      <c r="CA1062" s="41"/>
      <c r="CB1062" s="41"/>
      <c r="CC1062" s="41"/>
      <c r="CD1062" s="41"/>
      <c r="CE1062" s="41"/>
      <c r="CF1062" s="41"/>
      <c r="CG1062" s="41"/>
      <c r="CH1062" s="41"/>
      <c r="CI1062" s="41"/>
      <c r="CJ1062" s="41"/>
      <c r="DZ1062" s="70"/>
      <c r="ED1062" s="70"/>
      <c r="EE1062" s="70"/>
      <c r="EF1062" s="70"/>
      <c r="EG1062" s="68"/>
      <c r="EH1062" s="68"/>
      <c r="EI1062" s="68"/>
      <c r="EJ1062" s="68"/>
      <c r="EK1062" s="68"/>
      <c r="EL1062" s="68"/>
      <c r="EM1062" s="68"/>
      <c r="EN1062" s="68"/>
      <c r="EO1062" s="68"/>
      <c r="EP1062" s="68"/>
      <c r="EQ1062" s="68"/>
      <c r="ER1062" s="68"/>
      <c r="ES1062" s="68"/>
      <c r="ET1062" s="68"/>
    </row>
    <row r="1063" spans="53:150" s="9" customFormat="1" ht="15"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  <c r="BW1063" s="41"/>
      <c r="BX1063" s="41"/>
      <c r="BY1063" s="41"/>
      <c r="BZ1063" s="41"/>
      <c r="CA1063" s="41"/>
      <c r="CB1063" s="41"/>
      <c r="CC1063" s="41"/>
      <c r="CD1063" s="41"/>
      <c r="CE1063" s="41"/>
      <c r="CF1063" s="41"/>
      <c r="CG1063" s="41"/>
      <c r="CH1063" s="41"/>
      <c r="CI1063" s="41"/>
      <c r="CJ1063" s="41"/>
      <c r="DZ1063" s="70"/>
      <c r="ED1063" s="70"/>
      <c r="EE1063" s="70"/>
      <c r="EF1063" s="70"/>
      <c r="EG1063" s="68"/>
      <c r="EH1063" s="68"/>
      <c r="EI1063" s="68"/>
      <c r="EJ1063" s="68"/>
      <c r="EK1063" s="68"/>
      <c r="EL1063" s="68"/>
      <c r="EM1063" s="68"/>
      <c r="EN1063" s="68"/>
      <c r="EO1063" s="68"/>
      <c r="EP1063" s="68"/>
      <c r="EQ1063" s="68"/>
      <c r="ER1063" s="68"/>
      <c r="ES1063" s="68"/>
      <c r="ET1063" s="68"/>
    </row>
    <row r="1064" spans="53:150" s="9" customFormat="1" ht="15"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  <c r="BW1064" s="41"/>
      <c r="BX1064" s="41"/>
      <c r="BY1064" s="41"/>
      <c r="BZ1064" s="41"/>
      <c r="CA1064" s="41"/>
      <c r="CB1064" s="41"/>
      <c r="CC1064" s="41"/>
      <c r="CD1064" s="41"/>
      <c r="CE1064" s="41"/>
      <c r="CF1064" s="41"/>
      <c r="CG1064" s="41"/>
      <c r="CH1064" s="41"/>
      <c r="CI1064" s="41"/>
      <c r="CJ1064" s="41"/>
      <c r="DZ1064" s="70"/>
      <c r="ED1064" s="70"/>
      <c r="EE1064" s="70"/>
      <c r="EF1064" s="70"/>
      <c r="EG1064" s="68"/>
      <c r="EH1064" s="68"/>
      <c r="EI1064" s="68"/>
      <c r="EJ1064" s="68"/>
      <c r="EK1064" s="68"/>
      <c r="EL1064" s="68"/>
      <c r="EM1064" s="68"/>
      <c r="EN1064" s="68"/>
      <c r="EO1064" s="68"/>
      <c r="EP1064" s="68"/>
      <c r="EQ1064" s="68"/>
      <c r="ER1064" s="68"/>
      <c r="ES1064" s="68"/>
      <c r="ET1064" s="68"/>
    </row>
    <row r="1065" spans="53:150" s="9" customFormat="1" ht="15"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  <c r="BW1065" s="41"/>
      <c r="BX1065" s="41"/>
      <c r="BY1065" s="41"/>
      <c r="BZ1065" s="41"/>
      <c r="CA1065" s="41"/>
      <c r="CB1065" s="41"/>
      <c r="CC1065" s="41"/>
      <c r="CD1065" s="41"/>
      <c r="CE1065" s="41"/>
      <c r="CF1065" s="41"/>
      <c r="CG1065" s="41"/>
      <c r="CH1065" s="41"/>
      <c r="CI1065" s="41"/>
      <c r="CJ1065" s="41"/>
      <c r="DZ1065" s="70"/>
      <c r="ED1065" s="70"/>
      <c r="EE1065" s="70"/>
      <c r="EF1065" s="70"/>
      <c r="EG1065" s="68"/>
      <c r="EH1065" s="68"/>
      <c r="EI1065" s="68"/>
      <c r="EJ1065" s="68"/>
      <c r="EK1065" s="68"/>
      <c r="EL1065" s="68"/>
      <c r="EM1065" s="68"/>
      <c r="EN1065" s="68"/>
      <c r="EO1065" s="68"/>
      <c r="EP1065" s="68"/>
      <c r="EQ1065" s="68"/>
      <c r="ER1065" s="68"/>
      <c r="ES1065" s="68"/>
      <c r="ET1065" s="68"/>
    </row>
    <row r="1066" spans="53:150" s="9" customFormat="1" ht="15"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  <c r="BW1066" s="41"/>
      <c r="BX1066" s="41"/>
      <c r="BY1066" s="41"/>
      <c r="BZ1066" s="41"/>
      <c r="CA1066" s="41"/>
      <c r="CB1066" s="41"/>
      <c r="CC1066" s="41"/>
      <c r="CD1066" s="41"/>
      <c r="CE1066" s="41"/>
      <c r="CF1066" s="41"/>
      <c r="CG1066" s="41"/>
      <c r="CH1066" s="41"/>
      <c r="CI1066" s="41"/>
      <c r="CJ1066" s="41"/>
      <c r="DZ1066" s="70"/>
      <c r="ED1066" s="70"/>
      <c r="EE1066" s="70"/>
      <c r="EF1066" s="70"/>
      <c r="EG1066" s="68"/>
      <c r="EH1066" s="68"/>
      <c r="EI1066" s="68"/>
      <c r="EJ1066" s="68"/>
      <c r="EK1066" s="68"/>
      <c r="EL1066" s="68"/>
      <c r="EM1066" s="68"/>
      <c r="EN1066" s="68"/>
      <c r="EO1066" s="68"/>
      <c r="EP1066" s="68"/>
      <c r="EQ1066" s="68"/>
      <c r="ER1066" s="68"/>
      <c r="ES1066" s="68"/>
      <c r="ET1066" s="68"/>
    </row>
    <row r="1067" spans="53:150" s="9" customFormat="1" ht="15"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  <c r="BW1067" s="41"/>
      <c r="BX1067" s="41"/>
      <c r="BY1067" s="41"/>
      <c r="BZ1067" s="41"/>
      <c r="CA1067" s="41"/>
      <c r="CB1067" s="41"/>
      <c r="CC1067" s="41"/>
      <c r="CD1067" s="41"/>
      <c r="CE1067" s="41"/>
      <c r="CF1067" s="41"/>
      <c r="CG1067" s="41"/>
      <c r="CH1067" s="41"/>
      <c r="CI1067" s="41"/>
      <c r="CJ1067" s="41"/>
      <c r="DZ1067" s="70"/>
      <c r="ED1067" s="70"/>
      <c r="EE1067" s="70"/>
      <c r="EF1067" s="70"/>
      <c r="EG1067" s="68"/>
      <c r="EH1067" s="68"/>
      <c r="EI1067" s="68"/>
      <c r="EJ1067" s="68"/>
      <c r="EK1067" s="68"/>
      <c r="EL1067" s="68"/>
      <c r="EM1067" s="68"/>
      <c r="EN1067" s="68"/>
      <c r="EO1067" s="68"/>
      <c r="EP1067" s="68"/>
      <c r="EQ1067" s="68"/>
      <c r="ER1067" s="68"/>
      <c r="ES1067" s="68"/>
      <c r="ET1067" s="68"/>
    </row>
    <row r="1068" spans="53:150" s="9" customFormat="1" ht="15"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  <c r="BW1068" s="41"/>
      <c r="BX1068" s="41"/>
      <c r="BY1068" s="41"/>
      <c r="BZ1068" s="41"/>
      <c r="CA1068" s="41"/>
      <c r="CB1068" s="41"/>
      <c r="CC1068" s="41"/>
      <c r="CD1068" s="41"/>
      <c r="CE1068" s="41"/>
      <c r="CF1068" s="41"/>
      <c r="CG1068" s="41"/>
      <c r="CH1068" s="41"/>
      <c r="CI1068" s="41"/>
      <c r="CJ1068" s="41"/>
      <c r="DZ1068" s="70"/>
      <c r="ED1068" s="70"/>
      <c r="EE1068" s="70"/>
      <c r="EF1068" s="70"/>
      <c r="EG1068" s="68"/>
      <c r="EH1068" s="68"/>
      <c r="EI1068" s="68"/>
      <c r="EJ1068" s="68"/>
      <c r="EK1068" s="68"/>
      <c r="EL1068" s="68"/>
      <c r="EM1068" s="68"/>
      <c r="EN1068" s="68"/>
      <c r="EO1068" s="68"/>
      <c r="EP1068" s="68"/>
      <c r="EQ1068" s="68"/>
      <c r="ER1068" s="68"/>
      <c r="ES1068" s="68"/>
      <c r="ET1068" s="68"/>
    </row>
    <row r="1069" spans="53:150" s="9" customFormat="1" ht="15"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  <c r="CH1069" s="41"/>
      <c r="CI1069" s="41"/>
      <c r="CJ1069" s="41"/>
      <c r="DZ1069" s="70"/>
      <c r="ED1069" s="70"/>
      <c r="EE1069" s="70"/>
      <c r="EF1069" s="70"/>
      <c r="EG1069" s="68"/>
      <c r="EH1069" s="68"/>
      <c r="EI1069" s="68"/>
      <c r="EJ1069" s="68"/>
      <c r="EK1069" s="68"/>
      <c r="EL1069" s="68"/>
      <c r="EM1069" s="68"/>
      <c r="EN1069" s="68"/>
      <c r="EO1069" s="68"/>
      <c r="EP1069" s="68"/>
      <c r="EQ1069" s="68"/>
      <c r="ER1069" s="68"/>
      <c r="ES1069" s="68"/>
      <c r="ET1069" s="68"/>
    </row>
    <row r="1070" spans="53:150" s="9" customFormat="1" ht="15"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  <c r="BW1070" s="41"/>
      <c r="BX1070" s="41"/>
      <c r="BY1070" s="41"/>
      <c r="BZ1070" s="41"/>
      <c r="CA1070" s="41"/>
      <c r="CB1070" s="41"/>
      <c r="CC1070" s="41"/>
      <c r="CD1070" s="41"/>
      <c r="CE1070" s="41"/>
      <c r="CF1070" s="41"/>
      <c r="CG1070" s="41"/>
      <c r="CH1070" s="41"/>
      <c r="CI1070" s="41"/>
      <c r="CJ1070" s="41"/>
      <c r="DZ1070" s="70"/>
      <c r="ED1070" s="70"/>
      <c r="EE1070" s="70"/>
      <c r="EF1070" s="70"/>
      <c r="EG1070" s="68"/>
      <c r="EH1070" s="68"/>
      <c r="EI1070" s="68"/>
      <c r="EJ1070" s="68"/>
      <c r="EK1070" s="68"/>
      <c r="EL1070" s="68"/>
      <c r="EM1070" s="68"/>
      <c r="EN1070" s="68"/>
      <c r="EO1070" s="68"/>
      <c r="EP1070" s="68"/>
      <c r="EQ1070" s="68"/>
      <c r="ER1070" s="68"/>
      <c r="ES1070" s="68"/>
      <c r="ET1070" s="68"/>
    </row>
    <row r="1071" spans="53:150" s="9" customFormat="1" ht="15"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  <c r="BW1071" s="41"/>
      <c r="BX1071" s="41"/>
      <c r="BY1071" s="41"/>
      <c r="BZ1071" s="41"/>
      <c r="CA1071" s="41"/>
      <c r="CB1071" s="41"/>
      <c r="CC1071" s="41"/>
      <c r="CD1071" s="41"/>
      <c r="CE1071" s="41"/>
      <c r="CF1071" s="41"/>
      <c r="CG1071" s="41"/>
      <c r="CH1071" s="41"/>
      <c r="CI1071" s="41"/>
      <c r="CJ1071" s="41"/>
      <c r="DZ1071" s="70"/>
      <c r="ED1071" s="70"/>
      <c r="EE1071" s="70"/>
      <c r="EF1071" s="70"/>
      <c r="EG1071" s="68"/>
      <c r="EH1071" s="68"/>
      <c r="EI1071" s="68"/>
      <c r="EJ1071" s="68"/>
      <c r="EK1071" s="68"/>
      <c r="EL1071" s="68"/>
      <c r="EM1071" s="68"/>
      <c r="EN1071" s="68"/>
      <c r="EO1071" s="68"/>
      <c r="EP1071" s="68"/>
      <c r="EQ1071" s="68"/>
      <c r="ER1071" s="68"/>
      <c r="ES1071" s="68"/>
      <c r="ET1071" s="68"/>
    </row>
    <row r="1072" spans="53:150" s="9" customFormat="1" ht="15"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  <c r="BW1072" s="41"/>
      <c r="BX1072" s="41"/>
      <c r="BY1072" s="41"/>
      <c r="BZ1072" s="41"/>
      <c r="CA1072" s="41"/>
      <c r="CB1072" s="41"/>
      <c r="CC1072" s="41"/>
      <c r="CD1072" s="41"/>
      <c r="CE1072" s="41"/>
      <c r="CF1072" s="41"/>
      <c r="CG1072" s="41"/>
      <c r="CH1072" s="41"/>
      <c r="CI1072" s="41"/>
      <c r="CJ1072" s="41"/>
      <c r="DZ1072" s="70"/>
      <c r="ED1072" s="70"/>
      <c r="EE1072" s="70"/>
      <c r="EF1072" s="70"/>
      <c r="EG1072" s="68"/>
      <c r="EH1072" s="68"/>
      <c r="EI1072" s="68"/>
      <c r="EJ1072" s="68"/>
      <c r="EK1072" s="68"/>
      <c r="EL1072" s="68"/>
      <c r="EM1072" s="68"/>
      <c r="EN1072" s="68"/>
      <c r="EO1072" s="68"/>
      <c r="EP1072" s="68"/>
      <c r="EQ1072" s="68"/>
      <c r="ER1072" s="68"/>
      <c r="ES1072" s="68"/>
      <c r="ET1072" s="68"/>
    </row>
    <row r="1073" spans="53:150" s="9" customFormat="1" ht="15"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  <c r="BW1073" s="41"/>
      <c r="BX1073" s="41"/>
      <c r="BY1073" s="41"/>
      <c r="BZ1073" s="41"/>
      <c r="CA1073" s="41"/>
      <c r="CB1073" s="41"/>
      <c r="CC1073" s="41"/>
      <c r="CD1073" s="41"/>
      <c r="CE1073" s="41"/>
      <c r="CF1073" s="41"/>
      <c r="CG1073" s="41"/>
      <c r="CH1073" s="41"/>
      <c r="CI1073" s="41"/>
      <c r="CJ1073" s="41"/>
      <c r="DZ1073" s="70"/>
      <c r="ED1073" s="70"/>
      <c r="EE1073" s="70"/>
      <c r="EF1073" s="70"/>
      <c r="EG1073" s="68"/>
      <c r="EH1073" s="68"/>
      <c r="EI1073" s="68"/>
      <c r="EJ1073" s="68"/>
      <c r="EK1073" s="68"/>
      <c r="EL1073" s="68"/>
      <c r="EM1073" s="68"/>
      <c r="EN1073" s="68"/>
      <c r="EO1073" s="68"/>
      <c r="EP1073" s="68"/>
      <c r="EQ1073" s="68"/>
      <c r="ER1073" s="68"/>
      <c r="ES1073" s="68"/>
      <c r="ET1073" s="68"/>
    </row>
    <row r="1074" spans="53:150" s="9" customFormat="1" ht="15"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  <c r="BW1074" s="41"/>
      <c r="BX1074" s="41"/>
      <c r="BY1074" s="41"/>
      <c r="BZ1074" s="41"/>
      <c r="CA1074" s="41"/>
      <c r="CB1074" s="41"/>
      <c r="CC1074" s="41"/>
      <c r="CD1074" s="41"/>
      <c r="CE1074" s="41"/>
      <c r="CF1074" s="41"/>
      <c r="CG1074" s="41"/>
      <c r="CH1074" s="41"/>
      <c r="CI1074" s="41"/>
      <c r="CJ1074" s="41"/>
      <c r="DZ1074" s="70"/>
      <c r="ED1074" s="70"/>
      <c r="EE1074" s="70"/>
      <c r="EF1074" s="70"/>
      <c r="EG1074" s="68"/>
      <c r="EH1074" s="68"/>
      <c r="EI1074" s="68"/>
      <c r="EJ1074" s="68"/>
      <c r="EK1074" s="68"/>
      <c r="EL1074" s="68"/>
      <c r="EM1074" s="68"/>
      <c r="EN1074" s="68"/>
      <c r="EO1074" s="68"/>
      <c r="EP1074" s="68"/>
      <c r="EQ1074" s="68"/>
      <c r="ER1074" s="68"/>
      <c r="ES1074" s="68"/>
      <c r="ET1074" s="68"/>
    </row>
    <row r="1075" spans="53:150" s="9" customFormat="1" ht="15"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  <c r="BW1075" s="41"/>
      <c r="BX1075" s="41"/>
      <c r="BY1075" s="41"/>
      <c r="BZ1075" s="41"/>
      <c r="CA1075" s="41"/>
      <c r="CB1075" s="41"/>
      <c r="CC1075" s="41"/>
      <c r="CD1075" s="41"/>
      <c r="CE1075" s="41"/>
      <c r="CF1075" s="41"/>
      <c r="CG1075" s="41"/>
      <c r="CH1075" s="41"/>
      <c r="CI1075" s="41"/>
      <c r="CJ1075" s="41"/>
      <c r="DZ1075" s="70"/>
      <c r="ED1075" s="70"/>
      <c r="EE1075" s="70"/>
      <c r="EF1075" s="70"/>
      <c r="EG1075" s="68"/>
      <c r="EH1075" s="68"/>
      <c r="EI1075" s="68"/>
      <c r="EJ1075" s="68"/>
      <c r="EK1075" s="68"/>
      <c r="EL1075" s="68"/>
      <c r="EM1075" s="68"/>
      <c r="EN1075" s="68"/>
      <c r="EO1075" s="68"/>
      <c r="EP1075" s="68"/>
      <c r="EQ1075" s="68"/>
      <c r="ER1075" s="68"/>
      <c r="ES1075" s="68"/>
      <c r="ET1075" s="68"/>
    </row>
    <row r="1076" spans="53:150" s="9" customFormat="1" ht="15"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  <c r="BW1076" s="41"/>
      <c r="BX1076" s="41"/>
      <c r="BY1076" s="41"/>
      <c r="BZ1076" s="41"/>
      <c r="CA1076" s="41"/>
      <c r="CB1076" s="41"/>
      <c r="CC1076" s="41"/>
      <c r="CD1076" s="41"/>
      <c r="CE1076" s="41"/>
      <c r="CF1076" s="41"/>
      <c r="CG1076" s="41"/>
      <c r="CH1076" s="41"/>
      <c r="CI1076" s="41"/>
      <c r="CJ1076" s="41"/>
      <c r="DZ1076" s="70"/>
      <c r="ED1076" s="70"/>
      <c r="EE1076" s="70"/>
      <c r="EF1076" s="70"/>
      <c r="EG1076" s="68"/>
      <c r="EH1076" s="68"/>
      <c r="EI1076" s="68"/>
      <c r="EJ1076" s="68"/>
      <c r="EK1076" s="68"/>
      <c r="EL1076" s="68"/>
      <c r="EM1076" s="68"/>
      <c r="EN1076" s="68"/>
      <c r="EO1076" s="68"/>
      <c r="EP1076" s="68"/>
      <c r="EQ1076" s="68"/>
      <c r="ER1076" s="68"/>
      <c r="ES1076" s="68"/>
      <c r="ET1076" s="68"/>
    </row>
    <row r="1077" spans="53:150" s="9" customFormat="1" ht="15"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  <c r="BW1077" s="41"/>
      <c r="BX1077" s="41"/>
      <c r="BY1077" s="41"/>
      <c r="BZ1077" s="41"/>
      <c r="CA1077" s="41"/>
      <c r="CB1077" s="41"/>
      <c r="CC1077" s="41"/>
      <c r="CD1077" s="41"/>
      <c r="CE1077" s="41"/>
      <c r="CF1077" s="41"/>
      <c r="CG1077" s="41"/>
      <c r="CH1077" s="41"/>
      <c r="CI1077" s="41"/>
      <c r="CJ1077" s="41"/>
      <c r="DZ1077" s="70"/>
      <c r="ED1077" s="70"/>
      <c r="EE1077" s="70"/>
      <c r="EF1077" s="70"/>
      <c r="EG1077" s="68"/>
      <c r="EH1077" s="68"/>
      <c r="EI1077" s="68"/>
      <c r="EJ1077" s="68"/>
      <c r="EK1077" s="68"/>
      <c r="EL1077" s="68"/>
      <c r="EM1077" s="68"/>
      <c r="EN1077" s="68"/>
      <c r="EO1077" s="68"/>
      <c r="EP1077" s="68"/>
      <c r="EQ1077" s="68"/>
      <c r="ER1077" s="68"/>
      <c r="ES1077" s="68"/>
      <c r="ET1077" s="68"/>
    </row>
    <row r="1078" spans="53:150" s="9" customFormat="1" ht="15"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  <c r="BW1078" s="41"/>
      <c r="BX1078" s="41"/>
      <c r="BY1078" s="41"/>
      <c r="BZ1078" s="41"/>
      <c r="CA1078" s="41"/>
      <c r="CB1078" s="41"/>
      <c r="CC1078" s="41"/>
      <c r="CD1078" s="41"/>
      <c r="CE1078" s="41"/>
      <c r="CF1078" s="41"/>
      <c r="CG1078" s="41"/>
      <c r="CH1078" s="41"/>
      <c r="CI1078" s="41"/>
      <c r="CJ1078" s="41"/>
      <c r="DZ1078" s="70"/>
      <c r="ED1078" s="70"/>
      <c r="EE1078" s="70"/>
      <c r="EF1078" s="70"/>
      <c r="EG1078" s="68"/>
      <c r="EH1078" s="68"/>
      <c r="EI1078" s="68"/>
      <c r="EJ1078" s="68"/>
      <c r="EK1078" s="68"/>
      <c r="EL1078" s="68"/>
      <c r="EM1078" s="68"/>
      <c r="EN1078" s="68"/>
      <c r="EO1078" s="68"/>
      <c r="EP1078" s="68"/>
      <c r="EQ1078" s="68"/>
      <c r="ER1078" s="68"/>
      <c r="ES1078" s="68"/>
      <c r="ET1078" s="68"/>
    </row>
    <row r="1079" spans="53:150" s="9" customFormat="1" ht="15"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  <c r="BW1079" s="41"/>
      <c r="BX1079" s="41"/>
      <c r="BY1079" s="41"/>
      <c r="BZ1079" s="41"/>
      <c r="CA1079" s="41"/>
      <c r="CB1079" s="41"/>
      <c r="CC1079" s="41"/>
      <c r="CD1079" s="41"/>
      <c r="CE1079" s="41"/>
      <c r="CF1079" s="41"/>
      <c r="CG1079" s="41"/>
      <c r="CH1079" s="41"/>
      <c r="CI1079" s="41"/>
      <c r="CJ1079" s="41"/>
      <c r="DZ1079" s="70"/>
      <c r="ED1079" s="70"/>
      <c r="EE1079" s="70"/>
      <c r="EF1079" s="70"/>
      <c r="EG1079" s="68"/>
      <c r="EH1079" s="68"/>
      <c r="EI1079" s="68"/>
      <c r="EJ1079" s="68"/>
      <c r="EK1079" s="68"/>
      <c r="EL1079" s="68"/>
      <c r="EM1079" s="68"/>
      <c r="EN1079" s="68"/>
      <c r="EO1079" s="68"/>
      <c r="EP1079" s="68"/>
      <c r="EQ1079" s="68"/>
      <c r="ER1079" s="68"/>
      <c r="ES1079" s="68"/>
      <c r="ET1079" s="68"/>
    </row>
    <row r="1080" spans="53:150" s="9" customFormat="1" ht="15"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  <c r="BW1080" s="41"/>
      <c r="BX1080" s="41"/>
      <c r="BY1080" s="41"/>
      <c r="BZ1080" s="41"/>
      <c r="CA1080" s="41"/>
      <c r="CB1080" s="41"/>
      <c r="CC1080" s="41"/>
      <c r="CD1080" s="41"/>
      <c r="CE1080" s="41"/>
      <c r="CF1080" s="41"/>
      <c r="CG1080" s="41"/>
      <c r="CH1080" s="41"/>
      <c r="CI1080" s="41"/>
      <c r="CJ1080" s="41"/>
      <c r="DZ1080" s="70"/>
      <c r="ED1080" s="70"/>
      <c r="EE1080" s="70"/>
      <c r="EF1080" s="70"/>
      <c r="EG1080" s="68"/>
      <c r="EH1080" s="68"/>
      <c r="EI1080" s="68"/>
      <c r="EJ1080" s="68"/>
      <c r="EK1080" s="68"/>
      <c r="EL1080" s="68"/>
      <c r="EM1080" s="68"/>
      <c r="EN1080" s="68"/>
      <c r="EO1080" s="68"/>
      <c r="EP1080" s="68"/>
      <c r="EQ1080" s="68"/>
      <c r="ER1080" s="68"/>
      <c r="ES1080" s="68"/>
      <c r="ET1080" s="68"/>
    </row>
    <row r="1081" spans="53:150" s="9" customFormat="1" ht="15"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  <c r="BW1081" s="41"/>
      <c r="BX1081" s="41"/>
      <c r="BY1081" s="41"/>
      <c r="BZ1081" s="41"/>
      <c r="CA1081" s="41"/>
      <c r="CB1081" s="41"/>
      <c r="CC1081" s="41"/>
      <c r="CD1081" s="41"/>
      <c r="CE1081" s="41"/>
      <c r="CF1081" s="41"/>
      <c r="CG1081" s="41"/>
      <c r="CH1081" s="41"/>
      <c r="CI1081" s="41"/>
      <c r="CJ1081" s="41"/>
      <c r="DZ1081" s="70"/>
      <c r="ED1081" s="70"/>
      <c r="EE1081" s="70"/>
      <c r="EF1081" s="70"/>
      <c r="EG1081" s="68"/>
      <c r="EH1081" s="68"/>
      <c r="EI1081" s="68"/>
      <c r="EJ1081" s="68"/>
      <c r="EK1081" s="68"/>
      <c r="EL1081" s="68"/>
      <c r="EM1081" s="68"/>
      <c r="EN1081" s="68"/>
      <c r="EO1081" s="68"/>
      <c r="EP1081" s="68"/>
      <c r="EQ1081" s="68"/>
      <c r="ER1081" s="68"/>
      <c r="ES1081" s="68"/>
      <c r="ET1081" s="68"/>
    </row>
    <row r="1082" spans="53:150" s="9" customFormat="1" ht="15"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  <c r="BW1082" s="41"/>
      <c r="BX1082" s="41"/>
      <c r="BY1082" s="41"/>
      <c r="BZ1082" s="41"/>
      <c r="CA1082" s="41"/>
      <c r="CB1082" s="41"/>
      <c r="CC1082" s="41"/>
      <c r="CD1082" s="41"/>
      <c r="CE1082" s="41"/>
      <c r="CF1082" s="41"/>
      <c r="CG1082" s="41"/>
      <c r="CH1082" s="41"/>
      <c r="CI1082" s="41"/>
      <c r="CJ1082" s="41"/>
      <c r="DZ1082" s="70"/>
      <c r="ED1082" s="70"/>
      <c r="EE1082" s="70"/>
      <c r="EF1082" s="70"/>
      <c r="EG1082" s="68"/>
      <c r="EH1082" s="68"/>
      <c r="EI1082" s="68"/>
      <c r="EJ1082" s="68"/>
      <c r="EK1082" s="68"/>
      <c r="EL1082" s="68"/>
      <c r="EM1082" s="68"/>
      <c r="EN1082" s="68"/>
      <c r="EO1082" s="68"/>
      <c r="EP1082" s="68"/>
      <c r="EQ1082" s="68"/>
      <c r="ER1082" s="68"/>
      <c r="ES1082" s="68"/>
      <c r="ET1082" s="68"/>
    </row>
    <row r="1083" spans="53:150" s="9" customFormat="1" ht="15"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  <c r="BW1083" s="41"/>
      <c r="BX1083" s="41"/>
      <c r="BY1083" s="41"/>
      <c r="BZ1083" s="41"/>
      <c r="CA1083" s="41"/>
      <c r="CB1083" s="41"/>
      <c r="CC1083" s="41"/>
      <c r="CD1083" s="41"/>
      <c r="CE1083" s="41"/>
      <c r="CF1083" s="41"/>
      <c r="CG1083" s="41"/>
      <c r="CH1083" s="41"/>
      <c r="CI1083" s="41"/>
      <c r="CJ1083" s="41"/>
      <c r="DZ1083" s="70"/>
      <c r="ED1083" s="70"/>
      <c r="EE1083" s="70"/>
      <c r="EF1083" s="70"/>
      <c r="EG1083" s="68"/>
      <c r="EH1083" s="68"/>
      <c r="EI1083" s="68"/>
      <c r="EJ1083" s="68"/>
      <c r="EK1083" s="68"/>
      <c r="EL1083" s="68"/>
      <c r="EM1083" s="68"/>
      <c r="EN1083" s="68"/>
      <c r="EO1083" s="68"/>
      <c r="EP1083" s="68"/>
      <c r="EQ1083" s="68"/>
      <c r="ER1083" s="68"/>
      <c r="ES1083" s="68"/>
      <c r="ET1083" s="68"/>
    </row>
    <row r="1084" spans="53:150" s="9" customFormat="1" ht="15"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  <c r="BW1084" s="41"/>
      <c r="BX1084" s="41"/>
      <c r="BY1084" s="41"/>
      <c r="BZ1084" s="41"/>
      <c r="CA1084" s="41"/>
      <c r="CB1084" s="41"/>
      <c r="CC1084" s="41"/>
      <c r="CD1084" s="41"/>
      <c r="CE1084" s="41"/>
      <c r="CF1084" s="41"/>
      <c r="CG1084" s="41"/>
      <c r="CH1084" s="41"/>
      <c r="CI1084" s="41"/>
      <c r="CJ1084" s="41"/>
      <c r="DZ1084" s="70"/>
      <c r="ED1084" s="70"/>
      <c r="EE1084" s="70"/>
      <c r="EF1084" s="70"/>
      <c r="EG1084" s="68"/>
      <c r="EH1084" s="68"/>
      <c r="EI1084" s="68"/>
      <c r="EJ1084" s="68"/>
      <c r="EK1084" s="68"/>
      <c r="EL1084" s="68"/>
      <c r="EM1084" s="68"/>
      <c r="EN1084" s="68"/>
      <c r="EO1084" s="68"/>
      <c r="EP1084" s="68"/>
      <c r="EQ1084" s="68"/>
      <c r="ER1084" s="68"/>
      <c r="ES1084" s="68"/>
      <c r="ET1084" s="68"/>
    </row>
    <row r="1085" spans="53:150" s="9" customFormat="1" ht="15"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  <c r="BW1085" s="41"/>
      <c r="BX1085" s="41"/>
      <c r="BY1085" s="41"/>
      <c r="BZ1085" s="41"/>
      <c r="CA1085" s="41"/>
      <c r="CB1085" s="41"/>
      <c r="CC1085" s="41"/>
      <c r="CD1085" s="41"/>
      <c r="CE1085" s="41"/>
      <c r="CF1085" s="41"/>
      <c r="CG1085" s="41"/>
      <c r="CH1085" s="41"/>
      <c r="CI1085" s="41"/>
      <c r="CJ1085" s="41"/>
      <c r="DZ1085" s="70"/>
      <c r="ED1085" s="70"/>
      <c r="EE1085" s="70"/>
      <c r="EF1085" s="70"/>
      <c r="EG1085" s="68"/>
      <c r="EH1085" s="68"/>
      <c r="EI1085" s="68"/>
      <c r="EJ1085" s="68"/>
      <c r="EK1085" s="68"/>
      <c r="EL1085" s="68"/>
      <c r="EM1085" s="68"/>
      <c r="EN1085" s="68"/>
      <c r="EO1085" s="68"/>
      <c r="EP1085" s="68"/>
      <c r="EQ1085" s="68"/>
      <c r="ER1085" s="68"/>
      <c r="ES1085" s="68"/>
      <c r="ET1085" s="68"/>
    </row>
    <row r="1086" spans="53:150" s="9" customFormat="1" ht="15"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  <c r="CH1086" s="41"/>
      <c r="CI1086" s="41"/>
      <c r="CJ1086" s="41"/>
      <c r="DZ1086" s="70"/>
      <c r="ED1086" s="70"/>
      <c r="EE1086" s="70"/>
      <c r="EF1086" s="70"/>
      <c r="EG1086" s="68"/>
      <c r="EH1086" s="68"/>
      <c r="EI1086" s="68"/>
      <c r="EJ1086" s="68"/>
      <c r="EK1086" s="68"/>
      <c r="EL1086" s="68"/>
      <c r="EM1086" s="68"/>
      <c r="EN1086" s="68"/>
      <c r="EO1086" s="68"/>
      <c r="EP1086" s="68"/>
      <c r="EQ1086" s="68"/>
      <c r="ER1086" s="68"/>
      <c r="ES1086" s="68"/>
      <c r="ET1086" s="68"/>
    </row>
    <row r="1087" spans="53:150" s="9" customFormat="1" ht="15"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  <c r="CH1087" s="41"/>
      <c r="CI1087" s="41"/>
      <c r="CJ1087" s="41"/>
      <c r="DZ1087" s="70"/>
      <c r="ED1087" s="70"/>
      <c r="EE1087" s="70"/>
      <c r="EF1087" s="70"/>
      <c r="EG1087" s="68"/>
      <c r="EH1087" s="68"/>
      <c r="EI1087" s="68"/>
      <c r="EJ1087" s="68"/>
      <c r="EK1087" s="68"/>
      <c r="EL1087" s="68"/>
      <c r="EM1087" s="68"/>
      <c r="EN1087" s="68"/>
      <c r="EO1087" s="68"/>
      <c r="EP1087" s="68"/>
      <c r="EQ1087" s="68"/>
      <c r="ER1087" s="68"/>
      <c r="ES1087" s="68"/>
      <c r="ET1087" s="68"/>
    </row>
    <row r="1088" spans="53:150" s="9" customFormat="1" ht="15"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  <c r="CH1088" s="41"/>
      <c r="CI1088" s="41"/>
      <c r="CJ1088" s="41"/>
      <c r="DZ1088" s="70"/>
      <c r="ED1088" s="70"/>
      <c r="EE1088" s="70"/>
      <c r="EF1088" s="70"/>
      <c r="EG1088" s="68"/>
      <c r="EH1088" s="68"/>
      <c r="EI1088" s="68"/>
      <c r="EJ1088" s="68"/>
      <c r="EK1088" s="68"/>
      <c r="EL1088" s="68"/>
      <c r="EM1088" s="68"/>
      <c r="EN1088" s="68"/>
      <c r="EO1088" s="68"/>
      <c r="EP1088" s="68"/>
      <c r="EQ1088" s="68"/>
      <c r="ER1088" s="68"/>
      <c r="ES1088" s="68"/>
      <c r="ET1088" s="68"/>
    </row>
    <row r="1089" spans="53:150" s="9" customFormat="1" ht="15"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  <c r="BW1089" s="41"/>
      <c r="BX1089" s="41"/>
      <c r="BY1089" s="41"/>
      <c r="BZ1089" s="41"/>
      <c r="CA1089" s="41"/>
      <c r="CB1089" s="41"/>
      <c r="CC1089" s="41"/>
      <c r="CD1089" s="41"/>
      <c r="CE1089" s="41"/>
      <c r="CF1089" s="41"/>
      <c r="CG1089" s="41"/>
      <c r="CH1089" s="41"/>
      <c r="CI1089" s="41"/>
      <c r="CJ1089" s="41"/>
      <c r="DZ1089" s="70"/>
      <c r="ED1089" s="70"/>
      <c r="EE1089" s="70"/>
      <c r="EF1089" s="70"/>
      <c r="EG1089" s="68"/>
      <c r="EH1089" s="68"/>
      <c r="EI1089" s="68"/>
      <c r="EJ1089" s="68"/>
      <c r="EK1089" s="68"/>
      <c r="EL1089" s="68"/>
      <c r="EM1089" s="68"/>
      <c r="EN1089" s="68"/>
      <c r="EO1089" s="68"/>
      <c r="EP1089" s="68"/>
      <c r="EQ1089" s="68"/>
      <c r="ER1089" s="68"/>
      <c r="ES1089" s="68"/>
      <c r="ET1089" s="68"/>
    </row>
    <row r="1090" spans="53:150" s="9" customFormat="1" ht="15"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  <c r="BW1090" s="41"/>
      <c r="BX1090" s="41"/>
      <c r="BY1090" s="41"/>
      <c r="BZ1090" s="41"/>
      <c r="CA1090" s="41"/>
      <c r="CB1090" s="41"/>
      <c r="CC1090" s="41"/>
      <c r="CD1090" s="41"/>
      <c r="CE1090" s="41"/>
      <c r="CF1090" s="41"/>
      <c r="CG1090" s="41"/>
      <c r="CH1090" s="41"/>
      <c r="CI1090" s="41"/>
      <c r="CJ1090" s="41"/>
      <c r="DZ1090" s="70"/>
      <c r="ED1090" s="70"/>
      <c r="EE1090" s="70"/>
      <c r="EF1090" s="70"/>
      <c r="EG1090" s="68"/>
      <c r="EH1090" s="68"/>
      <c r="EI1090" s="68"/>
      <c r="EJ1090" s="68"/>
      <c r="EK1090" s="68"/>
      <c r="EL1090" s="68"/>
      <c r="EM1090" s="68"/>
      <c r="EN1090" s="68"/>
      <c r="EO1090" s="68"/>
      <c r="EP1090" s="68"/>
      <c r="EQ1090" s="68"/>
      <c r="ER1090" s="68"/>
      <c r="ES1090" s="68"/>
      <c r="ET1090" s="68"/>
    </row>
    <row r="1091" spans="53:150" s="9" customFormat="1" ht="15"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  <c r="BW1091" s="41"/>
      <c r="BX1091" s="41"/>
      <c r="BY1091" s="41"/>
      <c r="BZ1091" s="41"/>
      <c r="CA1091" s="41"/>
      <c r="CB1091" s="41"/>
      <c r="CC1091" s="41"/>
      <c r="CD1091" s="41"/>
      <c r="CE1091" s="41"/>
      <c r="CF1091" s="41"/>
      <c r="CG1091" s="41"/>
      <c r="CH1091" s="41"/>
      <c r="CI1091" s="41"/>
      <c r="CJ1091" s="41"/>
      <c r="DZ1091" s="70"/>
      <c r="ED1091" s="70"/>
      <c r="EE1091" s="70"/>
      <c r="EF1091" s="70"/>
      <c r="EG1091" s="68"/>
      <c r="EH1091" s="68"/>
      <c r="EI1091" s="68"/>
      <c r="EJ1091" s="68"/>
      <c r="EK1091" s="68"/>
      <c r="EL1091" s="68"/>
      <c r="EM1091" s="68"/>
      <c r="EN1091" s="68"/>
      <c r="EO1091" s="68"/>
      <c r="EP1091" s="68"/>
      <c r="EQ1091" s="68"/>
      <c r="ER1091" s="68"/>
      <c r="ES1091" s="68"/>
      <c r="ET1091" s="68"/>
    </row>
    <row r="1092" spans="53:150" s="9" customFormat="1" ht="15"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  <c r="BW1092" s="41"/>
      <c r="BX1092" s="41"/>
      <c r="BY1092" s="41"/>
      <c r="BZ1092" s="41"/>
      <c r="CA1092" s="41"/>
      <c r="CB1092" s="41"/>
      <c r="CC1092" s="41"/>
      <c r="CD1092" s="41"/>
      <c r="CE1092" s="41"/>
      <c r="CF1092" s="41"/>
      <c r="CG1092" s="41"/>
      <c r="CH1092" s="41"/>
      <c r="CI1092" s="41"/>
      <c r="CJ1092" s="41"/>
      <c r="DZ1092" s="70"/>
      <c r="ED1092" s="70"/>
      <c r="EE1092" s="70"/>
      <c r="EF1092" s="70"/>
      <c r="EG1092" s="68"/>
      <c r="EH1092" s="68"/>
      <c r="EI1092" s="68"/>
      <c r="EJ1092" s="68"/>
      <c r="EK1092" s="68"/>
      <c r="EL1092" s="68"/>
      <c r="EM1092" s="68"/>
      <c r="EN1092" s="68"/>
      <c r="EO1092" s="68"/>
      <c r="EP1092" s="68"/>
      <c r="EQ1092" s="68"/>
      <c r="ER1092" s="68"/>
      <c r="ES1092" s="68"/>
      <c r="ET1092" s="68"/>
    </row>
    <row r="1093" spans="53:150" s="9" customFormat="1" ht="15"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  <c r="BW1093" s="41"/>
      <c r="BX1093" s="41"/>
      <c r="BY1093" s="41"/>
      <c r="BZ1093" s="41"/>
      <c r="CA1093" s="41"/>
      <c r="CB1093" s="41"/>
      <c r="CC1093" s="41"/>
      <c r="CD1093" s="41"/>
      <c r="CE1093" s="41"/>
      <c r="CF1093" s="41"/>
      <c r="CG1093" s="41"/>
      <c r="CH1093" s="41"/>
      <c r="CI1093" s="41"/>
      <c r="CJ1093" s="41"/>
      <c r="DZ1093" s="70"/>
      <c r="ED1093" s="70"/>
      <c r="EE1093" s="70"/>
      <c r="EF1093" s="70"/>
      <c r="EG1093" s="68"/>
      <c r="EH1093" s="68"/>
      <c r="EI1093" s="68"/>
      <c r="EJ1093" s="68"/>
      <c r="EK1093" s="68"/>
      <c r="EL1093" s="68"/>
      <c r="EM1093" s="68"/>
      <c r="EN1093" s="68"/>
      <c r="EO1093" s="68"/>
      <c r="EP1093" s="68"/>
      <c r="EQ1093" s="68"/>
      <c r="ER1093" s="68"/>
      <c r="ES1093" s="68"/>
      <c r="ET1093" s="68"/>
    </row>
    <row r="1094" spans="53:150" s="9" customFormat="1" ht="15"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  <c r="BW1094" s="41"/>
      <c r="BX1094" s="41"/>
      <c r="BY1094" s="41"/>
      <c r="BZ1094" s="41"/>
      <c r="CA1094" s="41"/>
      <c r="CB1094" s="41"/>
      <c r="CC1094" s="41"/>
      <c r="CD1094" s="41"/>
      <c r="CE1094" s="41"/>
      <c r="CF1094" s="41"/>
      <c r="CG1094" s="41"/>
      <c r="CH1094" s="41"/>
      <c r="CI1094" s="41"/>
      <c r="CJ1094" s="41"/>
      <c r="DZ1094" s="70"/>
      <c r="ED1094" s="70"/>
      <c r="EE1094" s="70"/>
      <c r="EF1094" s="70"/>
      <c r="EG1094" s="68"/>
      <c r="EH1094" s="68"/>
      <c r="EI1094" s="68"/>
      <c r="EJ1094" s="68"/>
      <c r="EK1094" s="68"/>
      <c r="EL1094" s="68"/>
      <c r="EM1094" s="68"/>
      <c r="EN1094" s="68"/>
      <c r="EO1094" s="68"/>
      <c r="EP1094" s="68"/>
      <c r="EQ1094" s="68"/>
      <c r="ER1094" s="68"/>
      <c r="ES1094" s="68"/>
      <c r="ET1094" s="68"/>
    </row>
    <row r="1095" spans="53:150" s="9" customFormat="1" ht="15"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  <c r="BW1095" s="41"/>
      <c r="BX1095" s="41"/>
      <c r="BY1095" s="41"/>
      <c r="BZ1095" s="41"/>
      <c r="CA1095" s="41"/>
      <c r="CB1095" s="41"/>
      <c r="CC1095" s="41"/>
      <c r="CD1095" s="41"/>
      <c r="CE1095" s="41"/>
      <c r="CF1095" s="41"/>
      <c r="CG1095" s="41"/>
      <c r="CH1095" s="41"/>
      <c r="CI1095" s="41"/>
      <c r="CJ1095" s="41"/>
      <c r="DZ1095" s="70"/>
      <c r="ED1095" s="70"/>
      <c r="EE1095" s="70"/>
      <c r="EF1095" s="70"/>
      <c r="EG1095" s="68"/>
      <c r="EH1095" s="68"/>
      <c r="EI1095" s="68"/>
      <c r="EJ1095" s="68"/>
      <c r="EK1095" s="68"/>
      <c r="EL1095" s="68"/>
      <c r="EM1095" s="68"/>
      <c r="EN1095" s="68"/>
      <c r="EO1095" s="68"/>
      <c r="EP1095" s="68"/>
      <c r="EQ1095" s="68"/>
      <c r="ER1095" s="68"/>
      <c r="ES1095" s="68"/>
      <c r="ET1095" s="68"/>
    </row>
    <row r="1096" spans="53:150" s="9" customFormat="1" ht="15"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  <c r="BW1096" s="41"/>
      <c r="BX1096" s="41"/>
      <c r="BY1096" s="41"/>
      <c r="BZ1096" s="41"/>
      <c r="CA1096" s="41"/>
      <c r="CB1096" s="41"/>
      <c r="CC1096" s="41"/>
      <c r="CD1096" s="41"/>
      <c r="CE1096" s="41"/>
      <c r="CF1096" s="41"/>
      <c r="CG1096" s="41"/>
      <c r="CH1096" s="41"/>
      <c r="CI1096" s="41"/>
      <c r="CJ1096" s="41"/>
      <c r="DZ1096" s="70"/>
      <c r="ED1096" s="70"/>
      <c r="EE1096" s="70"/>
      <c r="EF1096" s="70"/>
      <c r="EG1096" s="68"/>
      <c r="EH1096" s="68"/>
      <c r="EI1096" s="68"/>
      <c r="EJ1096" s="68"/>
      <c r="EK1096" s="68"/>
      <c r="EL1096" s="68"/>
      <c r="EM1096" s="68"/>
      <c r="EN1096" s="68"/>
      <c r="EO1096" s="68"/>
      <c r="EP1096" s="68"/>
      <c r="EQ1096" s="68"/>
      <c r="ER1096" s="68"/>
      <c r="ES1096" s="68"/>
      <c r="ET1096" s="68"/>
    </row>
    <row r="1097" spans="53:150" s="9" customFormat="1" ht="15"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  <c r="BW1097" s="41"/>
      <c r="BX1097" s="41"/>
      <c r="BY1097" s="41"/>
      <c r="BZ1097" s="41"/>
      <c r="CA1097" s="41"/>
      <c r="CB1097" s="41"/>
      <c r="CC1097" s="41"/>
      <c r="CD1097" s="41"/>
      <c r="CE1097" s="41"/>
      <c r="CF1097" s="41"/>
      <c r="CG1097" s="41"/>
      <c r="CH1097" s="41"/>
      <c r="CI1097" s="41"/>
      <c r="CJ1097" s="41"/>
      <c r="DZ1097" s="70"/>
      <c r="ED1097" s="70"/>
      <c r="EE1097" s="70"/>
      <c r="EF1097" s="70"/>
      <c r="EG1097" s="68"/>
      <c r="EH1097" s="68"/>
      <c r="EI1097" s="68"/>
      <c r="EJ1097" s="68"/>
      <c r="EK1097" s="68"/>
      <c r="EL1097" s="68"/>
      <c r="EM1097" s="68"/>
      <c r="EN1097" s="68"/>
      <c r="EO1097" s="68"/>
      <c r="EP1097" s="68"/>
      <c r="EQ1097" s="68"/>
      <c r="ER1097" s="68"/>
      <c r="ES1097" s="68"/>
      <c r="ET1097" s="68"/>
    </row>
    <row r="1098" spans="53:150" s="9" customFormat="1" ht="15"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  <c r="BW1098" s="41"/>
      <c r="BX1098" s="41"/>
      <c r="BY1098" s="41"/>
      <c r="BZ1098" s="41"/>
      <c r="CA1098" s="41"/>
      <c r="CB1098" s="41"/>
      <c r="CC1098" s="41"/>
      <c r="CD1098" s="41"/>
      <c r="CE1098" s="41"/>
      <c r="CF1098" s="41"/>
      <c r="CG1098" s="41"/>
      <c r="CH1098" s="41"/>
      <c r="CI1098" s="41"/>
      <c r="CJ1098" s="41"/>
      <c r="DZ1098" s="70"/>
      <c r="ED1098" s="70"/>
      <c r="EE1098" s="70"/>
      <c r="EF1098" s="70"/>
      <c r="EG1098" s="68"/>
      <c r="EH1098" s="68"/>
      <c r="EI1098" s="68"/>
      <c r="EJ1098" s="68"/>
      <c r="EK1098" s="68"/>
      <c r="EL1098" s="68"/>
      <c r="EM1098" s="68"/>
      <c r="EN1098" s="68"/>
      <c r="EO1098" s="68"/>
      <c r="EP1098" s="68"/>
      <c r="EQ1098" s="68"/>
      <c r="ER1098" s="68"/>
      <c r="ES1098" s="68"/>
      <c r="ET1098" s="68"/>
    </row>
    <row r="1099" spans="53:150" s="9" customFormat="1" ht="15"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  <c r="BW1099" s="41"/>
      <c r="BX1099" s="41"/>
      <c r="BY1099" s="41"/>
      <c r="BZ1099" s="41"/>
      <c r="CA1099" s="41"/>
      <c r="CB1099" s="41"/>
      <c r="CC1099" s="41"/>
      <c r="CD1099" s="41"/>
      <c r="CE1099" s="41"/>
      <c r="CF1099" s="41"/>
      <c r="CG1099" s="41"/>
      <c r="CH1099" s="41"/>
      <c r="CI1099" s="41"/>
      <c r="CJ1099" s="41"/>
      <c r="DZ1099" s="70"/>
      <c r="ED1099" s="70"/>
      <c r="EE1099" s="70"/>
      <c r="EF1099" s="70"/>
      <c r="EG1099" s="68"/>
      <c r="EH1099" s="68"/>
      <c r="EI1099" s="68"/>
      <c r="EJ1099" s="68"/>
      <c r="EK1099" s="68"/>
      <c r="EL1099" s="68"/>
      <c r="EM1099" s="68"/>
      <c r="EN1099" s="68"/>
      <c r="EO1099" s="68"/>
      <c r="EP1099" s="68"/>
      <c r="EQ1099" s="68"/>
      <c r="ER1099" s="68"/>
      <c r="ES1099" s="68"/>
      <c r="ET1099" s="68"/>
    </row>
    <row r="1100" spans="53:150" s="9" customFormat="1" ht="15"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  <c r="BW1100" s="41"/>
      <c r="BX1100" s="41"/>
      <c r="BY1100" s="41"/>
      <c r="BZ1100" s="41"/>
      <c r="CA1100" s="41"/>
      <c r="CB1100" s="41"/>
      <c r="CC1100" s="41"/>
      <c r="CD1100" s="41"/>
      <c r="CE1100" s="41"/>
      <c r="CF1100" s="41"/>
      <c r="CG1100" s="41"/>
      <c r="CH1100" s="41"/>
      <c r="CI1100" s="41"/>
      <c r="CJ1100" s="41"/>
      <c r="DZ1100" s="70"/>
      <c r="ED1100" s="70"/>
      <c r="EE1100" s="70"/>
      <c r="EF1100" s="70"/>
      <c r="EG1100" s="68"/>
      <c r="EH1100" s="68"/>
      <c r="EI1100" s="68"/>
      <c r="EJ1100" s="68"/>
      <c r="EK1100" s="68"/>
      <c r="EL1100" s="68"/>
      <c r="EM1100" s="68"/>
      <c r="EN1100" s="68"/>
      <c r="EO1100" s="68"/>
      <c r="EP1100" s="68"/>
      <c r="EQ1100" s="68"/>
      <c r="ER1100" s="68"/>
      <c r="ES1100" s="68"/>
      <c r="ET1100" s="68"/>
    </row>
    <row r="1101" spans="53:150" s="9" customFormat="1" ht="15"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  <c r="BW1101" s="41"/>
      <c r="BX1101" s="41"/>
      <c r="BY1101" s="41"/>
      <c r="BZ1101" s="41"/>
      <c r="CA1101" s="41"/>
      <c r="CB1101" s="41"/>
      <c r="CC1101" s="41"/>
      <c r="CD1101" s="41"/>
      <c r="CE1101" s="41"/>
      <c r="CF1101" s="41"/>
      <c r="CG1101" s="41"/>
      <c r="CH1101" s="41"/>
      <c r="CI1101" s="41"/>
      <c r="CJ1101" s="41"/>
      <c r="DZ1101" s="70"/>
      <c r="ED1101" s="70"/>
      <c r="EE1101" s="70"/>
      <c r="EF1101" s="70"/>
      <c r="EG1101" s="68"/>
      <c r="EH1101" s="68"/>
      <c r="EI1101" s="68"/>
      <c r="EJ1101" s="68"/>
      <c r="EK1101" s="68"/>
      <c r="EL1101" s="68"/>
      <c r="EM1101" s="68"/>
      <c r="EN1101" s="68"/>
      <c r="EO1101" s="68"/>
      <c r="EP1101" s="68"/>
      <c r="EQ1101" s="68"/>
      <c r="ER1101" s="68"/>
      <c r="ES1101" s="68"/>
      <c r="ET1101" s="68"/>
    </row>
    <row r="1102" spans="53:150" s="9" customFormat="1" ht="15"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  <c r="BW1102" s="41"/>
      <c r="BX1102" s="41"/>
      <c r="BY1102" s="41"/>
      <c r="BZ1102" s="41"/>
      <c r="CA1102" s="41"/>
      <c r="CB1102" s="41"/>
      <c r="CC1102" s="41"/>
      <c r="CD1102" s="41"/>
      <c r="CE1102" s="41"/>
      <c r="CF1102" s="41"/>
      <c r="CG1102" s="41"/>
      <c r="CH1102" s="41"/>
      <c r="CI1102" s="41"/>
      <c r="CJ1102" s="41"/>
      <c r="DZ1102" s="70"/>
      <c r="ED1102" s="70"/>
      <c r="EE1102" s="70"/>
      <c r="EF1102" s="70"/>
      <c r="EG1102" s="68"/>
      <c r="EH1102" s="68"/>
      <c r="EI1102" s="68"/>
      <c r="EJ1102" s="68"/>
      <c r="EK1102" s="68"/>
      <c r="EL1102" s="68"/>
      <c r="EM1102" s="68"/>
      <c r="EN1102" s="68"/>
      <c r="EO1102" s="68"/>
      <c r="EP1102" s="68"/>
      <c r="EQ1102" s="68"/>
      <c r="ER1102" s="68"/>
      <c r="ES1102" s="68"/>
      <c r="ET1102" s="68"/>
    </row>
    <row r="1103" spans="53:150" s="9" customFormat="1" ht="15"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  <c r="BW1103" s="41"/>
      <c r="BX1103" s="41"/>
      <c r="BY1103" s="41"/>
      <c r="BZ1103" s="41"/>
      <c r="CA1103" s="41"/>
      <c r="CB1103" s="41"/>
      <c r="CC1103" s="41"/>
      <c r="CD1103" s="41"/>
      <c r="CE1103" s="41"/>
      <c r="CF1103" s="41"/>
      <c r="CG1103" s="41"/>
      <c r="CH1103" s="41"/>
      <c r="CI1103" s="41"/>
      <c r="CJ1103" s="41"/>
      <c r="DZ1103" s="70"/>
      <c r="ED1103" s="70"/>
      <c r="EE1103" s="70"/>
      <c r="EF1103" s="70"/>
      <c r="EG1103" s="68"/>
      <c r="EH1103" s="68"/>
      <c r="EI1103" s="68"/>
      <c r="EJ1103" s="68"/>
      <c r="EK1103" s="68"/>
      <c r="EL1103" s="68"/>
      <c r="EM1103" s="68"/>
      <c r="EN1103" s="68"/>
      <c r="EO1103" s="68"/>
      <c r="EP1103" s="68"/>
      <c r="EQ1103" s="68"/>
      <c r="ER1103" s="68"/>
      <c r="ES1103" s="68"/>
      <c r="ET1103" s="68"/>
    </row>
    <row r="1104" spans="53:150" s="9" customFormat="1" ht="15"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  <c r="BW1104" s="41"/>
      <c r="BX1104" s="41"/>
      <c r="BY1104" s="41"/>
      <c r="BZ1104" s="41"/>
      <c r="CA1104" s="41"/>
      <c r="CB1104" s="41"/>
      <c r="CC1104" s="41"/>
      <c r="CD1104" s="41"/>
      <c r="CE1104" s="41"/>
      <c r="CF1104" s="41"/>
      <c r="CG1104" s="41"/>
      <c r="CH1104" s="41"/>
      <c r="CI1104" s="41"/>
      <c r="CJ1104" s="41"/>
      <c r="DZ1104" s="70"/>
      <c r="ED1104" s="70"/>
      <c r="EE1104" s="70"/>
      <c r="EF1104" s="70"/>
      <c r="EG1104" s="68"/>
      <c r="EH1104" s="68"/>
      <c r="EI1104" s="68"/>
      <c r="EJ1104" s="68"/>
      <c r="EK1104" s="68"/>
      <c r="EL1104" s="68"/>
      <c r="EM1104" s="68"/>
      <c r="EN1104" s="68"/>
      <c r="EO1104" s="68"/>
      <c r="EP1104" s="68"/>
      <c r="EQ1104" s="68"/>
      <c r="ER1104" s="68"/>
      <c r="ES1104" s="68"/>
      <c r="ET1104" s="68"/>
    </row>
    <row r="1105" spans="53:150" s="9" customFormat="1" ht="15"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  <c r="BW1105" s="41"/>
      <c r="BX1105" s="41"/>
      <c r="BY1105" s="41"/>
      <c r="BZ1105" s="41"/>
      <c r="CA1105" s="41"/>
      <c r="CB1105" s="41"/>
      <c r="CC1105" s="41"/>
      <c r="CD1105" s="41"/>
      <c r="CE1105" s="41"/>
      <c r="CF1105" s="41"/>
      <c r="CG1105" s="41"/>
      <c r="CH1105" s="41"/>
      <c r="CI1105" s="41"/>
      <c r="CJ1105" s="41"/>
      <c r="DZ1105" s="70"/>
      <c r="ED1105" s="70"/>
      <c r="EE1105" s="70"/>
      <c r="EF1105" s="70"/>
      <c r="EG1105" s="68"/>
      <c r="EH1105" s="68"/>
      <c r="EI1105" s="68"/>
      <c r="EJ1105" s="68"/>
      <c r="EK1105" s="68"/>
      <c r="EL1105" s="68"/>
      <c r="EM1105" s="68"/>
      <c r="EN1105" s="68"/>
      <c r="EO1105" s="68"/>
      <c r="EP1105" s="68"/>
      <c r="EQ1105" s="68"/>
      <c r="ER1105" s="68"/>
      <c r="ES1105" s="68"/>
      <c r="ET1105" s="68"/>
    </row>
    <row r="1106" spans="53:150" s="9" customFormat="1" ht="15"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  <c r="BW1106" s="41"/>
      <c r="BX1106" s="41"/>
      <c r="BY1106" s="41"/>
      <c r="BZ1106" s="41"/>
      <c r="CA1106" s="41"/>
      <c r="CB1106" s="41"/>
      <c r="CC1106" s="41"/>
      <c r="CD1106" s="41"/>
      <c r="CE1106" s="41"/>
      <c r="CF1106" s="41"/>
      <c r="CG1106" s="41"/>
      <c r="CH1106" s="41"/>
      <c r="CI1106" s="41"/>
      <c r="CJ1106" s="41"/>
      <c r="DZ1106" s="70"/>
      <c r="ED1106" s="70"/>
      <c r="EE1106" s="70"/>
      <c r="EF1106" s="70"/>
      <c r="EG1106" s="68"/>
      <c r="EH1106" s="68"/>
      <c r="EI1106" s="68"/>
      <c r="EJ1106" s="68"/>
      <c r="EK1106" s="68"/>
      <c r="EL1106" s="68"/>
      <c r="EM1106" s="68"/>
      <c r="EN1106" s="68"/>
      <c r="EO1106" s="68"/>
      <c r="EP1106" s="68"/>
      <c r="EQ1106" s="68"/>
      <c r="ER1106" s="68"/>
      <c r="ES1106" s="68"/>
      <c r="ET1106" s="68"/>
    </row>
    <row r="1107" spans="53:150" s="9" customFormat="1" ht="15"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  <c r="BW1107" s="41"/>
      <c r="BX1107" s="41"/>
      <c r="BY1107" s="41"/>
      <c r="BZ1107" s="41"/>
      <c r="CA1107" s="41"/>
      <c r="CB1107" s="41"/>
      <c r="CC1107" s="41"/>
      <c r="CD1107" s="41"/>
      <c r="CE1107" s="41"/>
      <c r="CF1107" s="41"/>
      <c r="CG1107" s="41"/>
      <c r="CH1107" s="41"/>
      <c r="CI1107" s="41"/>
      <c r="CJ1107" s="41"/>
      <c r="DZ1107" s="70"/>
      <c r="ED1107" s="70"/>
      <c r="EE1107" s="70"/>
      <c r="EF1107" s="70"/>
      <c r="EG1107" s="68"/>
      <c r="EH1107" s="68"/>
      <c r="EI1107" s="68"/>
      <c r="EJ1107" s="68"/>
      <c r="EK1107" s="68"/>
      <c r="EL1107" s="68"/>
      <c r="EM1107" s="68"/>
      <c r="EN1107" s="68"/>
      <c r="EO1107" s="68"/>
      <c r="EP1107" s="68"/>
      <c r="EQ1107" s="68"/>
      <c r="ER1107" s="68"/>
      <c r="ES1107" s="68"/>
      <c r="ET1107" s="68"/>
    </row>
    <row r="1108" spans="53:150" s="9" customFormat="1" ht="15"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  <c r="BW1108" s="41"/>
      <c r="BX1108" s="41"/>
      <c r="BY1108" s="41"/>
      <c r="BZ1108" s="41"/>
      <c r="CA1108" s="41"/>
      <c r="CB1108" s="41"/>
      <c r="CC1108" s="41"/>
      <c r="CD1108" s="41"/>
      <c r="CE1108" s="41"/>
      <c r="CF1108" s="41"/>
      <c r="CG1108" s="41"/>
      <c r="CH1108" s="41"/>
      <c r="CI1108" s="41"/>
      <c r="CJ1108" s="41"/>
      <c r="DZ1108" s="70"/>
      <c r="ED1108" s="70"/>
      <c r="EE1108" s="70"/>
      <c r="EF1108" s="70"/>
      <c r="EG1108" s="68"/>
      <c r="EH1108" s="68"/>
      <c r="EI1108" s="68"/>
      <c r="EJ1108" s="68"/>
      <c r="EK1108" s="68"/>
      <c r="EL1108" s="68"/>
      <c r="EM1108" s="68"/>
      <c r="EN1108" s="68"/>
      <c r="EO1108" s="68"/>
      <c r="EP1108" s="68"/>
      <c r="EQ1108" s="68"/>
      <c r="ER1108" s="68"/>
      <c r="ES1108" s="68"/>
      <c r="ET1108" s="68"/>
    </row>
    <row r="1109" spans="53:150" s="9" customFormat="1" ht="15"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  <c r="BW1109" s="41"/>
      <c r="BX1109" s="41"/>
      <c r="BY1109" s="41"/>
      <c r="BZ1109" s="41"/>
      <c r="CA1109" s="41"/>
      <c r="CB1109" s="41"/>
      <c r="CC1109" s="41"/>
      <c r="CD1109" s="41"/>
      <c r="CE1109" s="41"/>
      <c r="CF1109" s="41"/>
      <c r="CG1109" s="41"/>
      <c r="CH1109" s="41"/>
      <c r="CI1109" s="41"/>
      <c r="CJ1109" s="41"/>
      <c r="DZ1109" s="70"/>
      <c r="ED1109" s="70"/>
      <c r="EE1109" s="70"/>
      <c r="EF1109" s="70"/>
      <c r="EG1109" s="68"/>
      <c r="EH1109" s="68"/>
      <c r="EI1109" s="68"/>
      <c r="EJ1109" s="68"/>
      <c r="EK1109" s="68"/>
      <c r="EL1109" s="68"/>
      <c r="EM1109" s="68"/>
      <c r="EN1109" s="68"/>
      <c r="EO1109" s="68"/>
      <c r="EP1109" s="68"/>
      <c r="EQ1109" s="68"/>
      <c r="ER1109" s="68"/>
      <c r="ES1109" s="68"/>
      <c r="ET1109" s="68"/>
    </row>
    <row r="1110" spans="53:150" s="9" customFormat="1" ht="15"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  <c r="BW1110" s="41"/>
      <c r="BX1110" s="41"/>
      <c r="BY1110" s="41"/>
      <c r="BZ1110" s="41"/>
      <c r="CA1110" s="41"/>
      <c r="CB1110" s="41"/>
      <c r="CC1110" s="41"/>
      <c r="CD1110" s="41"/>
      <c r="CE1110" s="41"/>
      <c r="CF1110" s="41"/>
      <c r="CG1110" s="41"/>
      <c r="CH1110" s="41"/>
      <c r="CI1110" s="41"/>
      <c r="CJ1110" s="41"/>
      <c r="DZ1110" s="70"/>
      <c r="ED1110" s="70"/>
      <c r="EE1110" s="70"/>
      <c r="EF1110" s="70"/>
      <c r="EG1110" s="68"/>
      <c r="EH1110" s="68"/>
      <c r="EI1110" s="68"/>
      <c r="EJ1110" s="68"/>
      <c r="EK1110" s="68"/>
      <c r="EL1110" s="68"/>
      <c r="EM1110" s="68"/>
      <c r="EN1110" s="68"/>
      <c r="EO1110" s="68"/>
      <c r="EP1110" s="68"/>
      <c r="EQ1110" s="68"/>
      <c r="ER1110" s="68"/>
      <c r="ES1110" s="68"/>
      <c r="ET1110" s="68"/>
    </row>
    <row r="1111" spans="53:150" s="9" customFormat="1" ht="15"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  <c r="BW1111" s="41"/>
      <c r="BX1111" s="41"/>
      <c r="BY1111" s="41"/>
      <c r="BZ1111" s="41"/>
      <c r="CA1111" s="41"/>
      <c r="CB1111" s="41"/>
      <c r="CC1111" s="41"/>
      <c r="CD1111" s="41"/>
      <c r="CE1111" s="41"/>
      <c r="CF1111" s="41"/>
      <c r="CG1111" s="41"/>
      <c r="CH1111" s="41"/>
      <c r="CI1111" s="41"/>
      <c r="CJ1111" s="41"/>
      <c r="DZ1111" s="70"/>
      <c r="ED1111" s="70"/>
      <c r="EE1111" s="70"/>
      <c r="EF1111" s="70"/>
      <c r="EG1111" s="68"/>
      <c r="EH1111" s="68"/>
      <c r="EI1111" s="68"/>
      <c r="EJ1111" s="68"/>
      <c r="EK1111" s="68"/>
      <c r="EL1111" s="68"/>
      <c r="EM1111" s="68"/>
      <c r="EN1111" s="68"/>
      <c r="EO1111" s="68"/>
      <c r="EP1111" s="68"/>
      <c r="EQ1111" s="68"/>
      <c r="ER1111" s="68"/>
      <c r="ES1111" s="68"/>
      <c r="ET1111" s="68"/>
    </row>
    <row r="1112" spans="53:150" s="9" customFormat="1" ht="15"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  <c r="BW1112" s="41"/>
      <c r="BX1112" s="41"/>
      <c r="BY1112" s="41"/>
      <c r="BZ1112" s="41"/>
      <c r="CA1112" s="41"/>
      <c r="CB1112" s="41"/>
      <c r="CC1112" s="41"/>
      <c r="CD1112" s="41"/>
      <c r="CE1112" s="41"/>
      <c r="CF1112" s="41"/>
      <c r="CG1112" s="41"/>
      <c r="CH1112" s="41"/>
      <c r="CI1112" s="41"/>
      <c r="CJ1112" s="41"/>
      <c r="DZ1112" s="70"/>
      <c r="ED1112" s="70"/>
      <c r="EE1112" s="70"/>
      <c r="EF1112" s="70"/>
      <c r="EG1112" s="68"/>
      <c r="EH1112" s="68"/>
      <c r="EI1112" s="68"/>
      <c r="EJ1112" s="68"/>
      <c r="EK1112" s="68"/>
      <c r="EL1112" s="68"/>
      <c r="EM1112" s="68"/>
      <c r="EN1112" s="68"/>
      <c r="EO1112" s="68"/>
      <c r="EP1112" s="68"/>
      <c r="EQ1112" s="68"/>
      <c r="ER1112" s="68"/>
      <c r="ES1112" s="68"/>
      <c r="ET1112" s="68"/>
    </row>
    <row r="1113" spans="53:150" s="9" customFormat="1" ht="15"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  <c r="BW1113" s="41"/>
      <c r="BX1113" s="41"/>
      <c r="BY1113" s="41"/>
      <c r="BZ1113" s="41"/>
      <c r="CA1113" s="41"/>
      <c r="CB1113" s="41"/>
      <c r="CC1113" s="41"/>
      <c r="CD1113" s="41"/>
      <c r="CE1113" s="41"/>
      <c r="CF1113" s="41"/>
      <c r="CG1113" s="41"/>
      <c r="CH1113" s="41"/>
      <c r="CI1113" s="41"/>
      <c r="CJ1113" s="41"/>
      <c r="DZ1113" s="70"/>
      <c r="ED1113" s="70"/>
      <c r="EE1113" s="70"/>
      <c r="EF1113" s="70"/>
      <c r="EG1113" s="68"/>
      <c r="EH1113" s="68"/>
      <c r="EI1113" s="68"/>
      <c r="EJ1113" s="68"/>
      <c r="EK1113" s="68"/>
      <c r="EL1113" s="68"/>
      <c r="EM1113" s="68"/>
      <c r="EN1113" s="68"/>
      <c r="EO1113" s="68"/>
      <c r="EP1113" s="68"/>
      <c r="EQ1113" s="68"/>
      <c r="ER1113" s="68"/>
      <c r="ES1113" s="68"/>
      <c r="ET1113" s="68"/>
    </row>
    <row r="1114" spans="53:150" s="9" customFormat="1" ht="15"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  <c r="BW1114" s="41"/>
      <c r="BX1114" s="41"/>
      <c r="BY1114" s="41"/>
      <c r="BZ1114" s="41"/>
      <c r="CA1114" s="41"/>
      <c r="CB1114" s="41"/>
      <c r="CC1114" s="41"/>
      <c r="CD1114" s="41"/>
      <c r="CE1114" s="41"/>
      <c r="CF1114" s="41"/>
      <c r="CG1114" s="41"/>
      <c r="CH1114" s="41"/>
      <c r="CI1114" s="41"/>
      <c r="CJ1114" s="41"/>
      <c r="DZ1114" s="70"/>
      <c r="ED1114" s="70"/>
      <c r="EE1114" s="70"/>
      <c r="EF1114" s="70"/>
      <c r="EG1114" s="68"/>
      <c r="EH1114" s="68"/>
      <c r="EI1114" s="68"/>
      <c r="EJ1114" s="68"/>
      <c r="EK1114" s="68"/>
      <c r="EL1114" s="68"/>
      <c r="EM1114" s="68"/>
      <c r="EN1114" s="68"/>
      <c r="EO1114" s="68"/>
      <c r="EP1114" s="68"/>
      <c r="EQ1114" s="68"/>
      <c r="ER1114" s="68"/>
      <c r="ES1114" s="68"/>
      <c r="ET1114" s="68"/>
    </row>
    <row r="1115" spans="53:150" s="9" customFormat="1" ht="15"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  <c r="CH1115" s="41"/>
      <c r="CI1115" s="41"/>
      <c r="CJ1115" s="41"/>
      <c r="DZ1115" s="70"/>
      <c r="ED1115" s="70"/>
      <c r="EE1115" s="70"/>
      <c r="EF1115" s="70"/>
      <c r="EG1115" s="68"/>
      <c r="EH1115" s="68"/>
      <c r="EI1115" s="68"/>
      <c r="EJ1115" s="68"/>
      <c r="EK1115" s="68"/>
      <c r="EL1115" s="68"/>
      <c r="EM1115" s="68"/>
      <c r="EN1115" s="68"/>
      <c r="EO1115" s="68"/>
      <c r="EP1115" s="68"/>
      <c r="EQ1115" s="68"/>
      <c r="ER1115" s="68"/>
      <c r="ES1115" s="68"/>
      <c r="ET1115" s="68"/>
    </row>
    <row r="1116" spans="53:150" s="9" customFormat="1" ht="15"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  <c r="CH1116" s="41"/>
      <c r="CI1116" s="41"/>
      <c r="CJ1116" s="41"/>
      <c r="DZ1116" s="70"/>
      <c r="ED1116" s="70"/>
      <c r="EE1116" s="70"/>
      <c r="EF1116" s="70"/>
      <c r="EG1116" s="68"/>
      <c r="EH1116" s="68"/>
      <c r="EI1116" s="68"/>
      <c r="EJ1116" s="68"/>
      <c r="EK1116" s="68"/>
      <c r="EL1116" s="68"/>
      <c r="EM1116" s="68"/>
      <c r="EN1116" s="68"/>
      <c r="EO1116" s="68"/>
      <c r="EP1116" s="68"/>
      <c r="EQ1116" s="68"/>
      <c r="ER1116" s="68"/>
      <c r="ES1116" s="68"/>
      <c r="ET1116" s="68"/>
    </row>
    <row r="1117" spans="53:150" s="9" customFormat="1" ht="15"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  <c r="CH1117" s="41"/>
      <c r="CI1117" s="41"/>
      <c r="CJ1117" s="41"/>
      <c r="DZ1117" s="70"/>
      <c r="ED1117" s="70"/>
      <c r="EE1117" s="70"/>
      <c r="EF1117" s="70"/>
      <c r="EG1117" s="68"/>
      <c r="EH1117" s="68"/>
      <c r="EI1117" s="68"/>
      <c r="EJ1117" s="68"/>
      <c r="EK1117" s="68"/>
      <c r="EL1117" s="68"/>
      <c r="EM1117" s="68"/>
      <c r="EN1117" s="68"/>
      <c r="EO1117" s="68"/>
      <c r="EP1117" s="68"/>
      <c r="EQ1117" s="68"/>
      <c r="ER1117" s="68"/>
      <c r="ES1117" s="68"/>
      <c r="ET1117" s="68"/>
    </row>
    <row r="1118" spans="53:150" s="9" customFormat="1" ht="15"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  <c r="BW1118" s="41"/>
      <c r="BX1118" s="41"/>
      <c r="BY1118" s="41"/>
      <c r="BZ1118" s="41"/>
      <c r="CA1118" s="41"/>
      <c r="CB1118" s="41"/>
      <c r="CC1118" s="41"/>
      <c r="CD1118" s="41"/>
      <c r="CE1118" s="41"/>
      <c r="CF1118" s="41"/>
      <c r="CG1118" s="41"/>
      <c r="CH1118" s="41"/>
      <c r="CI1118" s="41"/>
      <c r="CJ1118" s="41"/>
      <c r="DZ1118" s="70"/>
      <c r="ED1118" s="70"/>
      <c r="EE1118" s="70"/>
      <c r="EF1118" s="70"/>
      <c r="EG1118" s="68"/>
      <c r="EH1118" s="68"/>
      <c r="EI1118" s="68"/>
      <c r="EJ1118" s="68"/>
      <c r="EK1118" s="68"/>
      <c r="EL1118" s="68"/>
      <c r="EM1118" s="68"/>
      <c r="EN1118" s="68"/>
      <c r="EO1118" s="68"/>
      <c r="EP1118" s="68"/>
      <c r="EQ1118" s="68"/>
      <c r="ER1118" s="68"/>
      <c r="ES1118" s="68"/>
      <c r="ET1118" s="68"/>
    </row>
    <row r="1119" spans="53:150" s="9" customFormat="1" ht="15"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  <c r="BW1119" s="41"/>
      <c r="BX1119" s="41"/>
      <c r="BY1119" s="41"/>
      <c r="BZ1119" s="41"/>
      <c r="CA1119" s="41"/>
      <c r="CB1119" s="41"/>
      <c r="CC1119" s="41"/>
      <c r="CD1119" s="41"/>
      <c r="CE1119" s="41"/>
      <c r="CF1119" s="41"/>
      <c r="CG1119" s="41"/>
      <c r="CH1119" s="41"/>
      <c r="CI1119" s="41"/>
      <c r="CJ1119" s="41"/>
      <c r="DZ1119" s="70"/>
      <c r="ED1119" s="70"/>
      <c r="EE1119" s="70"/>
      <c r="EF1119" s="70"/>
      <c r="EG1119" s="68"/>
      <c r="EH1119" s="68"/>
      <c r="EI1119" s="68"/>
      <c r="EJ1119" s="68"/>
      <c r="EK1119" s="68"/>
      <c r="EL1119" s="68"/>
      <c r="EM1119" s="68"/>
      <c r="EN1119" s="68"/>
      <c r="EO1119" s="68"/>
      <c r="EP1119" s="68"/>
      <c r="EQ1119" s="68"/>
      <c r="ER1119" s="68"/>
      <c r="ES1119" s="68"/>
      <c r="ET1119" s="68"/>
    </row>
    <row r="1120" spans="53:150" s="9" customFormat="1" ht="15"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  <c r="BW1120" s="41"/>
      <c r="BX1120" s="41"/>
      <c r="BY1120" s="41"/>
      <c r="BZ1120" s="41"/>
      <c r="CA1120" s="41"/>
      <c r="CB1120" s="41"/>
      <c r="CC1120" s="41"/>
      <c r="CD1120" s="41"/>
      <c r="CE1120" s="41"/>
      <c r="CF1120" s="41"/>
      <c r="CG1120" s="41"/>
      <c r="CH1120" s="41"/>
      <c r="CI1120" s="41"/>
      <c r="CJ1120" s="41"/>
      <c r="DZ1120" s="70"/>
      <c r="ED1120" s="70"/>
      <c r="EE1120" s="70"/>
      <c r="EF1120" s="70"/>
      <c r="EG1120" s="68"/>
      <c r="EH1120" s="68"/>
      <c r="EI1120" s="68"/>
      <c r="EJ1120" s="68"/>
      <c r="EK1120" s="68"/>
      <c r="EL1120" s="68"/>
      <c r="EM1120" s="68"/>
      <c r="EN1120" s="68"/>
      <c r="EO1120" s="68"/>
      <c r="EP1120" s="68"/>
      <c r="EQ1120" s="68"/>
      <c r="ER1120" s="68"/>
      <c r="ES1120" s="68"/>
      <c r="ET1120" s="68"/>
    </row>
    <row r="1121" spans="53:150" s="9" customFormat="1" ht="15"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  <c r="BW1121" s="41"/>
      <c r="BX1121" s="41"/>
      <c r="BY1121" s="41"/>
      <c r="BZ1121" s="41"/>
      <c r="CA1121" s="41"/>
      <c r="CB1121" s="41"/>
      <c r="CC1121" s="41"/>
      <c r="CD1121" s="41"/>
      <c r="CE1121" s="41"/>
      <c r="CF1121" s="41"/>
      <c r="CG1121" s="41"/>
      <c r="CH1121" s="41"/>
      <c r="CI1121" s="41"/>
      <c r="CJ1121" s="41"/>
      <c r="DZ1121" s="70"/>
      <c r="ED1121" s="70"/>
      <c r="EE1121" s="70"/>
      <c r="EF1121" s="70"/>
      <c r="EG1121" s="68"/>
      <c r="EH1121" s="68"/>
      <c r="EI1121" s="68"/>
      <c r="EJ1121" s="68"/>
      <c r="EK1121" s="68"/>
      <c r="EL1121" s="68"/>
      <c r="EM1121" s="68"/>
      <c r="EN1121" s="68"/>
      <c r="EO1121" s="68"/>
      <c r="EP1121" s="68"/>
      <c r="EQ1121" s="68"/>
      <c r="ER1121" s="68"/>
      <c r="ES1121" s="68"/>
      <c r="ET1121" s="68"/>
    </row>
    <row r="1122" spans="53:150" s="9" customFormat="1" ht="15"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  <c r="BW1122" s="41"/>
      <c r="BX1122" s="41"/>
      <c r="BY1122" s="41"/>
      <c r="BZ1122" s="41"/>
      <c r="CA1122" s="41"/>
      <c r="CB1122" s="41"/>
      <c r="CC1122" s="41"/>
      <c r="CD1122" s="41"/>
      <c r="CE1122" s="41"/>
      <c r="CF1122" s="41"/>
      <c r="CG1122" s="41"/>
      <c r="CH1122" s="41"/>
      <c r="CI1122" s="41"/>
      <c r="CJ1122" s="41"/>
      <c r="DZ1122" s="70"/>
      <c r="ED1122" s="70"/>
      <c r="EE1122" s="70"/>
      <c r="EF1122" s="70"/>
      <c r="EG1122" s="68"/>
      <c r="EH1122" s="68"/>
      <c r="EI1122" s="68"/>
      <c r="EJ1122" s="68"/>
      <c r="EK1122" s="68"/>
      <c r="EL1122" s="68"/>
      <c r="EM1122" s="68"/>
      <c r="EN1122" s="68"/>
      <c r="EO1122" s="68"/>
      <c r="EP1122" s="68"/>
      <c r="EQ1122" s="68"/>
      <c r="ER1122" s="68"/>
      <c r="ES1122" s="68"/>
      <c r="ET1122" s="68"/>
    </row>
    <row r="1123" spans="53:150" s="9" customFormat="1" ht="15"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  <c r="CH1123" s="41"/>
      <c r="CI1123" s="41"/>
      <c r="CJ1123" s="41"/>
      <c r="DZ1123" s="70"/>
      <c r="ED1123" s="70"/>
      <c r="EE1123" s="70"/>
      <c r="EF1123" s="70"/>
      <c r="EG1123" s="68"/>
      <c r="EH1123" s="68"/>
      <c r="EI1123" s="68"/>
      <c r="EJ1123" s="68"/>
      <c r="EK1123" s="68"/>
      <c r="EL1123" s="68"/>
      <c r="EM1123" s="68"/>
      <c r="EN1123" s="68"/>
      <c r="EO1123" s="68"/>
      <c r="EP1123" s="68"/>
      <c r="EQ1123" s="68"/>
      <c r="ER1123" s="68"/>
      <c r="ES1123" s="68"/>
      <c r="ET1123" s="68"/>
    </row>
    <row r="1124" spans="53:150" s="9" customFormat="1" ht="15"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  <c r="BW1124" s="41"/>
      <c r="BX1124" s="41"/>
      <c r="BY1124" s="41"/>
      <c r="BZ1124" s="41"/>
      <c r="CA1124" s="41"/>
      <c r="CB1124" s="41"/>
      <c r="CC1124" s="41"/>
      <c r="CD1124" s="41"/>
      <c r="CE1124" s="41"/>
      <c r="CF1124" s="41"/>
      <c r="CG1124" s="41"/>
      <c r="CH1124" s="41"/>
      <c r="CI1124" s="41"/>
      <c r="CJ1124" s="41"/>
      <c r="DZ1124" s="70"/>
      <c r="ED1124" s="70"/>
      <c r="EE1124" s="70"/>
      <c r="EF1124" s="70"/>
      <c r="EG1124" s="68"/>
      <c r="EH1124" s="68"/>
      <c r="EI1124" s="68"/>
      <c r="EJ1124" s="68"/>
      <c r="EK1124" s="68"/>
      <c r="EL1124" s="68"/>
      <c r="EM1124" s="68"/>
      <c r="EN1124" s="68"/>
      <c r="EO1124" s="68"/>
      <c r="EP1124" s="68"/>
      <c r="EQ1124" s="68"/>
      <c r="ER1124" s="68"/>
      <c r="ES1124" s="68"/>
      <c r="ET1124" s="68"/>
    </row>
    <row r="1125" spans="53:150" s="9" customFormat="1" ht="15"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  <c r="CH1125" s="41"/>
      <c r="CI1125" s="41"/>
      <c r="CJ1125" s="41"/>
      <c r="DZ1125" s="70"/>
      <c r="ED1125" s="70"/>
      <c r="EE1125" s="70"/>
      <c r="EF1125" s="70"/>
      <c r="EG1125" s="68"/>
      <c r="EH1125" s="68"/>
      <c r="EI1125" s="68"/>
      <c r="EJ1125" s="68"/>
      <c r="EK1125" s="68"/>
      <c r="EL1125" s="68"/>
      <c r="EM1125" s="68"/>
      <c r="EN1125" s="68"/>
      <c r="EO1125" s="68"/>
      <c r="EP1125" s="68"/>
      <c r="EQ1125" s="68"/>
      <c r="ER1125" s="68"/>
      <c r="ES1125" s="68"/>
      <c r="ET1125" s="68"/>
    </row>
    <row r="1126" spans="53:150" s="9" customFormat="1" ht="15"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  <c r="BW1126" s="41"/>
      <c r="BX1126" s="41"/>
      <c r="BY1126" s="41"/>
      <c r="BZ1126" s="41"/>
      <c r="CA1126" s="41"/>
      <c r="CB1126" s="41"/>
      <c r="CC1126" s="41"/>
      <c r="CD1126" s="41"/>
      <c r="CE1126" s="41"/>
      <c r="CF1126" s="41"/>
      <c r="CG1126" s="41"/>
      <c r="CH1126" s="41"/>
      <c r="CI1126" s="41"/>
      <c r="CJ1126" s="41"/>
      <c r="DZ1126" s="70"/>
      <c r="ED1126" s="70"/>
      <c r="EE1126" s="70"/>
      <c r="EF1126" s="70"/>
      <c r="EG1126" s="68"/>
      <c r="EH1126" s="68"/>
      <c r="EI1126" s="68"/>
      <c r="EJ1126" s="68"/>
      <c r="EK1126" s="68"/>
      <c r="EL1126" s="68"/>
      <c r="EM1126" s="68"/>
      <c r="EN1126" s="68"/>
      <c r="EO1126" s="68"/>
      <c r="EP1126" s="68"/>
      <c r="EQ1126" s="68"/>
      <c r="ER1126" s="68"/>
      <c r="ES1126" s="68"/>
      <c r="ET1126" s="68"/>
    </row>
    <row r="1127" spans="53:150" s="9" customFormat="1" ht="15"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  <c r="BW1127" s="41"/>
      <c r="BX1127" s="41"/>
      <c r="BY1127" s="41"/>
      <c r="BZ1127" s="41"/>
      <c r="CA1127" s="41"/>
      <c r="CB1127" s="41"/>
      <c r="CC1127" s="41"/>
      <c r="CD1127" s="41"/>
      <c r="CE1127" s="41"/>
      <c r="CF1127" s="41"/>
      <c r="CG1127" s="41"/>
      <c r="CH1127" s="41"/>
      <c r="CI1127" s="41"/>
      <c r="CJ1127" s="41"/>
      <c r="DZ1127" s="70"/>
      <c r="ED1127" s="70"/>
      <c r="EE1127" s="70"/>
      <c r="EF1127" s="70"/>
      <c r="EG1127" s="68"/>
      <c r="EH1127" s="68"/>
      <c r="EI1127" s="68"/>
      <c r="EJ1127" s="68"/>
      <c r="EK1127" s="68"/>
      <c r="EL1127" s="68"/>
      <c r="EM1127" s="68"/>
      <c r="EN1127" s="68"/>
      <c r="EO1127" s="68"/>
      <c r="EP1127" s="68"/>
      <c r="EQ1127" s="68"/>
      <c r="ER1127" s="68"/>
      <c r="ES1127" s="68"/>
      <c r="ET1127" s="68"/>
    </row>
    <row r="1128" spans="53:150" s="9" customFormat="1" ht="15"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  <c r="CH1128" s="41"/>
      <c r="CI1128" s="41"/>
      <c r="CJ1128" s="41"/>
      <c r="DZ1128" s="70"/>
      <c r="ED1128" s="70"/>
      <c r="EE1128" s="70"/>
      <c r="EF1128" s="70"/>
      <c r="EG1128" s="68"/>
      <c r="EH1128" s="68"/>
      <c r="EI1128" s="68"/>
      <c r="EJ1128" s="68"/>
      <c r="EK1128" s="68"/>
      <c r="EL1128" s="68"/>
      <c r="EM1128" s="68"/>
      <c r="EN1128" s="68"/>
      <c r="EO1128" s="68"/>
      <c r="EP1128" s="68"/>
      <c r="EQ1128" s="68"/>
      <c r="ER1128" s="68"/>
      <c r="ES1128" s="68"/>
      <c r="ET1128" s="68"/>
    </row>
    <row r="1129" spans="53:150" s="9" customFormat="1" ht="15"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  <c r="BW1129" s="41"/>
      <c r="BX1129" s="41"/>
      <c r="BY1129" s="41"/>
      <c r="BZ1129" s="41"/>
      <c r="CA1129" s="41"/>
      <c r="CB1129" s="41"/>
      <c r="CC1129" s="41"/>
      <c r="CD1129" s="41"/>
      <c r="CE1129" s="41"/>
      <c r="CF1129" s="41"/>
      <c r="CG1129" s="41"/>
      <c r="CH1129" s="41"/>
      <c r="CI1129" s="41"/>
      <c r="CJ1129" s="41"/>
      <c r="DZ1129" s="70"/>
      <c r="ED1129" s="70"/>
      <c r="EE1129" s="70"/>
      <c r="EF1129" s="70"/>
      <c r="EG1129" s="68"/>
      <c r="EH1129" s="68"/>
      <c r="EI1129" s="68"/>
      <c r="EJ1129" s="68"/>
      <c r="EK1129" s="68"/>
      <c r="EL1129" s="68"/>
      <c r="EM1129" s="68"/>
      <c r="EN1129" s="68"/>
      <c r="EO1129" s="68"/>
      <c r="EP1129" s="68"/>
      <c r="EQ1129" s="68"/>
      <c r="ER1129" s="68"/>
      <c r="ES1129" s="68"/>
      <c r="ET1129" s="68"/>
    </row>
    <row r="1130" spans="53:150" s="9" customFormat="1" ht="15"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  <c r="BW1130" s="41"/>
      <c r="BX1130" s="41"/>
      <c r="BY1130" s="41"/>
      <c r="BZ1130" s="41"/>
      <c r="CA1130" s="41"/>
      <c r="CB1130" s="41"/>
      <c r="CC1130" s="41"/>
      <c r="CD1130" s="41"/>
      <c r="CE1130" s="41"/>
      <c r="CF1130" s="41"/>
      <c r="CG1130" s="41"/>
      <c r="CH1130" s="41"/>
      <c r="CI1130" s="41"/>
      <c r="CJ1130" s="41"/>
      <c r="DZ1130" s="70"/>
      <c r="ED1130" s="70"/>
      <c r="EE1130" s="70"/>
      <c r="EF1130" s="70"/>
      <c r="EG1130" s="68"/>
      <c r="EH1130" s="68"/>
      <c r="EI1130" s="68"/>
      <c r="EJ1130" s="68"/>
      <c r="EK1130" s="68"/>
      <c r="EL1130" s="68"/>
      <c r="EM1130" s="68"/>
      <c r="EN1130" s="68"/>
      <c r="EO1130" s="68"/>
      <c r="EP1130" s="68"/>
      <c r="EQ1130" s="68"/>
      <c r="ER1130" s="68"/>
      <c r="ES1130" s="68"/>
      <c r="ET1130" s="68"/>
    </row>
    <row r="1131" spans="53:150" s="9" customFormat="1" ht="15"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  <c r="BW1131" s="41"/>
      <c r="BX1131" s="41"/>
      <c r="BY1131" s="41"/>
      <c r="BZ1131" s="41"/>
      <c r="CA1131" s="41"/>
      <c r="CB1131" s="41"/>
      <c r="CC1131" s="41"/>
      <c r="CD1131" s="41"/>
      <c r="CE1131" s="41"/>
      <c r="CF1131" s="41"/>
      <c r="CG1131" s="41"/>
      <c r="CH1131" s="41"/>
      <c r="CI1131" s="41"/>
      <c r="CJ1131" s="41"/>
      <c r="DZ1131" s="70"/>
      <c r="ED1131" s="70"/>
      <c r="EE1131" s="70"/>
      <c r="EF1131" s="70"/>
      <c r="EG1131" s="68"/>
      <c r="EH1131" s="68"/>
      <c r="EI1131" s="68"/>
      <c r="EJ1131" s="68"/>
      <c r="EK1131" s="68"/>
      <c r="EL1131" s="68"/>
      <c r="EM1131" s="68"/>
      <c r="EN1131" s="68"/>
      <c r="EO1131" s="68"/>
      <c r="EP1131" s="68"/>
      <c r="EQ1131" s="68"/>
      <c r="ER1131" s="68"/>
      <c r="ES1131" s="68"/>
      <c r="ET1131" s="68"/>
    </row>
    <row r="1132" spans="53:150" s="9" customFormat="1" ht="15"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  <c r="BW1132" s="41"/>
      <c r="BX1132" s="41"/>
      <c r="BY1132" s="41"/>
      <c r="BZ1132" s="41"/>
      <c r="CA1132" s="41"/>
      <c r="CB1132" s="41"/>
      <c r="CC1132" s="41"/>
      <c r="CD1132" s="41"/>
      <c r="CE1132" s="41"/>
      <c r="CF1132" s="41"/>
      <c r="CG1132" s="41"/>
      <c r="CH1132" s="41"/>
      <c r="CI1132" s="41"/>
      <c r="CJ1132" s="41"/>
      <c r="DZ1132" s="70"/>
      <c r="ED1132" s="70"/>
      <c r="EE1132" s="70"/>
      <c r="EF1132" s="70"/>
      <c r="EG1132" s="68"/>
      <c r="EH1132" s="68"/>
      <c r="EI1132" s="68"/>
      <c r="EJ1132" s="68"/>
      <c r="EK1132" s="68"/>
      <c r="EL1132" s="68"/>
      <c r="EM1132" s="68"/>
      <c r="EN1132" s="68"/>
      <c r="EO1132" s="68"/>
      <c r="EP1132" s="68"/>
      <c r="EQ1132" s="68"/>
      <c r="ER1132" s="68"/>
      <c r="ES1132" s="68"/>
      <c r="ET1132" s="68"/>
    </row>
    <row r="1133" spans="53:150" s="9" customFormat="1" ht="15"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  <c r="BW1133" s="41"/>
      <c r="BX1133" s="41"/>
      <c r="BY1133" s="41"/>
      <c r="BZ1133" s="41"/>
      <c r="CA1133" s="41"/>
      <c r="CB1133" s="41"/>
      <c r="CC1133" s="41"/>
      <c r="CD1133" s="41"/>
      <c r="CE1133" s="41"/>
      <c r="CF1133" s="41"/>
      <c r="CG1133" s="41"/>
      <c r="CH1133" s="41"/>
      <c r="CI1133" s="41"/>
      <c r="CJ1133" s="41"/>
      <c r="DZ1133" s="70"/>
      <c r="ED1133" s="70"/>
      <c r="EE1133" s="70"/>
      <c r="EF1133" s="70"/>
      <c r="EG1133" s="68"/>
      <c r="EH1133" s="68"/>
      <c r="EI1133" s="68"/>
      <c r="EJ1133" s="68"/>
      <c r="EK1133" s="68"/>
      <c r="EL1133" s="68"/>
      <c r="EM1133" s="68"/>
      <c r="EN1133" s="68"/>
      <c r="EO1133" s="68"/>
      <c r="EP1133" s="68"/>
      <c r="EQ1133" s="68"/>
      <c r="ER1133" s="68"/>
      <c r="ES1133" s="68"/>
      <c r="ET1133" s="68"/>
    </row>
    <row r="1134" spans="53:150" s="9" customFormat="1" ht="15"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  <c r="BW1134" s="41"/>
      <c r="BX1134" s="41"/>
      <c r="BY1134" s="41"/>
      <c r="BZ1134" s="41"/>
      <c r="CA1134" s="41"/>
      <c r="CB1134" s="41"/>
      <c r="CC1134" s="41"/>
      <c r="CD1134" s="41"/>
      <c r="CE1134" s="41"/>
      <c r="CF1134" s="41"/>
      <c r="CG1134" s="41"/>
      <c r="CH1134" s="41"/>
      <c r="CI1134" s="41"/>
      <c r="CJ1134" s="41"/>
      <c r="DZ1134" s="70"/>
      <c r="ED1134" s="70"/>
      <c r="EE1134" s="70"/>
      <c r="EF1134" s="70"/>
      <c r="EG1134" s="68"/>
      <c r="EH1134" s="68"/>
      <c r="EI1134" s="68"/>
      <c r="EJ1134" s="68"/>
      <c r="EK1134" s="68"/>
      <c r="EL1134" s="68"/>
      <c r="EM1134" s="68"/>
      <c r="EN1134" s="68"/>
      <c r="EO1134" s="68"/>
      <c r="EP1134" s="68"/>
      <c r="EQ1134" s="68"/>
      <c r="ER1134" s="68"/>
      <c r="ES1134" s="68"/>
      <c r="ET1134" s="68"/>
    </row>
    <row r="1135" spans="53:150" s="9" customFormat="1" ht="15"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  <c r="BW1135" s="41"/>
      <c r="BX1135" s="41"/>
      <c r="BY1135" s="41"/>
      <c r="BZ1135" s="41"/>
      <c r="CA1135" s="41"/>
      <c r="CB1135" s="41"/>
      <c r="CC1135" s="41"/>
      <c r="CD1135" s="41"/>
      <c r="CE1135" s="41"/>
      <c r="CF1135" s="41"/>
      <c r="CG1135" s="41"/>
      <c r="CH1135" s="41"/>
      <c r="CI1135" s="41"/>
      <c r="CJ1135" s="41"/>
      <c r="DZ1135" s="70"/>
      <c r="ED1135" s="70"/>
      <c r="EE1135" s="70"/>
      <c r="EF1135" s="70"/>
      <c r="EG1135" s="68"/>
      <c r="EH1135" s="68"/>
      <c r="EI1135" s="68"/>
      <c r="EJ1135" s="68"/>
      <c r="EK1135" s="68"/>
      <c r="EL1135" s="68"/>
      <c r="EM1135" s="68"/>
      <c r="EN1135" s="68"/>
      <c r="EO1135" s="68"/>
      <c r="EP1135" s="68"/>
      <c r="EQ1135" s="68"/>
      <c r="ER1135" s="68"/>
      <c r="ES1135" s="68"/>
      <c r="ET1135" s="68"/>
    </row>
    <row r="1136" spans="53:150" s="9" customFormat="1" ht="15"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  <c r="BW1136" s="41"/>
      <c r="BX1136" s="41"/>
      <c r="BY1136" s="41"/>
      <c r="BZ1136" s="41"/>
      <c r="CA1136" s="41"/>
      <c r="CB1136" s="41"/>
      <c r="CC1136" s="41"/>
      <c r="CD1136" s="41"/>
      <c r="CE1136" s="41"/>
      <c r="CF1136" s="41"/>
      <c r="CG1136" s="41"/>
      <c r="CH1136" s="41"/>
      <c r="CI1136" s="41"/>
      <c r="CJ1136" s="41"/>
      <c r="DZ1136" s="70"/>
      <c r="ED1136" s="70"/>
      <c r="EE1136" s="70"/>
      <c r="EF1136" s="70"/>
      <c r="EG1136" s="68"/>
      <c r="EH1136" s="68"/>
      <c r="EI1136" s="68"/>
      <c r="EJ1136" s="68"/>
      <c r="EK1136" s="68"/>
      <c r="EL1136" s="68"/>
      <c r="EM1136" s="68"/>
      <c r="EN1136" s="68"/>
      <c r="EO1136" s="68"/>
      <c r="EP1136" s="68"/>
      <c r="EQ1136" s="68"/>
      <c r="ER1136" s="68"/>
      <c r="ES1136" s="68"/>
      <c r="ET1136" s="68"/>
    </row>
    <row r="1137" spans="53:150" s="9" customFormat="1" ht="15"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  <c r="BW1137" s="41"/>
      <c r="BX1137" s="41"/>
      <c r="BY1137" s="41"/>
      <c r="BZ1137" s="41"/>
      <c r="CA1137" s="41"/>
      <c r="CB1137" s="41"/>
      <c r="CC1137" s="41"/>
      <c r="CD1137" s="41"/>
      <c r="CE1137" s="41"/>
      <c r="CF1137" s="41"/>
      <c r="CG1137" s="41"/>
      <c r="CH1137" s="41"/>
      <c r="CI1137" s="41"/>
      <c r="CJ1137" s="41"/>
      <c r="DZ1137" s="70"/>
      <c r="ED1137" s="70"/>
      <c r="EE1137" s="70"/>
      <c r="EF1137" s="70"/>
      <c r="EG1137" s="68"/>
      <c r="EH1137" s="68"/>
      <c r="EI1137" s="68"/>
      <c r="EJ1137" s="68"/>
      <c r="EK1137" s="68"/>
      <c r="EL1137" s="68"/>
      <c r="EM1137" s="68"/>
      <c r="EN1137" s="68"/>
      <c r="EO1137" s="68"/>
      <c r="EP1137" s="68"/>
      <c r="EQ1137" s="68"/>
      <c r="ER1137" s="68"/>
      <c r="ES1137" s="68"/>
      <c r="ET1137" s="68"/>
    </row>
    <row r="1138" spans="53:150" s="9" customFormat="1" ht="15"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  <c r="BW1138" s="41"/>
      <c r="BX1138" s="41"/>
      <c r="BY1138" s="41"/>
      <c r="BZ1138" s="41"/>
      <c r="CA1138" s="41"/>
      <c r="CB1138" s="41"/>
      <c r="CC1138" s="41"/>
      <c r="CD1138" s="41"/>
      <c r="CE1138" s="41"/>
      <c r="CF1138" s="41"/>
      <c r="CG1138" s="41"/>
      <c r="CH1138" s="41"/>
      <c r="CI1138" s="41"/>
      <c r="CJ1138" s="41"/>
      <c r="DZ1138" s="70"/>
      <c r="ED1138" s="70"/>
      <c r="EE1138" s="70"/>
      <c r="EF1138" s="70"/>
      <c r="EG1138" s="68"/>
      <c r="EH1138" s="68"/>
      <c r="EI1138" s="68"/>
      <c r="EJ1138" s="68"/>
      <c r="EK1138" s="68"/>
      <c r="EL1138" s="68"/>
      <c r="EM1138" s="68"/>
      <c r="EN1138" s="68"/>
      <c r="EO1138" s="68"/>
      <c r="EP1138" s="68"/>
      <c r="EQ1138" s="68"/>
      <c r="ER1138" s="68"/>
      <c r="ES1138" s="68"/>
      <c r="ET1138" s="68"/>
    </row>
    <row r="1139" spans="53:150" s="9" customFormat="1" ht="15"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  <c r="BW1139" s="41"/>
      <c r="BX1139" s="41"/>
      <c r="BY1139" s="41"/>
      <c r="BZ1139" s="41"/>
      <c r="CA1139" s="41"/>
      <c r="CB1139" s="41"/>
      <c r="CC1139" s="41"/>
      <c r="CD1139" s="41"/>
      <c r="CE1139" s="41"/>
      <c r="CF1139" s="41"/>
      <c r="CG1139" s="41"/>
      <c r="CH1139" s="41"/>
      <c r="CI1139" s="41"/>
      <c r="CJ1139" s="41"/>
      <c r="DZ1139" s="70"/>
      <c r="ED1139" s="70"/>
      <c r="EE1139" s="70"/>
      <c r="EF1139" s="70"/>
      <c r="EG1139" s="68"/>
      <c r="EH1139" s="68"/>
      <c r="EI1139" s="68"/>
      <c r="EJ1139" s="68"/>
      <c r="EK1139" s="68"/>
      <c r="EL1139" s="68"/>
      <c r="EM1139" s="68"/>
      <c r="EN1139" s="68"/>
      <c r="EO1139" s="68"/>
      <c r="EP1139" s="68"/>
      <c r="EQ1139" s="68"/>
      <c r="ER1139" s="68"/>
      <c r="ES1139" s="68"/>
      <c r="ET1139" s="68"/>
    </row>
    <row r="1140" spans="53:150" s="9" customFormat="1" ht="15"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  <c r="BW1140" s="41"/>
      <c r="BX1140" s="41"/>
      <c r="BY1140" s="41"/>
      <c r="BZ1140" s="41"/>
      <c r="CA1140" s="41"/>
      <c r="CB1140" s="41"/>
      <c r="CC1140" s="41"/>
      <c r="CD1140" s="41"/>
      <c r="CE1140" s="41"/>
      <c r="CF1140" s="41"/>
      <c r="CG1140" s="41"/>
      <c r="CH1140" s="41"/>
      <c r="CI1140" s="41"/>
      <c r="CJ1140" s="41"/>
      <c r="DZ1140" s="70"/>
      <c r="ED1140" s="70"/>
      <c r="EE1140" s="70"/>
      <c r="EF1140" s="70"/>
      <c r="EG1140" s="68"/>
      <c r="EH1140" s="68"/>
      <c r="EI1140" s="68"/>
      <c r="EJ1140" s="68"/>
      <c r="EK1140" s="68"/>
      <c r="EL1140" s="68"/>
      <c r="EM1140" s="68"/>
      <c r="EN1140" s="68"/>
      <c r="EO1140" s="68"/>
      <c r="EP1140" s="68"/>
      <c r="EQ1140" s="68"/>
      <c r="ER1140" s="68"/>
      <c r="ES1140" s="68"/>
      <c r="ET1140" s="68"/>
    </row>
    <row r="1141" spans="53:150" s="9" customFormat="1" ht="15"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  <c r="BW1141" s="41"/>
      <c r="BX1141" s="41"/>
      <c r="BY1141" s="41"/>
      <c r="BZ1141" s="41"/>
      <c r="CA1141" s="41"/>
      <c r="CB1141" s="41"/>
      <c r="CC1141" s="41"/>
      <c r="CD1141" s="41"/>
      <c r="CE1141" s="41"/>
      <c r="CF1141" s="41"/>
      <c r="CG1141" s="41"/>
      <c r="CH1141" s="41"/>
      <c r="CI1141" s="41"/>
      <c r="CJ1141" s="41"/>
      <c r="DZ1141" s="70"/>
      <c r="ED1141" s="70"/>
      <c r="EE1141" s="70"/>
      <c r="EF1141" s="70"/>
      <c r="EG1141" s="68"/>
      <c r="EH1141" s="68"/>
      <c r="EI1141" s="68"/>
      <c r="EJ1141" s="68"/>
      <c r="EK1141" s="68"/>
      <c r="EL1141" s="68"/>
      <c r="EM1141" s="68"/>
      <c r="EN1141" s="68"/>
      <c r="EO1141" s="68"/>
      <c r="EP1141" s="68"/>
      <c r="EQ1141" s="68"/>
      <c r="ER1141" s="68"/>
      <c r="ES1141" s="68"/>
      <c r="ET1141" s="68"/>
    </row>
    <row r="1142" spans="53:150" s="9" customFormat="1" ht="15"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  <c r="BW1142" s="41"/>
      <c r="BX1142" s="41"/>
      <c r="BY1142" s="41"/>
      <c r="BZ1142" s="41"/>
      <c r="CA1142" s="41"/>
      <c r="CB1142" s="41"/>
      <c r="CC1142" s="41"/>
      <c r="CD1142" s="41"/>
      <c r="CE1142" s="41"/>
      <c r="CF1142" s="41"/>
      <c r="CG1142" s="41"/>
      <c r="CH1142" s="41"/>
      <c r="CI1142" s="41"/>
      <c r="CJ1142" s="41"/>
      <c r="DZ1142" s="70"/>
      <c r="ED1142" s="70"/>
      <c r="EE1142" s="70"/>
      <c r="EF1142" s="70"/>
      <c r="EG1142" s="68"/>
      <c r="EH1142" s="68"/>
      <c r="EI1142" s="68"/>
      <c r="EJ1142" s="68"/>
      <c r="EK1142" s="68"/>
      <c r="EL1142" s="68"/>
      <c r="EM1142" s="68"/>
      <c r="EN1142" s="68"/>
      <c r="EO1142" s="68"/>
      <c r="EP1142" s="68"/>
      <c r="EQ1142" s="68"/>
      <c r="ER1142" s="68"/>
      <c r="ES1142" s="68"/>
      <c r="ET1142" s="68"/>
    </row>
    <row r="1143" spans="53:150" s="9" customFormat="1" ht="15"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  <c r="BW1143" s="41"/>
      <c r="BX1143" s="41"/>
      <c r="BY1143" s="41"/>
      <c r="BZ1143" s="41"/>
      <c r="CA1143" s="41"/>
      <c r="CB1143" s="41"/>
      <c r="CC1143" s="41"/>
      <c r="CD1143" s="41"/>
      <c r="CE1143" s="41"/>
      <c r="CF1143" s="41"/>
      <c r="CG1143" s="41"/>
      <c r="CH1143" s="41"/>
      <c r="CI1143" s="41"/>
      <c r="CJ1143" s="41"/>
      <c r="DZ1143" s="70"/>
      <c r="ED1143" s="70"/>
      <c r="EE1143" s="70"/>
      <c r="EF1143" s="70"/>
      <c r="EG1143" s="68"/>
      <c r="EH1143" s="68"/>
      <c r="EI1143" s="68"/>
      <c r="EJ1143" s="68"/>
      <c r="EK1143" s="68"/>
      <c r="EL1143" s="68"/>
      <c r="EM1143" s="68"/>
      <c r="EN1143" s="68"/>
      <c r="EO1143" s="68"/>
      <c r="EP1143" s="68"/>
      <c r="EQ1143" s="68"/>
      <c r="ER1143" s="68"/>
      <c r="ES1143" s="68"/>
      <c r="ET1143" s="68"/>
    </row>
    <row r="1144" spans="53:150" s="9" customFormat="1" ht="15"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  <c r="CH1144" s="41"/>
      <c r="CI1144" s="41"/>
      <c r="CJ1144" s="41"/>
      <c r="DZ1144" s="70"/>
      <c r="ED1144" s="70"/>
      <c r="EE1144" s="70"/>
      <c r="EF1144" s="70"/>
      <c r="EG1144" s="68"/>
      <c r="EH1144" s="68"/>
      <c r="EI1144" s="68"/>
      <c r="EJ1144" s="68"/>
      <c r="EK1144" s="68"/>
      <c r="EL1144" s="68"/>
      <c r="EM1144" s="68"/>
      <c r="EN1144" s="68"/>
      <c r="EO1144" s="68"/>
      <c r="EP1144" s="68"/>
      <c r="EQ1144" s="68"/>
      <c r="ER1144" s="68"/>
      <c r="ES1144" s="68"/>
      <c r="ET1144" s="68"/>
    </row>
    <row r="1145" spans="53:150" s="9" customFormat="1" ht="15"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  <c r="CH1145" s="41"/>
      <c r="CI1145" s="41"/>
      <c r="CJ1145" s="41"/>
      <c r="DZ1145" s="70"/>
      <c r="ED1145" s="70"/>
      <c r="EE1145" s="70"/>
      <c r="EF1145" s="70"/>
      <c r="EG1145" s="68"/>
      <c r="EH1145" s="68"/>
      <c r="EI1145" s="68"/>
      <c r="EJ1145" s="68"/>
      <c r="EK1145" s="68"/>
      <c r="EL1145" s="68"/>
      <c r="EM1145" s="68"/>
      <c r="EN1145" s="68"/>
      <c r="EO1145" s="68"/>
      <c r="EP1145" s="68"/>
      <c r="EQ1145" s="68"/>
      <c r="ER1145" s="68"/>
      <c r="ES1145" s="68"/>
      <c r="ET1145" s="68"/>
    </row>
    <row r="1146" spans="53:150" s="9" customFormat="1" ht="15"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  <c r="CH1146" s="41"/>
      <c r="CI1146" s="41"/>
      <c r="CJ1146" s="41"/>
      <c r="DZ1146" s="70"/>
      <c r="ED1146" s="70"/>
      <c r="EE1146" s="70"/>
      <c r="EF1146" s="70"/>
      <c r="EG1146" s="68"/>
      <c r="EH1146" s="68"/>
      <c r="EI1146" s="68"/>
      <c r="EJ1146" s="68"/>
      <c r="EK1146" s="68"/>
      <c r="EL1146" s="68"/>
      <c r="EM1146" s="68"/>
      <c r="EN1146" s="68"/>
      <c r="EO1146" s="68"/>
      <c r="EP1146" s="68"/>
      <c r="EQ1146" s="68"/>
      <c r="ER1146" s="68"/>
      <c r="ES1146" s="68"/>
      <c r="ET1146" s="68"/>
    </row>
    <row r="1147" spans="53:150" s="9" customFormat="1" ht="15"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  <c r="BW1147" s="41"/>
      <c r="BX1147" s="41"/>
      <c r="BY1147" s="41"/>
      <c r="BZ1147" s="41"/>
      <c r="CA1147" s="41"/>
      <c r="CB1147" s="41"/>
      <c r="CC1147" s="41"/>
      <c r="CD1147" s="41"/>
      <c r="CE1147" s="41"/>
      <c r="CF1147" s="41"/>
      <c r="CG1147" s="41"/>
      <c r="CH1147" s="41"/>
      <c r="CI1147" s="41"/>
      <c r="CJ1147" s="41"/>
      <c r="DZ1147" s="70"/>
      <c r="ED1147" s="70"/>
      <c r="EE1147" s="70"/>
      <c r="EF1147" s="70"/>
      <c r="EG1147" s="68"/>
      <c r="EH1147" s="68"/>
      <c r="EI1147" s="68"/>
      <c r="EJ1147" s="68"/>
      <c r="EK1147" s="68"/>
      <c r="EL1147" s="68"/>
      <c r="EM1147" s="68"/>
      <c r="EN1147" s="68"/>
      <c r="EO1147" s="68"/>
      <c r="EP1147" s="68"/>
      <c r="EQ1147" s="68"/>
      <c r="ER1147" s="68"/>
      <c r="ES1147" s="68"/>
      <c r="ET1147" s="68"/>
    </row>
    <row r="1148" spans="53:150" s="9" customFormat="1" ht="15"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  <c r="BW1148" s="41"/>
      <c r="BX1148" s="41"/>
      <c r="BY1148" s="41"/>
      <c r="BZ1148" s="41"/>
      <c r="CA1148" s="41"/>
      <c r="CB1148" s="41"/>
      <c r="CC1148" s="41"/>
      <c r="CD1148" s="41"/>
      <c r="CE1148" s="41"/>
      <c r="CF1148" s="41"/>
      <c r="CG1148" s="41"/>
      <c r="CH1148" s="41"/>
      <c r="CI1148" s="41"/>
      <c r="CJ1148" s="41"/>
      <c r="DZ1148" s="70"/>
      <c r="ED1148" s="70"/>
      <c r="EE1148" s="70"/>
      <c r="EF1148" s="70"/>
      <c r="EG1148" s="68"/>
      <c r="EH1148" s="68"/>
      <c r="EI1148" s="68"/>
      <c r="EJ1148" s="68"/>
      <c r="EK1148" s="68"/>
      <c r="EL1148" s="68"/>
      <c r="EM1148" s="68"/>
      <c r="EN1148" s="68"/>
      <c r="EO1148" s="68"/>
      <c r="EP1148" s="68"/>
      <c r="EQ1148" s="68"/>
      <c r="ER1148" s="68"/>
      <c r="ES1148" s="68"/>
      <c r="ET1148" s="68"/>
    </row>
    <row r="1149" spans="53:150" s="9" customFormat="1" ht="15"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  <c r="BW1149" s="41"/>
      <c r="BX1149" s="41"/>
      <c r="BY1149" s="41"/>
      <c r="BZ1149" s="41"/>
      <c r="CA1149" s="41"/>
      <c r="CB1149" s="41"/>
      <c r="CC1149" s="41"/>
      <c r="CD1149" s="41"/>
      <c r="CE1149" s="41"/>
      <c r="CF1149" s="41"/>
      <c r="CG1149" s="41"/>
      <c r="CH1149" s="41"/>
      <c r="CI1149" s="41"/>
      <c r="CJ1149" s="41"/>
      <c r="DZ1149" s="70"/>
      <c r="ED1149" s="70"/>
      <c r="EE1149" s="70"/>
      <c r="EF1149" s="70"/>
      <c r="EG1149" s="68"/>
      <c r="EH1149" s="68"/>
      <c r="EI1149" s="68"/>
      <c r="EJ1149" s="68"/>
      <c r="EK1149" s="68"/>
      <c r="EL1149" s="68"/>
      <c r="EM1149" s="68"/>
      <c r="EN1149" s="68"/>
      <c r="EO1149" s="68"/>
      <c r="EP1149" s="68"/>
      <c r="EQ1149" s="68"/>
      <c r="ER1149" s="68"/>
      <c r="ES1149" s="68"/>
      <c r="ET1149" s="68"/>
    </row>
    <row r="1150" spans="53:150" s="9" customFormat="1" ht="15"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  <c r="BW1150" s="41"/>
      <c r="BX1150" s="41"/>
      <c r="BY1150" s="41"/>
      <c r="BZ1150" s="41"/>
      <c r="CA1150" s="41"/>
      <c r="CB1150" s="41"/>
      <c r="CC1150" s="41"/>
      <c r="CD1150" s="41"/>
      <c r="CE1150" s="41"/>
      <c r="CF1150" s="41"/>
      <c r="CG1150" s="41"/>
      <c r="CH1150" s="41"/>
      <c r="CI1150" s="41"/>
      <c r="CJ1150" s="41"/>
      <c r="DZ1150" s="70"/>
      <c r="ED1150" s="70"/>
      <c r="EE1150" s="70"/>
      <c r="EF1150" s="70"/>
      <c r="EG1150" s="68"/>
      <c r="EH1150" s="68"/>
      <c r="EI1150" s="68"/>
      <c r="EJ1150" s="68"/>
      <c r="EK1150" s="68"/>
      <c r="EL1150" s="68"/>
      <c r="EM1150" s="68"/>
      <c r="EN1150" s="68"/>
      <c r="EO1150" s="68"/>
      <c r="EP1150" s="68"/>
      <c r="EQ1150" s="68"/>
      <c r="ER1150" s="68"/>
      <c r="ES1150" s="68"/>
      <c r="ET1150" s="68"/>
    </row>
    <row r="1151" spans="53:150" s="9" customFormat="1" ht="15"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  <c r="BW1151" s="41"/>
      <c r="BX1151" s="41"/>
      <c r="BY1151" s="41"/>
      <c r="BZ1151" s="41"/>
      <c r="CA1151" s="41"/>
      <c r="CB1151" s="41"/>
      <c r="CC1151" s="41"/>
      <c r="CD1151" s="41"/>
      <c r="CE1151" s="41"/>
      <c r="CF1151" s="41"/>
      <c r="CG1151" s="41"/>
      <c r="CH1151" s="41"/>
      <c r="CI1151" s="41"/>
      <c r="CJ1151" s="41"/>
      <c r="DZ1151" s="70"/>
      <c r="ED1151" s="70"/>
      <c r="EE1151" s="70"/>
      <c r="EF1151" s="70"/>
      <c r="EG1151" s="68"/>
      <c r="EH1151" s="68"/>
      <c r="EI1151" s="68"/>
      <c r="EJ1151" s="68"/>
      <c r="EK1151" s="68"/>
      <c r="EL1151" s="68"/>
      <c r="EM1151" s="68"/>
      <c r="EN1151" s="68"/>
      <c r="EO1151" s="68"/>
      <c r="EP1151" s="68"/>
      <c r="EQ1151" s="68"/>
      <c r="ER1151" s="68"/>
      <c r="ES1151" s="68"/>
      <c r="ET1151" s="68"/>
    </row>
    <row r="1152" spans="53:150" s="9" customFormat="1" ht="15"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  <c r="BW1152" s="41"/>
      <c r="BX1152" s="41"/>
      <c r="BY1152" s="41"/>
      <c r="BZ1152" s="41"/>
      <c r="CA1152" s="41"/>
      <c r="CB1152" s="41"/>
      <c r="CC1152" s="41"/>
      <c r="CD1152" s="41"/>
      <c r="CE1152" s="41"/>
      <c r="CF1152" s="41"/>
      <c r="CG1152" s="41"/>
      <c r="CH1152" s="41"/>
      <c r="CI1152" s="41"/>
      <c r="CJ1152" s="41"/>
      <c r="DZ1152" s="70"/>
      <c r="ED1152" s="70"/>
      <c r="EE1152" s="70"/>
      <c r="EF1152" s="70"/>
      <c r="EG1152" s="68"/>
      <c r="EH1152" s="68"/>
      <c r="EI1152" s="68"/>
      <c r="EJ1152" s="68"/>
      <c r="EK1152" s="68"/>
      <c r="EL1152" s="68"/>
      <c r="EM1152" s="68"/>
      <c r="EN1152" s="68"/>
      <c r="EO1152" s="68"/>
      <c r="EP1152" s="68"/>
      <c r="EQ1152" s="68"/>
      <c r="ER1152" s="68"/>
      <c r="ES1152" s="68"/>
      <c r="ET1152" s="68"/>
    </row>
    <row r="1153" spans="53:150" s="9" customFormat="1" ht="15"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  <c r="BW1153" s="41"/>
      <c r="BX1153" s="41"/>
      <c r="BY1153" s="41"/>
      <c r="BZ1153" s="41"/>
      <c r="CA1153" s="41"/>
      <c r="CB1153" s="41"/>
      <c r="CC1153" s="41"/>
      <c r="CD1153" s="41"/>
      <c r="CE1153" s="41"/>
      <c r="CF1153" s="41"/>
      <c r="CG1153" s="41"/>
      <c r="CH1153" s="41"/>
      <c r="CI1153" s="41"/>
      <c r="CJ1153" s="41"/>
      <c r="DZ1153" s="70"/>
      <c r="ED1153" s="70"/>
      <c r="EE1153" s="70"/>
      <c r="EF1153" s="70"/>
      <c r="EG1153" s="68"/>
      <c r="EH1153" s="68"/>
      <c r="EI1153" s="68"/>
      <c r="EJ1153" s="68"/>
      <c r="EK1153" s="68"/>
      <c r="EL1153" s="68"/>
      <c r="EM1153" s="68"/>
      <c r="EN1153" s="68"/>
      <c r="EO1153" s="68"/>
      <c r="EP1153" s="68"/>
      <c r="EQ1153" s="68"/>
      <c r="ER1153" s="68"/>
      <c r="ES1153" s="68"/>
      <c r="ET1153" s="68"/>
    </row>
    <row r="1154" spans="53:150" s="9" customFormat="1" ht="15"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  <c r="BW1154" s="41"/>
      <c r="BX1154" s="41"/>
      <c r="BY1154" s="41"/>
      <c r="BZ1154" s="41"/>
      <c r="CA1154" s="41"/>
      <c r="CB1154" s="41"/>
      <c r="CC1154" s="41"/>
      <c r="CD1154" s="41"/>
      <c r="CE1154" s="41"/>
      <c r="CF1154" s="41"/>
      <c r="CG1154" s="41"/>
      <c r="CH1154" s="41"/>
      <c r="CI1154" s="41"/>
      <c r="CJ1154" s="41"/>
      <c r="DZ1154" s="70"/>
      <c r="ED1154" s="70"/>
      <c r="EE1154" s="70"/>
      <c r="EF1154" s="70"/>
      <c r="EG1154" s="68"/>
      <c r="EH1154" s="68"/>
      <c r="EI1154" s="68"/>
      <c r="EJ1154" s="68"/>
      <c r="EK1154" s="68"/>
      <c r="EL1154" s="68"/>
      <c r="EM1154" s="68"/>
      <c r="EN1154" s="68"/>
      <c r="EO1154" s="68"/>
      <c r="EP1154" s="68"/>
      <c r="EQ1154" s="68"/>
      <c r="ER1154" s="68"/>
      <c r="ES1154" s="68"/>
      <c r="ET1154" s="68"/>
    </row>
    <row r="1155" spans="53:150" s="9" customFormat="1" ht="15"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  <c r="BW1155" s="41"/>
      <c r="BX1155" s="41"/>
      <c r="BY1155" s="41"/>
      <c r="BZ1155" s="41"/>
      <c r="CA1155" s="41"/>
      <c r="CB1155" s="41"/>
      <c r="CC1155" s="41"/>
      <c r="CD1155" s="41"/>
      <c r="CE1155" s="41"/>
      <c r="CF1155" s="41"/>
      <c r="CG1155" s="41"/>
      <c r="CH1155" s="41"/>
      <c r="CI1155" s="41"/>
      <c r="CJ1155" s="41"/>
      <c r="DZ1155" s="70"/>
      <c r="ED1155" s="70"/>
      <c r="EE1155" s="70"/>
      <c r="EF1155" s="70"/>
      <c r="EG1155" s="68"/>
      <c r="EH1155" s="68"/>
      <c r="EI1155" s="68"/>
      <c r="EJ1155" s="68"/>
      <c r="EK1155" s="68"/>
      <c r="EL1155" s="68"/>
      <c r="EM1155" s="68"/>
      <c r="EN1155" s="68"/>
      <c r="EO1155" s="68"/>
      <c r="EP1155" s="68"/>
      <c r="EQ1155" s="68"/>
      <c r="ER1155" s="68"/>
      <c r="ES1155" s="68"/>
      <c r="ET1155" s="68"/>
    </row>
    <row r="1156" spans="53:150" s="9" customFormat="1" ht="15"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  <c r="CH1156" s="41"/>
      <c r="CI1156" s="41"/>
      <c r="CJ1156" s="41"/>
      <c r="DZ1156" s="70"/>
      <c r="ED1156" s="70"/>
      <c r="EE1156" s="70"/>
      <c r="EF1156" s="70"/>
      <c r="EG1156" s="68"/>
      <c r="EH1156" s="68"/>
      <c r="EI1156" s="68"/>
      <c r="EJ1156" s="68"/>
      <c r="EK1156" s="68"/>
      <c r="EL1156" s="68"/>
      <c r="EM1156" s="68"/>
      <c r="EN1156" s="68"/>
      <c r="EO1156" s="68"/>
      <c r="EP1156" s="68"/>
      <c r="EQ1156" s="68"/>
      <c r="ER1156" s="68"/>
      <c r="ES1156" s="68"/>
      <c r="ET1156" s="68"/>
    </row>
    <row r="1157" spans="53:150" s="9" customFormat="1" ht="15"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  <c r="BW1157" s="41"/>
      <c r="BX1157" s="41"/>
      <c r="BY1157" s="41"/>
      <c r="BZ1157" s="41"/>
      <c r="CA1157" s="41"/>
      <c r="CB1157" s="41"/>
      <c r="CC1157" s="41"/>
      <c r="CD1157" s="41"/>
      <c r="CE1157" s="41"/>
      <c r="CF1157" s="41"/>
      <c r="CG1157" s="41"/>
      <c r="CH1157" s="41"/>
      <c r="CI1157" s="41"/>
      <c r="CJ1157" s="41"/>
      <c r="DZ1157" s="70"/>
      <c r="ED1157" s="70"/>
      <c r="EE1157" s="70"/>
      <c r="EF1157" s="70"/>
      <c r="EG1157" s="68"/>
      <c r="EH1157" s="68"/>
      <c r="EI1157" s="68"/>
      <c r="EJ1157" s="68"/>
      <c r="EK1157" s="68"/>
      <c r="EL1157" s="68"/>
      <c r="EM1157" s="68"/>
      <c r="EN1157" s="68"/>
      <c r="EO1157" s="68"/>
      <c r="EP1157" s="68"/>
      <c r="EQ1157" s="68"/>
      <c r="ER1157" s="68"/>
      <c r="ES1157" s="68"/>
      <c r="ET1157" s="68"/>
    </row>
    <row r="1158" spans="53:150" s="9" customFormat="1" ht="15"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  <c r="BW1158" s="41"/>
      <c r="BX1158" s="41"/>
      <c r="BY1158" s="41"/>
      <c r="BZ1158" s="41"/>
      <c r="CA1158" s="41"/>
      <c r="CB1158" s="41"/>
      <c r="CC1158" s="41"/>
      <c r="CD1158" s="41"/>
      <c r="CE1158" s="41"/>
      <c r="CF1158" s="41"/>
      <c r="CG1158" s="41"/>
      <c r="CH1158" s="41"/>
      <c r="CI1158" s="41"/>
      <c r="CJ1158" s="41"/>
      <c r="DZ1158" s="70"/>
      <c r="ED1158" s="70"/>
      <c r="EE1158" s="70"/>
      <c r="EF1158" s="70"/>
      <c r="EG1158" s="68"/>
      <c r="EH1158" s="68"/>
      <c r="EI1158" s="68"/>
      <c r="EJ1158" s="68"/>
      <c r="EK1158" s="68"/>
      <c r="EL1158" s="68"/>
      <c r="EM1158" s="68"/>
      <c r="EN1158" s="68"/>
      <c r="EO1158" s="68"/>
      <c r="EP1158" s="68"/>
      <c r="EQ1158" s="68"/>
      <c r="ER1158" s="68"/>
      <c r="ES1158" s="68"/>
      <c r="ET1158" s="68"/>
    </row>
    <row r="1159" spans="53:150" s="9" customFormat="1" ht="15"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  <c r="BW1159" s="41"/>
      <c r="BX1159" s="41"/>
      <c r="BY1159" s="41"/>
      <c r="BZ1159" s="41"/>
      <c r="CA1159" s="41"/>
      <c r="CB1159" s="41"/>
      <c r="CC1159" s="41"/>
      <c r="CD1159" s="41"/>
      <c r="CE1159" s="41"/>
      <c r="CF1159" s="41"/>
      <c r="CG1159" s="41"/>
      <c r="CH1159" s="41"/>
      <c r="CI1159" s="41"/>
      <c r="CJ1159" s="41"/>
      <c r="DZ1159" s="70"/>
      <c r="ED1159" s="70"/>
      <c r="EE1159" s="70"/>
      <c r="EF1159" s="70"/>
      <c r="EG1159" s="68"/>
      <c r="EH1159" s="68"/>
      <c r="EI1159" s="68"/>
      <c r="EJ1159" s="68"/>
      <c r="EK1159" s="68"/>
      <c r="EL1159" s="68"/>
      <c r="EM1159" s="68"/>
      <c r="EN1159" s="68"/>
      <c r="EO1159" s="68"/>
      <c r="EP1159" s="68"/>
      <c r="EQ1159" s="68"/>
      <c r="ER1159" s="68"/>
      <c r="ES1159" s="68"/>
      <c r="ET1159" s="68"/>
    </row>
    <row r="1160" spans="53:150" s="9" customFormat="1" ht="15"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  <c r="BW1160" s="41"/>
      <c r="BX1160" s="41"/>
      <c r="BY1160" s="41"/>
      <c r="BZ1160" s="41"/>
      <c r="CA1160" s="41"/>
      <c r="CB1160" s="41"/>
      <c r="CC1160" s="41"/>
      <c r="CD1160" s="41"/>
      <c r="CE1160" s="41"/>
      <c r="CF1160" s="41"/>
      <c r="CG1160" s="41"/>
      <c r="CH1160" s="41"/>
      <c r="CI1160" s="41"/>
      <c r="CJ1160" s="41"/>
      <c r="DZ1160" s="70"/>
      <c r="ED1160" s="70"/>
      <c r="EE1160" s="70"/>
      <c r="EF1160" s="70"/>
      <c r="EG1160" s="68"/>
      <c r="EH1160" s="68"/>
      <c r="EI1160" s="68"/>
      <c r="EJ1160" s="68"/>
      <c r="EK1160" s="68"/>
      <c r="EL1160" s="68"/>
      <c r="EM1160" s="68"/>
      <c r="EN1160" s="68"/>
      <c r="EO1160" s="68"/>
      <c r="EP1160" s="68"/>
      <c r="EQ1160" s="68"/>
      <c r="ER1160" s="68"/>
      <c r="ES1160" s="68"/>
      <c r="ET1160" s="68"/>
    </row>
    <row r="1161" spans="53:150" s="9" customFormat="1" ht="15"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  <c r="BW1161" s="41"/>
      <c r="BX1161" s="41"/>
      <c r="BY1161" s="41"/>
      <c r="BZ1161" s="41"/>
      <c r="CA1161" s="41"/>
      <c r="CB1161" s="41"/>
      <c r="CC1161" s="41"/>
      <c r="CD1161" s="41"/>
      <c r="CE1161" s="41"/>
      <c r="CF1161" s="41"/>
      <c r="CG1161" s="41"/>
      <c r="CH1161" s="41"/>
      <c r="CI1161" s="41"/>
      <c r="CJ1161" s="41"/>
      <c r="DZ1161" s="70"/>
      <c r="ED1161" s="70"/>
      <c r="EE1161" s="70"/>
      <c r="EF1161" s="70"/>
      <c r="EG1161" s="68"/>
      <c r="EH1161" s="68"/>
      <c r="EI1161" s="68"/>
      <c r="EJ1161" s="68"/>
      <c r="EK1161" s="68"/>
      <c r="EL1161" s="68"/>
      <c r="EM1161" s="68"/>
      <c r="EN1161" s="68"/>
      <c r="EO1161" s="68"/>
      <c r="EP1161" s="68"/>
      <c r="EQ1161" s="68"/>
      <c r="ER1161" s="68"/>
      <c r="ES1161" s="68"/>
      <c r="ET1161" s="68"/>
    </row>
    <row r="1162" spans="53:150" s="9" customFormat="1" ht="15"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  <c r="BW1162" s="41"/>
      <c r="BX1162" s="41"/>
      <c r="BY1162" s="41"/>
      <c r="BZ1162" s="41"/>
      <c r="CA1162" s="41"/>
      <c r="CB1162" s="41"/>
      <c r="CC1162" s="41"/>
      <c r="CD1162" s="41"/>
      <c r="CE1162" s="41"/>
      <c r="CF1162" s="41"/>
      <c r="CG1162" s="41"/>
      <c r="CH1162" s="41"/>
      <c r="CI1162" s="41"/>
      <c r="CJ1162" s="41"/>
      <c r="DZ1162" s="70"/>
      <c r="ED1162" s="70"/>
      <c r="EE1162" s="70"/>
      <c r="EF1162" s="70"/>
      <c r="EG1162" s="68"/>
      <c r="EH1162" s="68"/>
      <c r="EI1162" s="68"/>
      <c r="EJ1162" s="68"/>
      <c r="EK1162" s="68"/>
      <c r="EL1162" s="68"/>
      <c r="EM1162" s="68"/>
      <c r="EN1162" s="68"/>
      <c r="EO1162" s="68"/>
      <c r="EP1162" s="68"/>
      <c r="EQ1162" s="68"/>
      <c r="ER1162" s="68"/>
      <c r="ES1162" s="68"/>
      <c r="ET1162" s="68"/>
    </row>
    <row r="1163" spans="53:150" s="9" customFormat="1" ht="15"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  <c r="BW1163" s="41"/>
      <c r="BX1163" s="41"/>
      <c r="BY1163" s="41"/>
      <c r="BZ1163" s="41"/>
      <c r="CA1163" s="41"/>
      <c r="CB1163" s="41"/>
      <c r="CC1163" s="41"/>
      <c r="CD1163" s="41"/>
      <c r="CE1163" s="41"/>
      <c r="CF1163" s="41"/>
      <c r="CG1163" s="41"/>
      <c r="CH1163" s="41"/>
      <c r="CI1163" s="41"/>
      <c r="CJ1163" s="41"/>
      <c r="DZ1163" s="70"/>
      <c r="ED1163" s="70"/>
      <c r="EE1163" s="70"/>
      <c r="EF1163" s="70"/>
      <c r="EG1163" s="68"/>
      <c r="EH1163" s="68"/>
      <c r="EI1163" s="68"/>
      <c r="EJ1163" s="68"/>
      <c r="EK1163" s="68"/>
      <c r="EL1163" s="68"/>
      <c r="EM1163" s="68"/>
      <c r="EN1163" s="68"/>
      <c r="EO1163" s="68"/>
      <c r="EP1163" s="68"/>
      <c r="EQ1163" s="68"/>
      <c r="ER1163" s="68"/>
      <c r="ES1163" s="68"/>
      <c r="ET1163" s="68"/>
    </row>
    <row r="1164" spans="53:150" s="9" customFormat="1" ht="15"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  <c r="BW1164" s="41"/>
      <c r="BX1164" s="41"/>
      <c r="BY1164" s="41"/>
      <c r="BZ1164" s="41"/>
      <c r="CA1164" s="41"/>
      <c r="CB1164" s="41"/>
      <c r="CC1164" s="41"/>
      <c r="CD1164" s="41"/>
      <c r="CE1164" s="41"/>
      <c r="CF1164" s="41"/>
      <c r="CG1164" s="41"/>
      <c r="CH1164" s="41"/>
      <c r="CI1164" s="41"/>
      <c r="CJ1164" s="41"/>
      <c r="DZ1164" s="70"/>
      <c r="ED1164" s="70"/>
      <c r="EE1164" s="70"/>
      <c r="EF1164" s="70"/>
      <c r="EG1164" s="68"/>
      <c r="EH1164" s="68"/>
      <c r="EI1164" s="68"/>
      <c r="EJ1164" s="68"/>
      <c r="EK1164" s="68"/>
      <c r="EL1164" s="68"/>
      <c r="EM1164" s="68"/>
      <c r="EN1164" s="68"/>
      <c r="EO1164" s="68"/>
      <c r="EP1164" s="68"/>
      <c r="EQ1164" s="68"/>
      <c r="ER1164" s="68"/>
      <c r="ES1164" s="68"/>
      <c r="ET1164" s="68"/>
    </row>
    <row r="1165" spans="53:150" s="9" customFormat="1" ht="15"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  <c r="BW1165" s="41"/>
      <c r="BX1165" s="41"/>
      <c r="BY1165" s="41"/>
      <c r="BZ1165" s="41"/>
      <c r="CA1165" s="41"/>
      <c r="CB1165" s="41"/>
      <c r="CC1165" s="41"/>
      <c r="CD1165" s="41"/>
      <c r="CE1165" s="41"/>
      <c r="CF1165" s="41"/>
      <c r="CG1165" s="41"/>
      <c r="CH1165" s="41"/>
      <c r="CI1165" s="41"/>
      <c r="CJ1165" s="41"/>
      <c r="DZ1165" s="70"/>
      <c r="ED1165" s="70"/>
      <c r="EE1165" s="70"/>
      <c r="EF1165" s="70"/>
      <c r="EG1165" s="68"/>
      <c r="EH1165" s="68"/>
      <c r="EI1165" s="68"/>
      <c r="EJ1165" s="68"/>
      <c r="EK1165" s="68"/>
      <c r="EL1165" s="68"/>
      <c r="EM1165" s="68"/>
      <c r="EN1165" s="68"/>
      <c r="EO1165" s="68"/>
      <c r="EP1165" s="68"/>
      <c r="EQ1165" s="68"/>
      <c r="ER1165" s="68"/>
      <c r="ES1165" s="68"/>
      <c r="ET1165" s="68"/>
    </row>
    <row r="1166" spans="53:150" s="9" customFormat="1" ht="15"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  <c r="BW1166" s="41"/>
      <c r="BX1166" s="41"/>
      <c r="BY1166" s="41"/>
      <c r="BZ1166" s="41"/>
      <c r="CA1166" s="41"/>
      <c r="CB1166" s="41"/>
      <c r="CC1166" s="41"/>
      <c r="CD1166" s="41"/>
      <c r="CE1166" s="41"/>
      <c r="CF1166" s="41"/>
      <c r="CG1166" s="41"/>
      <c r="CH1166" s="41"/>
      <c r="CI1166" s="41"/>
      <c r="CJ1166" s="41"/>
      <c r="DZ1166" s="70"/>
      <c r="ED1166" s="70"/>
      <c r="EE1166" s="70"/>
      <c r="EF1166" s="70"/>
      <c r="EG1166" s="68"/>
      <c r="EH1166" s="68"/>
      <c r="EI1166" s="68"/>
      <c r="EJ1166" s="68"/>
      <c r="EK1166" s="68"/>
      <c r="EL1166" s="68"/>
      <c r="EM1166" s="68"/>
      <c r="EN1166" s="68"/>
      <c r="EO1166" s="68"/>
      <c r="EP1166" s="68"/>
      <c r="EQ1166" s="68"/>
      <c r="ER1166" s="68"/>
      <c r="ES1166" s="68"/>
      <c r="ET1166" s="68"/>
    </row>
    <row r="1167" spans="53:150" s="9" customFormat="1" ht="15"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  <c r="BW1167" s="41"/>
      <c r="BX1167" s="41"/>
      <c r="BY1167" s="41"/>
      <c r="BZ1167" s="41"/>
      <c r="CA1167" s="41"/>
      <c r="CB1167" s="41"/>
      <c r="CC1167" s="41"/>
      <c r="CD1167" s="41"/>
      <c r="CE1167" s="41"/>
      <c r="CF1167" s="41"/>
      <c r="CG1167" s="41"/>
      <c r="CH1167" s="41"/>
      <c r="CI1167" s="41"/>
      <c r="CJ1167" s="41"/>
      <c r="DZ1167" s="70"/>
      <c r="ED1167" s="70"/>
      <c r="EE1167" s="70"/>
      <c r="EF1167" s="70"/>
      <c r="EG1167" s="68"/>
      <c r="EH1167" s="68"/>
      <c r="EI1167" s="68"/>
      <c r="EJ1167" s="68"/>
      <c r="EK1167" s="68"/>
      <c r="EL1167" s="68"/>
      <c r="EM1167" s="68"/>
      <c r="EN1167" s="68"/>
      <c r="EO1167" s="68"/>
      <c r="EP1167" s="68"/>
      <c r="EQ1167" s="68"/>
      <c r="ER1167" s="68"/>
      <c r="ES1167" s="68"/>
      <c r="ET1167" s="68"/>
    </row>
    <row r="1168" spans="53:150" s="9" customFormat="1" ht="15"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  <c r="BW1168" s="41"/>
      <c r="BX1168" s="41"/>
      <c r="BY1168" s="41"/>
      <c r="BZ1168" s="41"/>
      <c r="CA1168" s="41"/>
      <c r="CB1168" s="41"/>
      <c r="CC1168" s="41"/>
      <c r="CD1168" s="41"/>
      <c r="CE1168" s="41"/>
      <c r="CF1168" s="41"/>
      <c r="CG1168" s="41"/>
      <c r="CH1168" s="41"/>
      <c r="CI1168" s="41"/>
      <c r="CJ1168" s="41"/>
      <c r="DZ1168" s="70"/>
      <c r="ED1168" s="70"/>
      <c r="EE1168" s="70"/>
      <c r="EF1168" s="70"/>
      <c r="EG1168" s="68"/>
      <c r="EH1168" s="68"/>
      <c r="EI1168" s="68"/>
      <c r="EJ1168" s="68"/>
      <c r="EK1168" s="68"/>
      <c r="EL1168" s="68"/>
      <c r="EM1168" s="68"/>
      <c r="EN1168" s="68"/>
      <c r="EO1168" s="68"/>
      <c r="EP1168" s="68"/>
      <c r="EQ1168" s="68"/>
      <c r="ER1168" s="68"/>
      <c r="ES1168" s="68"/>
      <c r="ET1168" s="68"/>
    </row>
    <row r="1169" spans="53:150" s="9" customFormat="1" ht="15"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  <c r="BW1169" s="41"/>
      <c r="BX1169" s="41"/>
      <c r="BY1169" s="41"/>
      <c r="BZ1169" s="41"/>
      <c r="CA1169" s="41"/>
      <c r="CB1169" s="41"/>
      <c r="CC1169" s="41"/>
      <c r="CD1169" s="41"/>
      <c r="CE1169" s="41"/>
      <c r="CF1169" s="41"/>
      <c r="CG1169" s="41"/>
      <c r="CH1169" s="41"/>
      <c r="CI1169" s="41"/>
      <c r="CJ1169" s="41"/>
      <c r="DZ1169" s="70"/>
      <c r="ED1169" s="70"/>
      <c r="EE1169" s="70"/>
      <c r="EF1169" s="70"/>
      <c r="EG1169" s="68"/>
      <c r="EH1169" s="68"/>
      <c r="EI1169" s="68"/>
      <c r="EJ1169" s="68"/>
      <c r="EK1169" s="68"/>
      <c r="EL1169" s="68"/>
      <c r="EM1169" s="68"/>
      <c r="EN1169" s="68"/>
      <c r="EO1169" s="68"/>
      <c r="EP1169" s="68"/>
      <c r="EQ1169" s="68"/>
      <c r="ER1169" s="68"/>
      <c r="ES1169" s="68"/>
      <c r="ET1169" s="68"/>
    </row>
    <row r="1170" spans="53:150" s="9" customFormat="1" ht="15"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  <c r="CH1170" s="41"/>
      <c r="CI1170" s="41"/>
      <c r="CJ1170" s="41"/>
      <c r="DZ1170" s="70"/>
      <c r="ED1170" s="70"/>
      <c r="EE1170" s="70"/>
      <c r="EF1170" s="70"/>
      <c r="EG1170" s="68"/>
      <c r="EH1170" s="68"/>
      <c r="EI1170" s="68"/>
      <c r="EJ1170" s="68"/>
      <c r="EK1170" s="68"/>
      <c r="EL1170" s="68"/>
      <c r="EM1170" s="68"/>
      <c r="EN1170" s="68"/>
      <c r="EO1170" s="68"/>
      <c r="EP1170" s="68"/>
      <c r="EQ1170" s="68"/>
      <c r="ER1170" s="68"/>
      <c r="ES1170" s="68"/>
      <c r="ET1170" s="68"/>
    </row>
    <row r="1171" spans="53:150" s="9" customFormat="1" ht="15"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  <c r="BW1171" s="41"/>
      <c r="BX1171" s="41"/>
      <c r="BY1171" s="41"/>
      <c r="BZ1171" s="41"/>
      <c r="CA1171" s="41"/>
      <c r="CB1171" s="41"/>
      <c r="CC1171" s="41"/>
      <c r="CD1171" s="41"/>
      <c r="CE1171" s="41"/>
      <c r="CF1171" s="41"/>
      <c r="CG1171" s="41"/>
      <c r="CH1171" s="41"/>
      <c r="CI1171" s="41"/>
      <c r="CJ1171" s="41"/>
      <c r="DZ1171" s="70"/>
      <c r="ED1171" s="70"/>
      <c r="EE1171" s="70"/>
      <c r="EF1171" s="70"/>
      <c r="EG1171" s="68"/>
      <c r="EH1171" s="68"/>
      <c r="EI1171" s="68"/>
      <c r="EJ1171" s="68"/>
      <c r="EK1171" s="68"/>
      <c r="EL1171" s="68"/>
      <c r="EM1171" s="68"/>
      <c r="EN1171" s="68"/>
      <c r="EO1171" s="68"/>
      <c r="EP1171" s="68"/>
      <c r="EQ1171" s="68"/>
      <c r="ER1171" s="68"/>
      <c r="ES1171" s="68"/>
      <c r="ET1171" s="68"/>
    </row>
    <row r="1172" spans="53:150" s="9" customFormat="1" ht="15"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  <c r="BW1172" s="41"/>
      <c r="BX1172" s="41"/>
      <c r="BY1172" s="41"/>
      <c r="BZ1172" s="41"/>
      <c r="CA1172" s="41"/>
      <c r="CB1172" s="41"/>
      <c r="CC1172" s="41"/>
      <c r="CD1172" s="41"/>
      <c r="CE1172" s="41"/>
      <c r="CF1172" s="41"/>
      <c r="CG1172" s="41"/>
      <c r="CH1172" s="41"/>
      <c r="CI1172" s="41"/>
      <c r="CJ1172" s="41"/>
      <c r="DZ1172" s="70"/>
      <c r="ED1172" s="70"/>
      <c r="EE1172" s="70"/>
      <c r="EF1172" s="70"/>
      <c r="EG1172" s="68"/>
      <c r="EH1172" s="68"/>
      <c r="EI1172" s="68"/>
      <c r="EJ1172" s="68"/>
      <c r="EK1172" s="68"/>
      <c r="EL1172" s="68"/>
      <c r="EM1172" s="68"/>
      <c r="EN1172" s="68"/>
      <c r="EO1172" s="68"/>
      <c r="EP1172" s="68"/>
      <c r="EQ1172" s="68"/>
      <c r="ER1172" s="68"/>
      <c r="ES1172" s="68"/>
      <c r="ET1172" s="68"/>
    </row>
    <row r="1173" spans="53:150" s="9" customFormat="1" ht="15"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  <c r="CH1173" s="41"/>
      <c r="CI1173" s="41"/>
      <c r="CJ1173" s="41"/>
      <c r="DZ1173" s="70"/>
      <c r="ED1173" s="70"/>
      <c r="EE1173" s="70"/>
      <c r="EF1173" s="70"/>
      <c r="EG1173" s="68"/>
      <c r="EH1173" s="68"/>
      <c r="EI1173" s="68"/>
      <c r="EJ1173" s="68"/>
      <c r="EK1173" s="68"/>
      <c r="EL1173" s="68"/>
      <c r="EM1173" s="68"/>
      <c r="EN1173" s="68"/>
      <c r="EO1173" s="68"/>
      <c r="EP1173" s="68"/>
      <c r="EQ1173" s="68"/>
      <c r="ER1173" s="68"/>
      <c r="ES1173" s="68"/>
      <c r="ET1173" s="68"/>
    </row>
    <row r="1174" spans="53:150" s="9" customFormat="1" ht="15"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  <c r="CH1174" s="41"/>
      <c r="CI1174" s="41"/>
      <c r="CJ1174" s="41"/>
      <c r="DZ1174" s="70"/>
      <c r="ED1174" s="70"/>
      <c r="EE1174" s="70"/>
      <c r="EF1174" s="70"/>
      <c r="EG1174" s="68"/>
      <c r="EH1174" s="68"/>
      <c r="EI1174" s="68"/>
      <c r="EJ1174" s="68"/>
      <c r="EK1174" s="68"/>
      <c r="EL1174" s="68"/>
      <c r="EM1174" s="68"/>
      <c r="EN1174" s="68"/>
      <c r="EO1174" s="68"/>
      <c r="EP1174" s="68"/>
      <c r="EQ1174" s="68"/>
      <c r="ER1174" s="68"/>
      <c r="ES1174" s="68"/>
      <c r="ET1174" s="68"/>
    </row>
    <row r="1175" spans="53:150" s="9" customFormat="1" ht="15"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  <c r="CH1175" s="41"/>
      <c r="CI1175" s="41"/>
      <c r="CJ1175" s="41"/>
      <c r="DZ1175" s="70"/>
      <c r="ED1175" s="70"/>
      <c r="EE1175" s="70"/>
      <c r="EF1175" s="70"/>
      <c r="EG1175" s="68"/>
      <c r="EH1175" s="68"/>
      <c r="EI1175" s="68"/>
      <c r="EJ1175" s="68"/>
      <c r="EK1175" s="68"/>
      <c r="EL1175" s="68"/>
      <c r="EM1175" s="68"/>
      <c r="EN1175" s="68"/>
      <c r="EO1175" s="68"/>
      <c r="EP1175" s="68"/>
      <c r="EQ1175" s="68"/>
      <c r="ER1175" s="68"/>
      <c r="ES1175" s="68"/>
      <c r="ET1175" s="68"/>
    </row>
    <row r="1176" spans="53:150" s="9" customFormat="1" ht="15"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  <c r="BW1176" s="41"/>
      <c r="BX1176" s="41"/>
      <c r="BY1176" s="41"/>
      <c r="BZ1176" s="41"/>
      <c r="CA1176" s="41"/>
      <c r="CB1176" s="41"/>
      <c r="CC1176" s="41"/>
      <c r="CD1176" s="41"/>
      <c r="CE1176" s="41"/>
      <c r="CF1176" s="41"/>
      <c r="CG1176" s="41"/>
      <c r="CH1176" s="41"/>
      <c r="CI1176" s="41"/>
      <c r="CJ1176" s="41"/>
      <c r="DZ1176" s="70"/>
      <c r="ED1176" s="70"/>
      <c r="EE1176" s="70"/>
      <c r="EF1176" s="70"/>
      <c r="EG1176" s="68"/>
      <c r="EH1176" s="68"/>
      <c r="EI1176" s="68"/>
      <c r="EJ1176" s="68"/>
      <c r="EK1176" s="68"/>
      <c r="EL1176" s="68"/>
      <c r="EM1176" s="68"/>
      <c r="EN1176" s="68"/>
      <c r="EO1176" s="68"/>
      <c r="EP1176" s="68"/>
      <c r="EQ1176" s="68"/>
      <c r="ER1176" s="68"/>
      <c r="ES1176" s="68"/>
      <c r="ET1176" s="68"/>
    </row>
    <row r="1177" spans="53:150" s="9" customFormat="1" ht="15"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  <c r="BW1177" s="41"/>
      <c r="BX1177" s="41"/>
      <c r="BY1177" s="41"/>
      <c r="BZ1177" s="41"/>
      <c r="CA1177" s="41"/>
      <c r="CB1177" s="41"/>
      <c r="CC1177" s="41"/>
      <c r="CD1177" s="41"/>
      <c r="CE1177" s="41"/>
      <c r="CF1177" s="41"/>
      <c r="CG1177" s="41"/>
      <c r="CH1177" s="41"/>
      <c r="CI1177" s="41"/>
      <c r="CJ1177" s="41"/>
      <c r="DZ1177" s="70"/>
      <c r="ED1177" s="70"/>
      <c r="EE1177" s="70"/>
      <c r="EF1177" s="70"/>
      <c r="EG1177" s="68"/>
      <c r="EH1177" s="68"/>
      <c r="EI1177" s="68"/>
      <c r="EJ1177" s="68"/>
      <c r="EK1177" s="68"/>
      <c r="EL1177" s="68"/>
      <c r="EM1177" s="68"/>
      <c r="EN1177" s="68"/>
      <c r="EO1177" s="68"/>
      <c r="EP1177" s="68"/>
      <c r="EQ1177" s="68"/>
      <c r="ER1177" s="68"/>
      <c r="ES1177" s="68"/>
      <c r="ET1177" s="68"/>
    </row>
    <row r="1178" spans="53:150" s="9" customFormat="1" ht="15"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  <c r="BW1178" s="41"/>
      <c r="BX1178" s="41"/>
      <c r="BY1178" s="41"/>
      <c r="BZ1178" s="41"/>
      <c r="CA1178" s="41"/>
      <c r="CB1178" s="41"/>
      <c r="CC1178" s="41"/>
      <c r="CD1178" s="41"/>
      <c r="CE1178" s="41"/>
      <c r="CF1178" s="41"/>
      <c r="CG1178" s="41"/>
      <c r="CH1178" s="41"/>
      <c r="CI1178" s="41"/>
      <c r="CJ1178" s="41"/>
      <c r="DZ1178" s="70"/>
      <c r="ED1178" s="70"/>
      <c r="EE1178" s="70"/>
      <c r="EF1178" s="70"/>
      <c r="EG1178" s="68"/>
      <c r="EH1178" s="68"/>
      <c r="EI1178" s="68"/>
      <c r="EJ1178" s="68"/>
      <c r="EK1178" s="68"/>
      <c r="EL1178" s="68"/>
      <c r="EM1178" s="68"/>
      <c r="EN1178" s="68"/>
      <c r="EO1178" s="68"/>
      <c r="EP1178" s="68"/>
      <c r="EQ1178" s="68"/>
      <c r="ER1178" s="68"/>
      <c r="ES1178" s="68"/>
      <c r="ET1178" s="68"/>
    </row>
    <row r="1179" spans="53:150" s="9" customFormat="1" ht="15"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  <c r="BW1179" s="41"/>
      <c r="BX1179" s="41"/>
      <c r="BY1179" s="41"/>
      <c r="BZ1179" s="41"/>
      <c r="CA1179" s="41"/>
      <c r="CB1179" s="41"/>
      <c r="CC1179" s="41"/>
      <c r="CD1179" s="41"/>
      <c r="CE1179" s="41"/>
      <c r="CF1179" s="41"/>
      <c r="CG1179" s="41"/>
      <c r="CH1179" s="41"/>
      <c r="CI1179" s="41"/>
      <c r="CJ1179" s="41"/>
      <c r="DZ1179" s="70"/>
      <c r="ED1179" s="70"/>
      <c r="EE1179" s="70"/>
      <c r="EF1179" s="70"/>
      <c r="EG1179" s="68"/>
      <c r="EH1179" s="68"/>
      <c r="EI1179" s="68"/>
      <c r="EJ1179" s="68"/>
      <c r="EK1179" s="68"/>
      <c r="EL1179" s="68"/>
      <c r="EM1179" s="68"/>
      <c r="EN1179" s="68"/>
      <c r="EO1179" s="68"/>
      <c r="EP1179" s="68"/>
      <c r="EQ1179" s="68"/>
      <c r="ER1179" s="68"/>
      <c r="ES1179" s="68"/>
      <c r="ET1179" s="68"/>
    </row>
    <row r="1180" spans="53:150" s="9" customFormat="1" ht="15"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  <c r="BW1180" s="41"/>
      <c r="BX1180" s="41"/>
      <c r="BY1180" s="41"/>
      <c r="BZ1180" s="41"/>
      <c r="CA1180" s="41"/>
      <c r="CB1180" s="41"/>
      <c r="CC1180" s="41"/>
      <c r="CD1180" s="41"/>
      <c r="CE1180" s="41"/>
      <c r="CF1180" s="41"/>
      <c r="CG1180" s="41"/>
      <c r="CH1180" s="41"/>
      <c r="CI1180" s="41"/>
      <c r="CJ1180" s="41"/>
      <c r="DZ1180" s="70"/>
      <c r="ED1180" s="70"/>
      <c r="EE1180" s="70"/>
      <c r="EF1180" s="70"/>
      <c r="EG1180" s="68"/>
      <c r="EH1180" s="68"/>
      <c r="EI1180" s="68"/>
      <c r="EJ1180" s="68"/>
      <c r="EK1180" s="68"/>
      <c r="EL1180" s="68"/>
      <c r="EM1180" s="68"/>
      <c r="EN1180" s="68"/>
      <c r="EO1180" s="68"/>
      <c r="EP1180" s="68"/>
      <c r="EQ1180" s="68"/>
      <c r="ER1180" s="68"/>
      <c r="ES1180" s="68"/>
      <c r="ET1180" s="68"/>
    </row>
    <row r="1181" spans="53:150" s="9" customFormat="1" ht="15"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  <c r="BW1181" s="41"/>
      <c r="BX1181" s="41"/>
      <c r="BY1181" s="41"/>
      <c r="BZ1181" s="41"/>
      <c r="CA1181" s="41"/>
      <c r="CB1181" s="41"/>
      <c r="CC1181" s="41"/>
      <c r="CD1181" s="41"/>
      <c r="CE1181" s="41"/>
      <c r="CF1181" s="41"/>
      <c r="CG1181" s="41"/>
      <c r="CH1181" s="41"/>
      <c r="CI1181" s="41"/>
      <c r="CJ1181" s="41"/>
      <c r="DZ1181" s="70"/>
      <c r="ED1181" s="70"/>
      <c r="EE1181" s="70"/>
      <c r="EF1181" s="70"/>
      <c r="EG1181" s="68"/>
      <c r="EH1181" s="68"/>
      <c r="EI1181" s="68"/>
      <c r="EJ1181" s="68"/>
      <c r="EK1181" s="68"/>
      <c r="EL1181" s="68"/>
      <c r="EM1181" s="68"/>
      <c r="EN1181" s="68"/>
      <c r="EO1181" s="68"/>
      <c r="EP1181" s="68"/>
      <c r="EQ1181" s="68"/>
      <c r="ER1181" s="68"/>
      <c r="ES1181" s="68"/>
      <c r="ET1181" s="68"/>
    </row>
    <row r="1182" spans="53:150" s="9" customFormat="1" ht="15"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  <c r="BW1182" s="41"/>
      <c r="BX1182" s="41"/>
      <c r="BY1182" s="41"/>
      <c r="BZ1182" s="41"/>
      <c r="CA1182" s="41"/>
      <c r="CB1182" s="41"/>
      <c r="CC1182" s="41"/>
      <c r="CD1182" s="41"/>
      <c r="CE1182" s="41"/>
      <c r="CF1182" s="41"/>
      <c r="CG1182" s="41"/>
      <c r="CH1182" s="41"/>
      <c r="CI1182" s="41"/>
      <c r="CJ1182" s="41"/>
      <c r="DZ1182" s="70"/>
      <c r="ED1182" s="70"/>
      <c r="EE1182" s="70"/>
      <c r="EF1182" s="70"/>
      <c r="EG1182" s="68"/>
      <c r="EH1182" s="68"/>
      <c r="EI1182" s="68"/>
      <c r="EJ1182" s="68"/>
      <c r="EK1182" s="68"/>
      <c r="EL1182" s="68"/>
      <c r="EM1182" s="68"/>
      <c r="EN1182" s="68"/>
      <c r="EO1182" s="68"/>
      <c r="EP1182" s="68"/>
      <c r="EQ1182" s="68"/>
      <c r="ER1182" s="68"/>
      <c r="ES1182" s="68"/>
      <c r="ET1182" s="68"/>
    </row>
    <row r="1183" spans="53:150" s="9" customFormat="1" ht="15"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  <c r="BW1183" s="41"/>
      <c r="BX1183" s="41"/>
      <c r="BY1183" s="41"/>
      <c r="BZ1183" s="41"/>
      <c r="CA1183" s="41"/>
      <c r="CB1183" s="41"/>
      <c r="CC1183" s="41"/>
      <c r="CD1183" s="41"/>
      <c r="CE1183" s="41"/>
      <c r="CF1183" s="41"/>
      <c r="CG1183" s="41"/>
      <c r="CH1183" s="41"/>
      <c r="CI1183" s="41"/>
      <c r="CJ1183" s="41"/>
      <c r="DZ1183" s="70"/>
      <c r="ED1183" s="70"/>
      <c r="EE1183" s="70"/>
      <c r="EF1183" s="70"/>
      <c r="EG1183" s="68"/>
      <c r="EH1183" s="68"/>
      <c r="EI1183" s="68"/>
      <c r="EJ1183" s="68"/>
      <c r="EK1183" s="68"/>
      <c r="EL1183" s="68"/>
      <c r="EM1183" s="68"/>
      <c r="EN1183" s="68"/>
      <c r="EO1183" s="68"/>
      <c r="EP1183" s="68"/>
      <c r="EQ1183" s="68"/>
      <c r="ER1183" s="68"/>
      <c r="ES1183" s="68"/>
      <c r="ET1183" s="68"/>
    </row>
    <row r="1184" spans="53:150" s="9" customFormat="1" ht="15"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  <c r="BW1184" s="41"/>
      <c r="BX1184" s="41"/>
      <c r="BY1184" s="41"/>
      <c r="BZ1184" s="41"/>
      <c r="CA1184" s="41"/>
      <c r="CB1184" s="41"/>
      <c r="CC1184" s="41"/>
      <c r="CD1184" s="41"/>
      <c r="CE1184" s="41"/>
      <c r="CF1184" s="41"/>
      <c r="CG1184" s="41"/>
      <c r="CH1184" s="41"/>
      <c r="CI1184" s="41"/>
      <c r="CJ1184" s="41"/>
      <c r="DZ1184" s="70"/>
      <c r="ED1184" s="70"/>
      <c r="EE1184" s="70"/>
      <c r="EF1184" s="70"/>
      <c r="EG1184" s="68"/>
      <c r="EH1184" s="68"/>
      <c r="EI1184" s="68"/>
      <c r="EJ1184" s="68"/>
      <c r="EK1184" s="68"/>
      <c r="EL1184" s="68"/>
      <c r="EM1184" s="68"/>
      <c r="EN1184" s="68"/>
      <c r="EO1184" s="68"/>
      <c r="EP1184" s="68"/>
      <c r="EQ1184" s="68"/>
      <c r="ER1184" s="68"/>
      <c r="ES1184" s="68"/>
      <c r="ET1184" s="68"/>
    </row>
    <row r="1185" spans="53:150" s="9" customFormat="1" ht="15"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  <c r="BW1185" s="41"/>
      <c r="BX1185" s="41"/>
      <c r="BY1185" s="41"/>
      <c r="BZ1185" s="41"/>
      <c r="CA1185" s="41"/>
      <c r="CB1185" s="41"/>
      <c r="CC1185" s="41"/>
      <c r="CD1185" s="41"/>
      <c r="CE1185" s="41"/>
      <c r="CF1185" s="41"/>
      <c r="CG1185" s="41"/>
      <c r="CH1185" s="41"/>
      <c r="CI1185" s="41"/>
      <c r="CJ1185" s="41"/>
      <c r="DZ1185" s="70"/>
      <c r="ED1185" s="70"/>
      <c r="EE1185" s="70"/>
      <c r="EF1185" s="70"/>
      <c r="EG1185" s="68"/>
      <c r="EH1185" s="68"/>
      <c r="EI1185" s="68"/>
      <c r="EJ1185" s="68"/>
      <c r="EK1185" s="68"/>
      <c r="EL1185" s="68"/>
      <c r="EM1185" s="68"/>
      <c r="EN1185" s="68"/>
      <c r="EO1185" s="68"/>
      <c r="EP1185" s="68"/>
      <c r="EQ1185" s="68"/>
      <c r="ER1185" s="68"/>
      <c r="ES1185" s="68"/>
      <c r="ET1185" s="68"/>
    </row>
    <row r="1186" spans="53:150" s="9" customFormat="1" ht="15"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  <c r="BW1186" s="41"/>
      <c r="BX1186" s="41"/>
      <c r="BY1186" s="41"/>
      <c r="BZ1186" s="41"/>
      <c r="CA1186" s="41"/>
      <c r="CB1186" s="41"/>
      <c r="CC1186" s="41"/>
      <c r="CD1186" s="41"/>
      <c r="CE1186" s="41"/>
      <c r="CF1186" s="41"/>
      <c r="CG1186" s="41"/>
      <c r="CH1186" s="41"/>
      <c r="CI1186" s="41"/>
      <c r="CJ1186" s="41"/>
      <c r="DZ1186" s="70"/>
      <c r="ED1186" s="70"/>
      <c r="EE1186" s="70"/>
      <c r="EF1186" s="70"/>
      <c r="EG1186" s="68"/>
      <c r="EH1186" s="68"/>
      <c r="EI1186" s="68"/>
      <c r="EJ1186" s="68"/>
      <c r="EK1186" s="68"/>
      <c r="EL1186" s="68"/>
      <c r="EM1186" s="68"/>
      <c r="EN1186" s="68"/>
      <c r="EO1186" s="68"/>
      <c r="EP1186" s="68"/>
      <c r="EQ1186" s="68"/>
      <c r="ER1186" s="68"/>
      <c r="ES1186" s="68"/>
      <c r="ET1186" s="68"/>
    </row>
    <row r="1187" spans="53:150" s="9" customFormat="1" ht="15"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  <c r="BW1187" s="41"/>
      <c r="BX1187" s="41"/>
      <c r="BY1187" s="41"/>
      <c r="BZ1187" s="41"/>
      <c r="CA1187" s="41"/>
      <c r="CB1187" s="41"/>
      <c r="CC1187" s="41"/>
      <c r="CD1187" s="41"/>
      <c r="CE1187" s="41"/>
      <c r="CF1187" s="41"/>
      <c r="CG1187" s="41"/>
      <c r="CH1187" s="41"/>
      <c r="CI1187" s="41"/>
      <c r="CJ1187" s="41"/>
      <c r="DZ1187" s="70"/>
      <c r="ED1187" s="70"/>
      <c r="EE1187" s="70"/>
      <c r="EF1187" s="70"/>
      <c r="EG1187" s="68"/>
      <c r="EH1187" s="68"/>
      <c r="EI1187" s="68"/>
      <c r="EJ1187" s="68"/>
      <c r="EK1187" s="68"/>
      <c r="EL1187" s="68"/>
      <c r="EM1187" s="68"/>
      <c r="EN1187" s="68"/>
      <c r="EO1187" s="68"/>
      <c r="EP1187" s="68"/>
      <c r="EQ1187" s="68"/>
      <c r="ER1187" s="68"/>
      <c r="ES1187" s="68"/>
      <c r="ET1187" s="68"/>
    </row>
    <row r="1188" spans="53:150" s="9" customFormat="1" ht="15"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  <c r="BW1188" s="41"/>
      <c r="BX1188" s="41"/>
      <c r="BY1188" s="41"/>
      <c r="BZ1188" s="41"/>
      <c r="CA1188" s="41"/>
      <c r="CB1188" s="41"/>
      <c r="CC1188" s="41"/>
      <c r="CD1188" s="41"/>
      <c r="CE1188" s="41"/>
      <c r="CF1188" s="41"/>
      <c r="CG1188" s="41"/>
      <c r="CH1188" s="41"/>
      <c r="CI1188" s="41"/>
      <c r="CJ1188" s="41"/>
      <c r="DZ1188" s="70"/>
      <c r="ED1188" s="70"/>
      <c r="EE1188" s="70"/>
      <c r="EF1188" s="70"/>
      <c r="EG1188" s="68"/>
      <c r="EH1188" s="68"/>
      <c r="EI1188" s="68"/>
      <c r="EJ1188" s="68"/>
      <c r="EK1188" s="68"/>
      <c r="EL1188" s="68"/>
      <c r="EM1188" s="68"/>
      <c r="EN1188" s="68"/>
      <c r="EO1188" s="68"/>
      <c r="EP1188" s="68"/>
      <c r="EQ1188" s="68"/>
      <c r="ER1188" s="68"/>
      <c r="ES1188" s="68"/>
      <c r="ET1188" s="68"/>
    </row>
    <row r="1189" spans="53:150" s="9" customFormat="1" ht="15"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  <c r="BW1189" s="41"/>
      <c r="BX1189" s="41"/>
      <c r="BY1189" s="41"/>
      <c r="BZ1189" s="41"/>
      <c r="CA1189" s="41"/>
      <c r="CB1189" s="41"/>
      <c r="CC1189" s="41"/>
      <c r="CD1189" s="41"/>
      <c r="CE1189" s="41"/>
      <c r="CF1189" s="41"/>
      <c r="CG1189" s="41"/>
      <c r="CH1189" s="41"/>
      <c r="CI1189" s="41"/>
      <c r="CJ1189" s="41"/>
      <c r="DZ1189" s="70"/>
      <c r="ED1189" s="70"/>
      <c r="EE1189" s="70"/>
      <c r="EF1189" s="70"/>
      <c r="EG1189" s="68"/>
      <c r="EH1189" s="68"/>
      <c r="EI1189" s="68"/>
      <c r="EJ1189" s="68"/>
      <c r="EK1189" s="68"/>
      <c r="EL1189" s="68"/>
      <c r="EM1189" s="68"/>
      <c r="EN1189" s="68"/>
      <c r="EO1189" s="68"/>
      <c r="EP1189" s="68"/>
      <c r="EQ1189" s="68"/>
      <c r="ER1189" s="68"/>
      <c r="ES1189" s="68"/>
      <c r="ET1189" s="68"/>
    </row>
    <row r="1190" spans="53:150" s="9" customFormat="1" ht="15"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  <c r="BW1190" s="41"/>
      <c r="BX1190" s="41"/>
      <c r="BY1190" s="41"/>
      <c r="BZ1190" s="41"/>
      <c r="CA1190" s="41"/>
      <c r="CB1190" s="41"/>
      <c r="CC1190" s="41"/>
      <c r="CD1190" s="41"/>
      <c r="CE1190" s="41"/>
      <c r="CF1190" s="41"/>
      <c r="CG1190" s="41"/>
      <c r="CH1190" s="41"/>
      <c r="CI1190" s="41"/>
      <c r="CJ1190" s="41"/>
      <c r="DZ1190" s="70"/>
      <c r="ED1190" s="70"/>
      <c r="EE1190" s="70"/>
      <c r="EF1190" s="70"/>
      <c r="EG1190" s="68"/>
      <c r="EH1190" s="68"/>
      <c r="EI1190" s="68"/>
      <c r="EJ1190" s="68"/>
      <c r="EK1190" s="68"/>
      <c r="EL1190" s="68"/>
      <c r="EM1190" s="68"/>
      <c r="EN1190" s="68"/>
      <c r="EO1190" s="68"/>
      <c r="EP1190" s="68"/>
      <c r="EQ1190" s="68"/>
      <c r="ER1190" s="68"/>
      <c r="ES1190" s="68"/>
      <c r="ET1190" s="68"/>
    </row>
    <row r="1191" spans="53:150" s="9" customFormat="1" ht="15"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  <c r="BW1191" s="41"/>
      <c r="BX1191" s="41"/>
      <c r="BY1191" s="41"/>
      <c r="BZ1191" s="41"/>
      <c r="CA1191" s="41"/>
      <c r="CB1191" s="41"/>
      <c r="CC1191" s="41"/>
      <c r="CD1191" s="41"/>
      <c r="CE1191" s="41"/>
      <c r="CF1191" s="41"/>
      <c r="CG1191" s="41"/>
      <c r="CH1191" s="41"/>
      <c r="CI1191" s="41"/>
      <c r="CJ1191" s="41"/>
      <c r="DZ1191" s="70"/>
      <c r="ED1191" s="70"/>
      <c r="EE1191" s="70"/>
      <c r="EF1191" s="70"/>
      <c r="EG1191" s="68"/>
      <c r="EH1191" s="68"/>
      <c r="EI1191" s="68"/>
      <c r="EJ1191" s="68"/>
      <c r="EK1191" s="68"/>
      <c r="EL1191" s="68"/>
      <c r="EM1191" s="68"/>
      <c r="EN1191" s="68"/>
      <c r="EO1191" s="68"/>
      <c r="EP1191" s="68"/>
      <c r="EQ1191" s="68"/>
      <c r="ER1191" s="68"/>
      <c r="ES1191" s="68"/>
      <c r="ET1191" s="68"/>
    </row>
    <row r="1192" spans="53:150" s="9" customFormat="1" ht="15"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  <c r="BW1192" s="41"/>
      <c r="BX1192" s="41"/>
      <c r="BY1192" s="41"/>
      <c r="BZ1192" s="41"/>
      <c r="CA1192" s="41"/>
      <c r="CB1192" s="41"/>
      <c r="CC1192" s="41"/>
      <c r="CD1192" s="41"/>
      <c r="CE1192" s="41"/>
      <c r="CF1192" s="41"/>
      <c r="CG1192" s="41"/>
      <c r="CH1192" s="41"/>
      <c r="CI1192" s="41"/>
      <c r="CJ1192" s="41"/>
      <c r="DZ1192" s="70"/>
      <c r="ED1192" s="70"/>
      <c r="EE1192" s="70"/>
      <c r="EF1192" s="70"/>
      <c r="EG1192" s="68"/>
      <c r="EH1192" s="68"/>
      <c r="EI1192" s="68"/>
      <c r="EJ1192" s="68"/>
      <c r="EK1192" s="68"/>
      <c r="EL1192" s="68"/>
      <c r="EM1192" s="68"/>
      <c r="EN1192" s="68"/>
      <c r="EO1192" s="68"/>
      <c r="EP1192" s="68"/>
      <c r="EQ1192" s="68"/>
      <c r="ER1192" s="68"/>
      <c r="ES1192" s="68"/>
      <c r="ET1192" s="68"/>
    </row>
    <row r="1193" spans="53:150" s="9" customFormat="1" ht="15"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  <c r="BW1193" s="41"/>
      <c r="BX1193" s="41"/>
      <c r="BY1193" s="41"/>
      <c r="BZ1193" s="41"/>
      <c r="CA1193" s="41"/>
      <c r="CB1193" s="41"/>
      <c r="CC1193" s="41"/>
      <c r="CD1193" s="41"/>
      <c r="CE1193" s="41"/>
      <c r="CF1193" s="41"/>
      <c r="CG1193" s="41"/>
      <c r="CH1193" s="41"/>
      <c r="CI1193" s="41"/>
      <c r="CJ1193" s="41"/>
      <c r="DZ1193" s="70"/>
      <c r="ED1193" s="70"/>
      <c r="EE1193" s="70"/>
      <c r="EF1193" s="70"/>
      <c r="EG1193" s="68"/>
      <c r="EH1193" s="68"/>
      <c r="EI1193" s="68"/>
      <c r="EJ1193" s="68"/>
      <c r="EK1193" s="68"/>
      <c r="EL1193" s="68"/>
      <c r="EM1193" s="68"/>
      <c r="EN1193" s="68"/>
      <c r="EO1193" s="68"/>
      <c r="EP1193" s="68"/>
      <c r="EQ1193" s="68"/>
      <c r="ER1193" s="68"/>
      <c r="ES1193" s="68"/>
      <c r="ET1193" s="68"/>
    </row>
    <row r="1194" spans="53:150" s="9" customFormat="1" ht="15"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  <c r="BW1194" s="41"/>
      <c r="BX1194" s="41"/>
      <c r="BY1194" s="41"/>
      <c r="BZ1194" s="41"/>
      <c r="CA1194" s="41"/>
      <c r="CB1194" s="41"/>
      <c r="CC1194" s="41"/>
      <c r="CD1194" s="41"/>
      <c r="CE1194" s="41"/>
      <c r="CF1194" s="41"/>
      <c r="CG1194" s="41"/>
      <c r="CH1194" s="41"/>
      <c r="CI1194" s="41"/>
      <c r="CJ1194" s="41"/>
      <c r="DZ1194" s="70"/>
      <c r="ED1194" s="70"/>
      <c r="EE1194" s="70"/>
      <c r="EF1194" s="70"/>
      <c r="EG1194" s="68"/>
      <c r="EH1194" s="68"/>
      <c r="EI1194" s="68"/>
      <c r="EJ1194" s="68"/>
      <c r="EK1194" s="68"/>
      <c r="EL1194" s="68"/>
      <c r="EM1194" s="68"/>
      <c r="EN1194" s="68"/>
      <c r="EO1194" s="68"/>
      <c r="EP1194" s="68"/>
      <c r="EQ1194" s="68"/>
      <c r="ER1194" s="68"/>
      <c r="ES1194" s="68"/>
      <c r="ET1194" s="68"/>
    </row>
    <row r="1195" spans="53:150" s="9" customFormat="1" ht="15"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  <c r="BW1195" s="41"/>
      <c r="BX1195" s="41"/>
      <c r="BY1195" s="41"/>
      <c r="BZ1195" s="41"/>
      <c r="CA1195" s="41"/>
      <c r="CB1195" s="41"/>
      <c r="CC1195" s="41"/>
      <c r="CD1195" s="41"/>
      <c r="CE1195" s="41"/>
      <c r="CF1195" s="41"/>
      <c r="CG1195" s="41"/>
      <c r="CH1195" s="41"/>
      <c r="CI1195" s="41"/>
      <c r="CJ1195" s="41"/>
      <c r="DZ1195" s="70"/>
      <c r="ED1195" s="70"/>
      <c r="EE1195" s="70"/>
      <c r="EF1195" s="70"/>
      <c r="EG1195" s="68"/>
      <c r="EH1195" s="68"/>
      <c r="EI1195" s="68"/>
      <c r="EJ1195" s="68"/>
      <c r="EK1195" s="68"/>
      <c r="EL1195" s="68"/>
      <c r="EM1195" s="68"/>
      <c r="EN1195" s="68"/>
      <c r="EO1195" s="68"/>
      <c r="EP1195" s="68"/>
      <c r="EQ1195" s="68"/>
      <c r="ER1195" s="68"/>
      <c r="ES1195" s="68"/>
      <c r="ET1195" s="68"/>
    </row>
    <row r="1196" spans="53:150" s="9" customFormat="1" ht="15"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  <c r="BW1196" s="41"/>
      <c r="BX1196" s="41"/>
      <c r="BY1196" s="41"/>
      <c r="BZ1196" s="41"/>
      <c r="CA1196" s="41"/>
      <c r="CB1196" s="41"/>
      <c r="CC1196" s="41"/>
      <c r="CD1196" s="41"/>
      <c r="CE1196" s="41"/>
      <c r="CF1196" s="41"/>
      <c r="CG1196" s="41"/>
      <c r="CH1196" s="41"/>
      <c r="CI1196" s="41"/>
      <c r="CJ1196" s="41"/>
      <c r="DZ1196" s="70"/>
      <c r="ED1196" s="70"/>
      <c r="EE1196" s="70"/>
      <c r="EF1196" s="70"/>
      <c r="EG1196" s="68"/>
      <c r="EH1196" s="68"/>
      <c r="EI1196" s="68"/>
      <c r="EJ1196" s="68"/>
      <c r="EK1196" s="68"/>
      <c r="EL1196" s="68"/>
      <c r="EM1196" s="68"/>
      <c r="EN1196" s="68"/>
      <c r="EO1196" s="68"/>
      <c r="EP1196" s="68"/>
      <c r="EQ1196" s="68"/>
      <c r="ER1196" s="68"/>
      <c r="ES1196" s="68"/>
      <c r="ET1196" s="68"/>
    </row>
    <row r="1197" spans="53:150" s="9" customFormat="1" ht="15"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  <c r="BW1197" s="41"/>
      <c r="BX1197" s="41"/>
      <c r="BY1197" s="41"/>
      <c r="BZ1197" s="41"/>
      <c r="CA1197" s="41"/>
      <c r="CB1197" s="41"/>
      <c r="CC1197" s="41"/>
      <c r="CD1197" s="41"/>
      <c r="CE1197" s="41"/>
      <c r="CF1197" s="41"/>
      <c r="CG1197" s="41"/>
      <c r="CH1197" s="41"/>
      <c r="CI1197" s="41"/>
      <c r="CJ1197" s="41"/>
      <c r="DZ1197" s="70"/>
      <c r="ED1197" s="70"/>
      <c r="EE1197" s="70"/>
      <c r="EF1197" s="70"/>
      <c r="EG1197" s="68"/>
      <c r="EH1197" s="68"/>
      <c r="EI1197" s="68"/>
      <c r="EJ1197" s="68"/>
      <c r="EK1197" s="68"/>
      <c r="EL1197" s="68"/>
      <c r="EM1197" s="68"/>
      <c r="EN1197" s="68"/>
      <c r="EO1197" s="68"/>
      <c r="EP1197" s="68"/>
      <c r="EQ1197" s="68"/>
      <c r="ER1197" s="68"/>
      <c r="ES1197" s="68"/>
      <c r="ET1197" s="68"/>
    </row>
    <row r="1198" spans="53:150" s="9" customFormat="1" ht="15"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  <c r="BW1198" s="41"/>
      <c r="BX1198" s="41"/>
      <c r="BY1198" s="41"/>
      <c r="BZ1198" s="41"/>
      <c r="CA1198" s="41"/>
      <c r="CB1198" s="41"/>
      <c r="CC1198" s="41"/>
      <c r="CD1198" s="41"/>
      <c r="CE1198" s="41"/>
      <c r="CF1198" s="41"/>
      <c r="CG1198" s="41"/>
      <c r="CH1198" s="41"/>
      <c r="CI1198" s="41"/>
      <c r="CJ1198" s="41"/>
      <c r="DZ1198" s="70"/>
      <c r="ED1198" s="70"/>
      <c r="EE1198" s="70"/>
      <c r="EF1198" s="70"/>
      <c r="EG1198" s="68"/>
      <c r="EH1198" s="68"/>
      <c r="EI1198" s="68"/>
      <c r="EJ1198" s="68"/>
      <c r="EK1198" s="68"/>
      <c r="EL1198" s="68"/>
      <c r="EM1198" s="68"/>
      <c r="EN1198" s="68"/>
      <c r="EO1198" s="68"/>
      <c r="EP1198" s="68"/>
      <c r="EQ1198" s="68"/>
      <c r="ER1198" s="68"/>
      <c r="ES1198" s="68"/>
      <c r="ET1198" s="68"/>
    </row>
    <row r="1199" spans="53:150" s="9" customFormat="1" ht="15"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  <c r="BW1199" s="41"/>
      <c r="BX1199" s="41"/>
      <c r="BY1199" s="41"/>
      <c r="BZ1199" s="41"/>
      <c r="CA1199" s="41"/>
      <c r="CB1199" s="41"/>
      <c r="CC1199" s="41"/>
      <c r="CD1199" s="41"/>
      <c r="CE1199" s="41"/>
      <c r="CF1199" s="41"/>
      <c r="CG1199" s="41"/>
      <c r="CH1199" s="41"/>
      <c r="CI1199" s="41"/>
      <c r="CJ1199" s="41"/>
      <c r="DZ1199" s="70"/>
      <c r="ED1199" s="70"/>
      <c r="EE1199" s="70"/>
      <c r="EF1199" s="70"/>
      <c r="EG1199" s="68"/>
      <c r="EH1199" s="68"/>
      <c r="EI1199" s="68"/>
      <c r="EJ1199" s="68"/>
      <c r="EK1199" s="68"/>
      <c r="EL1199" s="68"/>
      <c r="EM1199" s="68"/>
      <c r="EN1199" s="68"/>
      <c r="EO1199" s="68"/>
      <c r="EP1199" s="68"/>
      <c r="EQ1199" s="68"/>
      <c r="ER1199" s="68"/>
      <c r="ES1199" s="68"/>
      <c r="ET1199" s="68"/>
    </row>
    <row r="1200" spans="53:150" s="9" customFormat="1" ht="15"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  <c r="BW1200" s="41"/>
      <c r="BX1200" s="41"/>
      <c r="BY1200" s="41"/>
      <c r="BZ1200" s="41"/>
      <c r="CA1200" s="41"/>
      <c r="CB1200" s="41"/>
      <c r="CC1200" s="41"/>
      <c r="CD1200" s="41"/>
      <c r="CE1200" s="41"/>
      <c r="CF1200" s="41"/>
      <c r="CG1200" s="41"/>
      <c r="CH1200" s="41"/>
      <c r="CI1200" s="41"/>
      <c r="CJ1200" s="41"/>
      <c r="DZ1200" s="70"/>
      <c r="ED1200" s="70"/>
      <c r="EE1200" s="70"/>
      <c r="EF1200" s="70"/>
      <c r="EG1200" s="68"/>
      <c r="EH1200" s="68"/>
      <c r="EI1200" s="68"/>
      <c r="EJ1200" s="68"/>
      <c r="EK1200" s="68"/>
      <c r="EL1200" s="68"/>
      <c r="EM1200" s="68"/>
      <c r="EN1200" s="68"/>
      <c r="EO1200" s="68"/>
      <c r="EP1200" s="68"/>
      <c r="EQ1200" s="68"/>
      <c r="ER1200" s="68"/>
      <c r="ES1200" s="68"/>
      <c r="ET1200" s="68"/>
    </row>
    <row r="1201" spans="53:150" s="9" customFormat="1" ht="15"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  <c r="BW1201" s="41"/>
      <c r="BX1201" s="41"/>
      <c r="BY1201" s="41"/>
      <c r="BZ1201" s="41"/>
      <c r="CA1201" s="41"/>
      <c r="CB1201" s="41"/>
      <c r="CC1201" s="41"/>
      <c r="CD1201" s="41"/>
      <c r="CE1201" s="41"/>
      <c r="CF1201" s="41"/>
      <c r="CG1201" s="41"/>
      <c r="CH1201" s="41"/>
      <c r="CI1201" s="41"/>
      <c r="CJ1201" s="41"/>
      <c r="DZ1201" s="70"/>
      <c r="ED1201" s="70"/>
      <c r="EE1201" s="70"/>
      <c r="EF1201" s="70"/>
      <c r="EG1201" s="68"/>
      <c r="EH1201" s="68"/>
      <c r="EI1201" s="68"/>
      <c r="EJ1201" s="68"/>
      <c r="EK1201" s="68"/>
      <c r="EL1201" s="68"/>
      <c r="EM1201" s="68"/>
      <c r="EN1201" s="68"/>
      <c r="EO1201" s="68"/>
      <c r="EP1201" s="68"/>
      <c r="EQ1201" s="68"/>
      <c r="ER1201" s="68"/>
      <c r="ES1201" s="68"/>
      <c r="ET1201" s="68"/>
    </row>
    <row r="1202" spans="53:150" s="9" customFormat="1" ht="15"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  <c r="CH1202" s="41"/>
      <c r="CI1202" s="41"/>
      <c r="CJ1202" s="41"/>
      <c r="DZ1202" s="70"/>
      <c r="ED1202" s="70"/>
      <c r="EE1202" s="70"/>
      <c r="EF1202" s="70"/>
      <c r="EG1202" s="68"/>
      <c r="EH1202" s="68"/>
      <c r="EI1202" s="68"/>
      <c r="EJ1202" s="68"/>
      <c r="EK1202" s="68"/>
      <c r="EL1202" s="68"/>
      <c r="EM1202" s="68"/>
      <c r="EN1202" s="68"/>
      <c r="EO1202" s="68"/>
      <c r="EP1202" s="68"/>
      <c r="EQ1202" s="68"/>
      <c r="ER1202" s="68"/>
      <c r="ES1202" s="68"/>
      <c r="ET1202" s="68"/>
    </row>
    <row r="1203" spans="53:150" s="9" customFormat="1" ht="15"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  <c r="CH1203" s="41"/>
      <c r="CI1203" s="41"/>
      <c r="CJ1203" s="41"/>
      <c r="DZ1203" s="70"/>
      <c r="ED1203" s="70"/>
      <c r="EE1203" s="70"/>
      <c r="EF1203" s="70"/>
      <c r="EG1203" s="68"/>
      <c r="EH1203" s="68"/>
      <c r="EI1203" s="68"/>
      <c r="EJ1203" s="68"/>
      <c r="EK1203" s="68"/>
      <c r="EL1203" s="68"/>
      <c r="EM1203" s="68"/>
      <c r="EN1203" s="68"/>
      <c r="EO1203" s="68"/>
      <c r="EP1203" s="68"/>
      <c r="EQ1203" s="68"/>
      <c r="ER1203" s="68"/>
      <c r="ES1203" s="68"/>
      <c r="ET1203" s="68"/>
    </row>
    <row r="1204" spans="53:150" s="9" customFormat="1" ht="15"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  <c r="CH1204" s="41"/>
      <c r="CI1204" s="41"/>
      <c r="CJ1204" s="41"/>
      <c r="DZ1204" s="70"/>
      <c r="ED1204" s="70"/>
      <c r="EE1204" s="70"/>
      <c r="EF1204" s="70"/>
      <c r="EG1204" s="68"/>
      <c r="EH1204" s="68"/>
      <c r="EI1204" s="68"/>
      <c r="EJ1204" s="68"/>
      <c r="EK1204" s="68"/>
      <c r="EL1204" s="68"/>
      <c r="EM1204" s="68"/>
      <c r="EN1204" s="68"/>
      <c r="EO1204" s="68"/>
      <c r="EP1204" s="68"/>
      <c r="EQ1204" s="68"/>
      <c r="ER1204" s="68"/>
      <c r="ES1204" s="68"/>
      <c r="ET1204" s="68"/>
    </row>
    <row r="1205" spans="53:150" s="9" customFormat="1" ht="15"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  <c r="BW1205" s="41"/>
      <c r="BX1205" s="41"/>
      <c r="BY1205" s="41"/>
      <c r="BZ1205" s="41"/>
      <c r="CA1205" s="41"/>
      <c r="CB1205" s="41"/>
      <c r="CC1205" s="41"/>
      <c r="CD1205" s="41"/>
      <c r="CE1205" s="41"/>
      <c r="CF1205" s="41"/>
      <c r="CG1205" s="41"/>
      <c r="CH1205" s="41"/>
      <c r="CI1205" s="41"/>
      <c r="CJ1205" s="41"/>
      <c r="DZ1205" s="70"/>
      <c r="ED1205" s="70"/>
      <c r="EE1205" s="70"/>
      <c r="EF1205" s="70"/>
      <c r="EG1205" s="68"/>
      <c r="EH1205" s="68"/>
      <c r="EI1205" s="68"/>
      <c r="EJ1205" s="68"/>
      <c r="EK1205" s="68"/>
      <c r="EL1205" s="68"/>
      <c r="EM1205" s="68"/>
      <c r="EN1205" s="68"/>
      <c r="EO1205" s="68"/>
      <c r="EP1205" s="68"/>
      <c r="EQ1205" s="68"/>
      <c r="ER1205" s="68"/>
      <c r="ES1205" s="68"/>
      <c r="ET1205" s="68"/>
    </row>
    <row r="1206" spans="53:150" s="9" customFormat="1" ht="15"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  <c r="BW1206" s="41"/>
      <c r="BX1206" s="41"/>
      <c r="BY1206" s="41"/>
      <c r="BZ1206" s="41"/>
      <c r="CA1206" s="41"/>
      <c r="CB1206" s="41"/>
      <c r="CC1206" s="41"/>
      <c r="CD1206" s="41"/>
      <c r="CE1206" s="41"/>
      <c r="CF1206" s="41"/>
      <c r="CG1206" s="41"/>
      <c r="CH1206" s="41"/>
      <c r="CI1206" s="41"/>
      <c r="CJ1206" s="41"/>
      <c r="DZ1206" s="70"/>
      <c r="ED1206" s="70"/>
      <c r="EE1206" s="70"/>
      <c r="EF1206" s="70"/>
      <c r="EG1206" s="68"/>
      <c r="EH1206" s="68"/>
      <c r="EI1206" s="68"/>
      <c r="EJ1206" s="68"/>
      <c r="EK1206" s="68"/>
      <c r="EL1206" s="68"/>
      <c r="EM1206" s="68"/>
      <c r="EN1206" s="68"/>
      <c r="EO1206" s="68"/>
      <c r="EP1206" s="68"/>
      <c r="EQ1206" s="68"/>
      <c r="ER1206" s="68"/>
      <c r="ES1206" s="68"/>
      <c r="ET1206" s="68"/>
    </row>
    <row r="1207" spans="53:150" s="9" customFormat="1" ht="15"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  <c r="BW1207" s="41"/>
      <c r="BX1207" s="41"/>
      <c r="BY1207" s="41"/>
      <c r="BZ1207" s="41"/>
      <c r="CA1207" s="41"/>
      <c r="CB1207" s="41"/>
      <c r="CC1207" s="41"/>
      <c r="CD1207" s="41"/>
      <c r="CE1207" s="41"/>
      <c r="CF1207" s="41"/>
      <c r="CG1207" s="41"/>
      <c r="CH1207" s="41"/>
      <c r="CI1207" s="41"/>
      <c r="CJ1207" s="41"/>
      <c r="DZ1207" s="70"/>
      <c r="ED1207" s="70"/>
      <c r="EE1207" s="70"/>
      <c r="EF1207" s="70"/>
      <c r="EG1207" s="68"/>
      <c r="EH1207" s="68"/>
      <c r="EI1207" s="68"/>
      <c r="EJ1207" s="68"/>
      <c r="EK1207" s="68"/>
      <c r="EL1207" s="68"/>
      <c r="EM1207" s="68"/>
      <c r="EN1207" s="68"/>
      <c r="EO1207" s="68"/>
      <c r="EP1207" s="68"/>
      <c r="EQ1207" s="68"/>
      <c r="ER1207" s="68"/>
      <c r="ES1207" s="68"/>
      <c r="ET1207" s="68"/>
    </row>
    <row r="1208" spans="53:150" s="9" customFormat="1" ht="15"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  <c r="BW1208" s="41"/>
      <c r="BX1208" s="41"/>
      <c r="BY1208" s="41"/>
      <c r="BZ1208" s="41"/>
      <c r="CA1208" s="41"/>
      <c r="CB1208" s="41"/>
      <c r="CC1208" s="41"/>
      <c r="CD1208" s="41"/>
      <c r="CE1208" s="41"/>
      <c r="CF1208" s="41"/>
      <c r="CG1208" s="41"/>
      <c r="CH1208" s="41"/>
      <c r="CI1208" s="41"/>
      <c r="CJ1208" s="41"/>
      <c r="DZ1208" s="70"/>
      <c r="ED1208" s="70"/>
      <c r="EE1208" s="70"/>
      <c r="EF1208" s="70"/>
      <c r="EG1208" s="68"/>
      <c r="EH1208" s="68"/>
      <c r="EI1208" s="68"/>
      <c r="EJ1208" s="68"/>
      <c r="EK1208" s="68"/>
      <c r="EL1208" s="68"/>
      <c r="EM1208" s="68"/>
      <c r="EN1208" s="68"/>
      <c r="EO1208" s="68"/>
      <c r="EP1208" s="68"/>
      <c r="EQ1208" s="68"/>
      <c r="ER1208" s="68"/>
      <c r="ES1208" s="68"/>
      <c r="ET1208" s="68"/>
    </row>
    <row r="1209" spans="53:150" s="9" customFormat="1" ht="15"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  <c r="BW1209" s="41"/>
      <c r="BX1209" s="41"/>
      <c r="BY1209" s="41"/>
      <c r="BZ1209" s="41"/>
      <c r="CA1209" s="41"/>
      <c r="CB1209" s="41"/>
      <c r="CC1209" s="41"/>
      <c r="CD1209" s="41"/>
      <c r="CE1209" s="41"/>
      <c r="CF1209" s="41"/>
      <c r="CG1209" s="41"/>
      <c r="CH1209" s="41"/>
      <c r="CI1209" s="41"/>
      <c r="CJ1209" s="41"/>
      <c r="DZ1209" s="70"/>
      <c r="ED1209" s="70"/>
      <c r="EE1209" s="70"/>
      <c r="EF1209" s="70"/>
      <c r="EG1209" s="68"/>
      <c r="EH1209" s="68"/>
      <c r="EI1209" s="68"/>
      <c r="EJ1209" s="68"/>
      <c r="EK1209" s="68"/>
      <c r="EL1209" s="68"/>
      <c r="EM1209" s="68"/>
      <c r="EN1209" s="68"/>
      <c r="EO1209" s="68"/>
      <c r="EP1209" s="68"/>
      <c r="EQ1209" s="68"/>
      <c r="ER1209" s="68"/>
      <c r="ES1209" s="68"/>
      <c r="ET1209" s="68"/>
    </row>
    <row r="1210" spans="53:150" s="9" customFormat="1" ht="15"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  <c r="BW1210" s="41"/>
      <c r="BX1210" s="41"/>
      <c r="BY1210" s="41"/>
      <c r="BZ1210" s="41"/>
      <c r="CA1210" s="41"/>
      <c r="CB1210" s="41"/>
      <c r="CC1210" s="41"/>
      <c r="CD1210" s="41"/>
      <c r="CE1210" s="41"/>
      <c r="CF1210" s="41"/>
      <c r="CG1210" s="41"/>
      <c r="CH1210" s="41"/>
      <c r="CI1210" s="41"/>
      <c r="CJ1210" s="41"/>
      <c r="DZ1210" s="70"/>
      <c r="ED1210" s="70"/>
      <c r="EE1210" s="70"/>
      <c r="EF1210" s="70"/>
      <c r="EG1210" s="68"/>
      <c r="EH1210" s="68"/>
      <c r="EI1210" s="68"/>
      <c r="EJ1210" s="68"/>
      <c r="EK1210" s="68"/>
      <c r="EL1210" s="68"/>
      <c r="EM1210" s="68"/>
      <c r="EN1210" s="68"/>
      <c r="EO1210" s="68"/>
      <c r="EP1210" s="68"/>
      <c r="EQ1210" s="68"/>
      <c r="ER1210" s="68"/>
      <c r="ES1210" s="68"/>
      <c r="ET1210" s="68"/>
    </row>
    <row r="1211" spans="53:150" s="9" customFormat="1" ht="15"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  <c r="BW1211" s="41"/>
      <c r="BX1211" s="41"/>
      <c r="BY1211" s="41"/>
      <c r="BZ1211" s="41"/>
      <c r="CA1211" s="41"/>
      <c r="CB1211" s="41"/>
      <c r="CC1211" s="41"/>
      <c r="CD1211" s="41"/>
      <c r="CE1211" s="41"/>
      <c r="CF1211" s="41"/>
      <c r="CG1211" s="41"/>
      <c r="CH1211" s="41"/>
      <c r="CI1211" s="41"/>
      <c r="CJ1211" s="41"/>
      <c r="DZ1211" s="70"/>
      <c r="ED1211" s="70"/>
      <c r="EE1211" s="70"/>
      <c r="EF1211" s="70"/>
      <c r="EG1211" s="68"/>
      <c r="EH1211" s="68"/>
      <c r="EI1211" s="68"/>
      <c r="EJ1211" s="68"/>
      <c r="EK1211" s="68"/>
      <c r="EL1211" s="68"/>
      <c r="EM1211" s="68"/>
      <c r="EN1211" s="68"/>
      <c r="EO1211" s="68"/>
      <c r="EP1211" s="68"/>
      <c r="EQ1211" s="68"/>
      <c r="ER1211" s="68"/>
      <c r="ES1211" s="68"/>
      <c r="ET1211" s="68"/>
    </row>
    <row r="1212" spans="53:150" s="9" customFormat="1" ht="15"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  <c r="BW1212" s="41"/>
      <c r="BX1212" s="41"/>
      <c r="BY1212" s="41"/>
      <c r="BZ1212" s="41"/>
      <c r="CA1212" s="41"/>
      <c r="CB1212" s="41"/>
      <c r="CC1212" s="41"/>
      <c r="CD1212" s="41"/>
      <c r="CE1212" s="41"/>
      <c r="CF1212" s="41"/>
      <c r="CG1212" s="41"/>
      <c r="CH1212" s="41"/>
      <c r="CI1212" s="41"/>
      <c r="CJ1212" s="41"/>
      <c r="DZ1212" s="70"/>
      <c r="ED1212" s="70"/>
      <c r="EE1212" s="70"/>
      <c r="EF1212" s="70"/>
      <c r="EG1212" s="68"/>
      <c r="EH1212" s="68"/>
      <c r="EI1212" s="68"/>
      <c r="EJ1212" s="68"/>
      <c r="EK1212" s="68"/>
      <c r="EL1212" s="68"/>
      <c r="EM1212" s="68"/>
      <c r="EN1212" s="68"/>
      <c r="EO1212" s="68"/>
      <c r="EP1212" s="68"/>
      <c r="EQ1212" s="68"/>
      <c r="ER1212" s="68"/>
      <c r="ES1212" s="68"/>
      <c r="ET1212" s="68"/>
    </row>
    <row r="1213" spans="53:150" s="9" customFormat="1" ht="15"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  <c r="BW1213" s="41"/>
      <c r="BX1213" s="41"/>
      <c r="BY1213" s="41"/>
      <c r="BZ1213" s="41"/>
      <c r="CA1213" s="41"/>
      <c r="CB1213" s="41"/>
      <c r="CC1213" s="41"/>
      <c r="CD1213" s="41"/>
      <c r="CE1213" s="41"/>
      <c r="CF1213" s="41"/>
      <c r="CG1213" s="41"/>
      <c r="CH1213" s="41"/>
      <c r="CI1213" s="41"/>
      <c r="CJ1213" s="41"/>
      <c r="DZ1213" s="70"/>
      <c r="ED1213" s="70"/>
      <c r="EE1213" s="70"/>
      <c r="EF1213" s="70"/>
      <c r="EG1213" s="68"/>
      <c r="EH1213" s="68"/>
      <c r="EI1213" s="68"/>
      <c r="EJ1213" s="68"/>
      <c r="EK1213" s="68"/>
      <c r="EL1213" s="68"/>
      <c r="EM1213" s="68"/>
      <c r="EN1213" s="68"/>
      <c r="EO1213" s="68"/>
      <c r="EP1213" s="68"/>
      <c r="EQ1213" s="68"/>
      <c r="ER1213" s="68"/>
      <c r="ES1213" s="68"/>
      <c r="ET1213" s="68"/>
    </row>
    <row r="1214" spans="53:150" s="9" customFormat="1" ht="15"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  <c r="BW1214" s="41"/>
      <c r="BX1214" s="41"/>
      <c r="BY1214" s="41"/>
      <c r="BZ1214" s="41"/>
      <c r="CA1214" s="41"/>
      <c r="CB1214" s="41"/>
      <c r="CC1214" s="41"/>
      <c r="CD1214" s="41"/>
      <c r="CE1214" s="41"/>
      <c r="CF1214" s="41"/>
      <c r="CG1214" s="41"/>
      <c r="CH1214" s="41"/>
      <c r="CI1214" s="41"/>
      <c r="CJ1214" s="41"/>
      <c r="DZ1214" s="70"/>
      <c r="ED1214" s="70"/>
      <c r="EE1214" s="70"/>
      <c r="EF1214" s="70"/>
      <c r="EG1214" s="68"/>
      <c r="EH1214" s="68"/>
      <c r="EI1214" s="68"/>
      <c r="EJ1214" s="68"/>
      <c r="EK1214" s="68"/>
      <c r="EL1214" s="68"/>
      <c r="EM1214" s="68"/>
      <c r="EN1214" s="68"/>
      <c r="EO1214" s="68"/>
      <c r="EP1214" s="68"/>
      <c r="EQ1214" s="68"/>
      <c r="ER1214" s="68"/>
      <c r="ES1214" s="68"/>
      <c r="ET1214" s="68"/>
    </row>
    <row r="1215" spans="53:150" s="9" customFormat="1" ht="15"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  <c r="BW1215" s="41"/>
      <c r="BX1215" s="41"/>
      <c r="BY1215" s="41"/>
      <c r="BZ1215" s="41"/>
      <c r="CA1215" s="41"/>
      <c r="CB1215" s="41"/>
      <c r="CC1215" s="41"/>
      <c r="CD1215" s="41"/>
      <c r="CE1215" s="41"/>
      <c r="CF1215" s="41"/>
      <c r="CG1215" s="41"/>
      <c r="CH1215" s="41"/>
      <c r="CI1215" s="41"/>
      <c r="CJ1215" s="41"/>
      <c r="DZ1215" s="70"/>
      <c r="ED1215" s="70"/>
      <c r="EE1215" s="70"/>
      <c r="EF1215" s="70"/>
      <c r="EG1215" s="68"/>
      <c r="EH1215" s="68"/>
      <c r="EI1215" s="68"/>
      <c r="EJ1215" s="68"/>
      <c r="EK1215" s="68"/>
      <c r="EL1215" s="68"/>
      <c r="EM1215" s="68"/>
      <c r="EN1215" s="68"/>
      <c r="EO1215" s="68"/>
      <c r="EP1215" s="68"/>
      <c r="EQ1215" s="68"/>
      <c r="ER1215" s="68"/>
      <c r="ES1215" s="68"/>
      <c r="ET1215" s="68"/>
    </row>
    <row r="1216" spans="53:150" s="9" customFormat="1" ht="15"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  <c r="BW1216" s="41"/>
      <c r="BX1216" s="41"/>
      <c r="BY1216" s="41"/>
      <c r="BZ1216" s="41"/>
      <c r="CA1216" s="41"/>
      <c r="CB1216" s="41"/>
      <c r="CC1216" s="41"/>
      <c r="CD1216" s="41"/>
      <c r="CE1216" s="41"/>
      <c r="CF1216" s="41"/>
      <c r="CG1216" s="41"/>
      <c r="CH1216" s="41"/>
      <c r="CI1216" s="41"/>
      <c r="CJ1216" s="41"/>
      <c r="DZ1216" s="70"/>
      <c r="ED1216" s="70"/>
      <c r="EE1216" s="70"/>
      <c r="EF1216" s="70"/>
      <c r="EG1216" s="68"/>
      <c r="EH1216" s="68"/>
      <c r="EI1216" s="68"/>
      <c r="EJ1216" s="68"/>
      <c r="EK1216" s="68"/>
      <c r="EL1216" s="68"/>
      <c r="EM1216" s="68"/>
      <c r="EN1216" s="68"/>
      <c r="EO1216" s="68"/>
      <c r="EP1216" s="68"/>
      <c r="EQ1216" s="68"/>
      <c r="ER1216" s="68"/>
      <c r="ES1216" s="68"/>
      <c r="ET1216" s="68"/>
    </row>
    <row r="1217" spans="53:150" s="9" customFormat="1" ht="15"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  <c r="BW1217" s="41"/>
      <c r="BX1217" s="41"/>
      <c r="BY1217" s="41"/>
      <c r="BZ1217" s="41"/>
      <c r="CA1217" s="41"/>
      <c r="CB1217" s="41"/>
      <c r="CC1217" s="41"/>
      <c r="CD1217" s="41"/>
      <c r="CE1217" s="41"/>
      <c r="CF1217" s="41"/>
      <c r="CG1217" s="41"/>
      <c r="CH1217" s="41"/>
      <c r="CI1217" s="41"/>
      <c r="CJ1217" s="41"/>
      <c r="DZ1217" s="70"/>
      <c r="ED1217" s="70"/>
      <c r="EE1217" s="70"/>
      <c r="EF1217" s="70"/>
      <c r="EG1217" s="68"/>
      <c r="EH1217" s="68"/>
      <c r="EI1217" s="68"/>
      <c r="EJ1217" s="68"/>
      <c r="EK1217" s="68"/>
      <c r="EL1217" s="68"/>
      <c r="EM1217" s="68"/>
      <c r="EN1217" s="68"/>
      <c r="EO1217" s="68"/>
      <c r="EP1217" s="68"/>
      <c r="EQ1217" s="68"/>
      <c r="ER1217" s="68"/>
      <c r="ES1217" s="68"/>
      <c r="ET1217" s="68"/>
    </row>
    <row r="1218" spans="53:150" s="9" customFormat="1" ht="15"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  <c r="BW1218" s="41"/>
      <c r="BX1218" s="41"/>
      <c r="BY1218" s="41"/>
      <c r="BZ1218" s="41"/>
      <c r="CA1218" s="41"/>
      <c r="CB1218" s="41"/>
      <c r="CC1218" s="41"/>
      <c r="CD1218" s="41"/>
      <c r="CE1218" s="41"/>
      <c r="CF1218" s="41"/>
      <c r="CG1218" s="41"/>
      <c r="CH1218" s="41"/>
      <c r="CI1218" s="41"/>
      <c r="CJ1218" s="41"/>
      <c r="DZ1218" s="70"/>
      <c r="ED1218" s="70"/>
      <c r="EE1218" s="70"/>
      <c r="EF1218" s="70"/>
      <c r="EG1218" s="68"/>
      <c r="EH1218" s="68"/>
      <c r="EI1218" s="68"/>
      <c r="EJ1218" s="68"/>
      <c r="EK1218" s="68"/>
      <c r="EL1218" s="68"/>
      <c r="EM1218" s="68"/>
      <c r="EN1218" s="68"/>
      <c r="EO1218" s="68"/>
      <c r="EP1218" s="68"/>
      <c r="EQ1218" s="68"/>
      <c r="ER1218" s="68"/>
      <c r="ES1218" s="68"/>
      <c r="ET1218" s="68"/>
    </row>
    <row r="1219" spans="53:150" s="9" customFormat="1" ht="15"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  <c r="BW1219" s="41"/>
      <c r="BX1219" s="41"/>
      <c r="BY1219" s="41"/>
      <c r="BZ1219" s="41"/>
      <c r="CA1219" s="41"/>
      <c r="CB1219" s="41"/>
      <c r="CC1219" s="41"/>
      <c r="CD1219" s="41"/>
      <c r="CE1219" s="41"/>
      <c r="CF1219" s="41"/>
      <c r="CG1219" s="41"/>
      <c r="CH1219" s="41"/>
      <c r="CI1219" s="41"/>
      <c r="CJ1219" s="41"/>
      <c r="DZ1219" s="70"/>
      <c r="ED1219" s="70"/>
      <c r="EE1219" s="70"/>
      <c r="EF1219" s="70"/>
      <c r="EG1219" s="68"/>
      <c r="EH1219" s="68"/>
      <c r="EI1219" s="68"/>
      <c r="EJ1219" s="68"/>
      <c r="EK1219" s="68"/>
      <c r="EL1219" s="68"/>
      <c r="EM1219" s="68"/>
      <c r="EN1219" s="68"/>
      <c r="EO1219" s="68"/>
      <c r="EP1219" s="68"/>
      <c r="EQ1219" s="68"/>
      <c r="ER1219" s="68"/>
      <c r="ES1219" s="68"/>
      <c r="ET1219" s="68"/>
    </row>
    <row r="1220" spans="53:150" s="9" customFormat="1" ht="15"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  <c r="BW1220" s="41"/>
      <c r="BX1220" s="41"/>
      <c r="BY1220" s="41"/>
      <c r="BZ1220" s="41"/>
      <c r="CA1220" s="41"/>
      <c r="CB1220" s="41"/>
      <c r="CC1220" s="41"/>
      <c r="CD1220" s="41"/>
      <c r="CE1220" s="41"/>
      <c r="CF1220" s="41"/>
      <c r="CG1220" s="41"/>
      <c r="CH1220" s="41"/>
      <c r="CI1220" s="41"/>
      <c r="CJ1220" s="41"/>
      <c r="DZ1220" s="70"/>
      <c r="ED1220" s="70"/>
      <c r="EE1220" s="70"/>
      <c r="EF1220" s="70"/>
      <c r="EG1220" s="68"/>
      <c r="EH1220" s="68"/>
      <c r="EI1220" s="68"/>
      <c r="EJ1220" s="68"/>
      <c r="EK1220" s="68"/>
      <c r="EL1220" s="68"/>
      <c r="EM1220" s="68"/>
      <c r="EN1220" s="68"/>
      <c r="EO1220" s="68"/>
      <c r="EP1220" s="68"/>
      <c r="EQ1220" s="68"/>
      <c r="ER1220" s="68"/>
      <c r="ES1220" s="68"/>
      <c r="ET1220" s="68"/>
    </row>
    <row r="1221" spans="53:150" s="9" customFormat="1" ht="15"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  <c r="BW1221" s="41"/>
      <c r="BX1221" s="41"/>
      <c r="BY1221" s="41"/>
      <c r="BZ1221" s="41"/>
      <c r="CA1221" s="41"/>
      <c r="CB1221" s="41"/>
      <c r="CC1221" s="41"/>
      <c r="CD1221" s="41"/>
      <c r="CE1221" s="41"/>
      <c r="CF1221" s="41"/>
      <c r="CG1221" s="41"/>
      <c r="CH1221" s="41"/>
      <c r="CI1221" s="41"/>
      <c r="CJ1221" s="41"/>
      <c r="DZ1221" s="70"/>
      <c r="ED1221" s="70"/>
      <c r="EE1221" s="70"/>
      <c r="EF1221" s="70"/>
      <c r="EG1221" s="68"/>
      <c r="EH1221" s="68"/>
      <c r="EI1221" s="68"/>
      <c r="EJ1221" s="68"/>
      <c r="EK1221" s="68"/>
      <c r="EL1221" s="68"/>
      <c r="EM1221" s="68"/>
      <c r="EN1221" s="68"/>
      <c r="EO1221" s="68"/>
      <c r="EP1221" s="68"/>
      <c r="EQ1221" s="68"/>
      <c r="ER1221" s="68"/>
      <c r="ES1221" s="68"/>
      <c r="ET1221" s="68"/>
    </row>
    <row r="1222" spans="53:150" s="9" customFormat="1" ht="15"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  <c r="BW1222" s="41"/>
      <c r="BX1222" s="41"/>
      <c r="BY1222" s="41"/>
      <c r="BZ1222" s="41"/>
      <c r="CA1222" s="41"/>
      <c r="CB1222" s="41"/>
      <c r="CC1222" s="41"/>
      <c r="CD1222" s="41"/>
      <c r="CE1222" s="41"/>
      <c r="CF1222" s="41"/>
      <c r="CG1222" s="41"/>
      <c r="CH1222" s="41"/>
      <c r="CI1222" s="41"/>
      <c r="CJ1222" s="41"/>
      <c r="DZ1222" s="70"/>
      <c r="ED1222" s="70"/>
      <c r="EE1222" s="70"/>
      <c r="EF1222" s="70"/>
      <c r="EG1222" s="68"/>
      <c r="EH1222" s="68"/>
      <c r="EI1222" s="68"/>
      <c r="EJ1222" s="68"/>
      <c r="EK1222" s="68"/>
      <c r="EL1222" s="68"/>
      <c r="EM1222" s="68"/>
      <c r="EN1222" s="68"/>
      <c r="EO1222" s="68"/>
      <c r="EP1222" s="68"/>
      <c r="EQ1222" s="68"/>
      <c r="ER1222" s="68"/>
      <c r="ES1222" s="68"/>
      <c r="ET1222" s="68"/>
    </row>
    <row r="1223" spans="53:150" s="9" customFormat="1" ht="15"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  <c r="BW1223" s="41"/>
      <c r="BX1223" s="41"/>
      <c r="BY1223" s="41"/>
      <c r="BZ1223" s="41"/>
      <c r="CA1223" s="41"/>
      <c r="CB1223" s="41"/>
      <c r="CC1223" s="41"/>
      <c r="CD1223" s="41"/>
      <c r="CE1223" s="41"/>
      <c r="CF1223" s="41"/>
      <c r="CG1223" s="41"/>
      <c r="CH1223" s="41"/>
      <c r="CI1223" s="41"/>
      <c r="CJ1223" s="41"/>
      <c r="DZ1223" s="70"/>
      <c r="ED1223" s="70"/>
      <c r="EE1223" s="70"/>
      <c r="EF1223" s="70"/>
      <c r="EG1223" s="68"/>
      <c r="EH1223" s="68"/>
      <c r="EI1223" s="68"/>
      <c r="EJ1223" s="68"/>
      <c r="EK1223" s="68"/>
      <c r="EL1223" s="68"/>
      <c r="EM1223" s="68"/>
      <c r="EN1223" s="68"/>
      <c r="EO1223" s="68"/>
      <c r="EP1223" s="68"/>
      <c r="EQ1223" s="68"/>
      <c r="ER1223" s="68"/>
      <c r="ES1223" s="68"/>
      <c r="ET1223" s="68"/>
    </row>
    <row r="1224" spans="53:150" s="9" customFormat="1" ht="15"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  <c r="BW1224" s="41"/>
      <c r="BX1224" s="41"/>
      <c r="BY1224" s="41"/>
      <c r="BZ1224" s="41"/>
      <c r="CA1224" s="41"/>
      <c r="CB1224" s="41"/>
      <c r="CC1224" s="41"/>
      <c r="CD1224" s="41"/>
      <c r="CE1224" s="41"/>
      <c r="CF1224" s="41"/>
      <c r="CG1224" s="41"/>
      <c r="CH1224" s="41"/>
      <c r="CI1224" s="41"/>
      <c r="CJ1224" s="41"/>
      <c r="DZ1224" s="70"/>
      <c r="ED1224" s="70"/>
      <c r="EE1224" s="70"/>
      <c r="EF1224" s="70"/>
      <c r="EG1224" s="68"/>
      <c r="EH1224" s="68"/>
      <c r="EI1224" s="68"/>
      <c r="EJ1224" s="68"/>
      <c r="EK1224" s="68"/>
      <c r="EL1224" s="68"/>
      <c r="EM1224" s="68"/>
      <c r="EN1224" s="68"/>
      <c r="EO1224" s="68"/>
      <c r="EP1224" s="68"/>
      <c r="EQ1224" s="68"/>
      <c r="ER1224" s="68"/>
      <c r="ES1224" s="68"/>
      <c r="ET1224" s="68"/>
    </row>
    <row r="1225" spans="53:150" s="9" customFormat="1" ht="15"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  <c r="BW1225" s="41"/>
      <c r="BX1225" s="41"/>
      <c r="BY1225" s="41"/>
      <c r="BZ1225" s="41"/>
      <c r="CA1225" s="41"/>
      <c r="CB1225" s="41"/>
      <c r="CC1225" s="41"/>
      <c r="CD1225" s="41"/>
      <c r="CE1225" s="41"/>
      <c r="CF1225" s="41"/>
      <c r="CG1225" s="41"/>
      <c r="CH1225" s="41"/>
      <c r="CI1225" s="41"/>
      <c r="CJ1225" s="41"/>
      <c r="DZ1225" s="70"/>
      <c r="ED1225" s="70"/>
      <c r="EE1225" s="70"/>
      <c r="EF1225" s="70"/>
      <c r="EG1225" s="68"/>
      <c r="EH1225" s="68"/>
      <c r="EI1225" s="68"/>
      <c r="EJ1225" s="68"/>
      <c r="EK1225" s="68"/>
      <c r="EL1225" s="68"/>
      <c r="EM1225" s="68"/>
      <c r="EN1225" s="68"/>
      <c r="EO1225" s="68"/>
      <c r="EP1225" s="68"/>
      <c r="EQ1225" s="68"/>
      <c r="ER1225" s="68"/>
      <c r="ES1225" s="68"/>
      <c r="ET1225" s="68"/>
    </row>
    <row r="1226" spans="53:150" s="9" customFormat="1" ht="15"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  <c r="BW1226" s="41"/>
      <c r="BX1226" s="41"/>
      <c r="BY1226" s="41"/>
      <c r="BZ1226" s="41"/>
      <c r="CA1226" s="41"/>
      <c r="CB1226" s="41"/>
      <c r="CC1226" s="41"/>
      <c r="CD1226" s="41"/>
      <c r="CE1226" s="41"/>
      <c r="CF1226" s="41"/>
      <c r="CG1226" s="41"/>
      <c r="CH1226" s="41"/>
      <c r="CI1226" s="41"/>
      <c r="CJ1226" s="41"/>
      <c r="DZ1226" s="70"/>
      <c r="ED1226" s="70"/>
      <c r="EE1226" s="70"/>
      <c r="EF1226" s="70"/>
      <c r="EG1226" s="68"/>
      <c r="EH1226" s="68"/>
      <c r="EI1226" s="68"/>
      <c r="EJ1226" s="68"/>
      <c r="EK1226" s="68"/>
      <c r="EL1226" s="68"/>
      <c r="EM1226" s="68"/>
      <c r="EN1226" s="68"/>
      <c r="EO1226" s="68"/>
      <c r="EP1226" s="68"/>
      <c r="EQ1226" s="68"/>
      <c r="ER1226" s="68"/>
      <c r="ES1226" s="68"/>
      <c r="ET1226" s="68"/>
    </row>
    <row r="1227" spans="53:150" s="9" customFormat="1" ht="15"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  <c r="BW1227" s="41"/>
      <c r="BX1227" s="41"/>
      <c r="BY1227" s="41"/>
      <c r="BZ1227" s="41"/>
      <c r="CA1227" s="41"/>
      <c r="CB1227" s="41"/>
      <c r="CC1227" s="41"/>
      <c r="CD1227" s="41"/>
      <c r="CE1227" s="41"/>
      <c r="CF1227" s="41"/>
      <c r="CG1227" s="41"/>
      <c r="CH1227" s="41"/>
      <c r="CI1227" s="41"/>
      <c r="CJ1227" s="41"/>
      <c r="DZ1227" s="70"/>
      <c r="ED1227" s="70"/>
      <c r="EE1227" s="70"/>
      <c r="EF1227" s="70"/>
      <c r="EG1227" s="68"/>
      <c r="EH1227" s="68"/>
      <c r="EI1227" s="68"/>
      <c r="EJ1227" s="68"/>
      <c r="EK1227" s="68"/>
      <c r="EL1227" s="68"/>
      <c r="EM1227" s="68"/>
      <c r="EN1227" s="68"/>
      <c r="EO1227" s="68"/>
      <c r="EP1227" s="68"/>
      <c r="EQ1227" s="68"/>
      <c r="ER1227" s="68"/>
      <c r="ES1227" s="68"/>
      <c r="ET1227" s="68"/>
    </row>
    <row r="1228" spans="53:150" s="9" customFormat="1" ht="15"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  <c r="BW1228" s="41"/>
      <c r="BX1228" s="41"/>
      <c r="BY1228" s="41"/>
      <c r="BZ1228" s="41"/>
      <c r="CA1228" s="41"/>
      <c r="CB1228" s="41"/>
      <c r="CC1228" s="41"/>
      <c r="CD1228" s="41"/>
      <c r="CE1228" s="41"/>
      <c r="CF1228" s="41"/>
      <c r="CG1228" s="41"/>
      <c r="CH1228" s="41"/>
      <c r="CI1228" s="41"/>
      <c r="CJ1228" s="41"/>
      <c r="DZ1228" s="70"/>
      <c r="ED1228" s="70"/>
      <c r="EE1228" s="70"/>
      <c r="EF1228" s="70"/>
      <c r="EG1228" s="68"/>
      <c r="EH1228" s="68"/>
      <c r="EI1228" s="68"/>
      <c r="EJ1228" s="68"/>
      <c r="EK1228" s="68"/>
      <c r="EL1228" s="68"/>
      <c r="EM1228" s="68"/>
      <c r="EN1228" s="68"/>
      <c r="EO1228" s="68"/>
      <c r="EP1228" s="68"/>
      <c r="EQ1228" s="68"/>
      <c r="ER1228" s="68"/>
      <c r="ES1228" s="68"/>
      <c r="ET1228" s="68"/>
    </row>
    <row r="1229" spans="53:150" s="9" customFormat="1" ht="15"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  <c r="BW1229" s="41"/>
      <c r="BX1229" s="41"/>
      <c r="BY1229" s="41"/>
      <c r="BZ1229" s="41"/>
      <c r="CA1229" s="41"/>
      <c r="CB1229" s="41"/>
      <c r="CC1229" s="41"/>
      <c r="CD1229" s="41"/>
      <c r="CE1229" s="41"/>
      <c r="CF1229" s="41"/>
      <c r="CG1229" s="41"/>
      <c r="CH1229" s="41"/>
      <c r="CI1229" s="41"/>
      <c r="CJ1229" s="41"/>
      <c r="DZ1229" s="70"/>
      <c r="ED1229" s="70"/>
      <c r="EE1229" s="70"/>
      <c r="EF1229" s="70"/>
      <c r="EG1229" s="68"/>
      <c r="EH1229" s="68"/>
      <c r="EI1229" s="68"/>
      <c r="EJ1229" s="68"/>
      <c r="EK1229" s="68"/>
      <c r="EL1229" s="68"/>
      <c r="EM1229" s="68"/>
      <c r="EN1229" s="68"/>
      <c r="EO1229" s="68"/>
      <c r="EP1229" s="68"/>
      <c r="EQ1229" s="68"/>
      <c r="ER1229" s="68"/>
      <c r="ES1229" s="68"/>
      <c r="ET1229" s="68"/>
    </row>
    <row r="1230" spans="53:150" s="9" customFormat="1" ht="15"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  <c r="BW1230" s="41"/>
      <c r="BX1230" s="41"/>
      <c r="BY1230" s="41"/>
      <c r="BZ1230" s="41"/>
      <c r="CA1230" s="41"/>
      <c r="CB1230" s="41"/>
      <c r="CC1230" s="41"/>
      <c r="CD1230" s="41"/>
      <c r="CE1230" s="41"/>
      <c r="CF1230" s="41"/>
      <c r="CG1230" s="41"/>
      <c r="CH1230" s="41"/>
      <c r="CI1230" s="41"/>
      <c r="CJ1230" s="41"/>
      <c r="DZ1230" s="70"/>
      <c r="ED1230" s="70"/>
      <c r="EE1230" s="70"/>
      <c r="EF1230" s="70"/>
      <c r="EG1230" s="68"/>
      <c r="EH1230" s="68"/>
      <c r="EI1230" s="68"/>
      <c r="EJ1230" s="68"/>
      <c r="EK1230" s="68"/>
      <c r="EL1230" s="68"/>
      <c r="EM1230" s="68"/>
      <c r="EN1230" s="68"/>
      <c r="EO1230" s="68"/>
      <c r="EP1230" s="68"/>
      <c r="EQ1230" s="68"/>
      <c r="ER1230" s="68"/>
      <c r="ES1230" s="68"/>
      <c r="ET1230" s="68"/>
    </row>
    <row r="1231" spans="53:150" s="9" customFormat="1" ht="15"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  <c r="CC1231" s="41"/>
      <c r="CD1231" s="41"/>
      <c r="CE1231" s="41"/>
      <c r="CF1231" s="41"/>
      <c r="CG1231" s="41"/>
      <c r="CH1231" s="41"/>
      <c r="CI1231" s="41"/>
      <c r="CJ1231" s="41"/>
      <c r="DZ1231" s="70"/>
      <c r="ED1231" s="70"/>
      <c r="EE1231" s="70"/>
      <c r="EF1231" s="70"/>
      <c r="EG1231" s="68"/>
      <c r="EH1231" s="68"/>
      <c r="EI1231" s="68"/>
      <c r="EJ1231" s="68"/>
      <c r="EK1231" s="68"/>
      <c r="EL1231" s="68"/>
      <c r="EM1231" s="68"/>
      <c r="EN1231" s="68"/>
      <c r="EO1231" s="68"/>
      <c r="EP1231" s="68"/>
      <c r="EQ1231" s="68"/>
      <c r="ER1231" s="68"/>
      <c r="ES1231" s="68"/>
      <c r="ET1231" s="68"/>
    </row>
    <row r="1232" spans="53:150" s="9" customFormat="1" ht="15"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  <c r="CC1232" s="41"/>
      <c r="CD1232" s="41"/>
      <c r="CE1232" s="41"/>
      <c r="CF1232" s="41"/>
      <c r="CG1232" s="41"/>
      <c r="CH1232" s="41"/>
      <c r="CI1232" s="41"/>
      <c r="CJ1232" s="41"/>
      <c r="DZ1232" s="70"/>
      <c r="ED1232" s="70"/>
      <c r="EE1232" s="70"/>
      <c r="EF1232" s="70"/>
      <c r="EG1232" s="68"/>
      <c r="EH1232" s="68"/>
      <c r="EI1232" s="68"/>
      <c r="EJ1232" s="68"/>
      <c r="EK1232" s="68"/>
      <c r="EL1232" s="68"/>
      <c r="EM1232" s="68"/>
      <c r="EN1232" s="68"/>
      <c r="EO1232" s="68"/>
      <c r="EP1232" s="68"/>
      <c r="EQ1232" s="68"/>
      <c r="ER1232" s="68"/>
      <c r="ES1232" s="68"/>
      <c r="ET1232" s="68"/>
    </row>
    <row r="1233" spans="53:150" s="9" customFormat="1" ht="15"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  <c r="CC1233" s="41"/>
      <c r="CD1233" s="41"/>
      <c r="CE1233" s="41"/>
      <c r="CF1233" s="41"/>
      <c r="CG1233" s="41"/>
      <c r="CH1233" s="41"/>
      <c r="CI1233" s="41"/>
      <c r="CJ1233" s="41"/>
      <c r="DZ1233" s="70"/>
      <c r="ED1233" s="70"/>
      <c r="EE1233" s="70"/>
      <c r="EF1233" s="70"/>
      <c r="EG1233" s="68"/>
      <c r="EH1233" s="68"/>
      <c r="EI1233" s="68"/>
      <c r="EJ1233" s="68"/>
      <c r="EK1233" s="68"/>
      <c r="EL1233" s="68"/>
      <c r="EM1233" s="68"/>
      <c r="EN1233" s="68"/>
      <c r="EO1233" s="68"/>
      <c r="EP1233" s="68"/>
      <c r="EQ1233" s="68"/>
      <c r="ER1233" s="68"/>
      <c r="ES1233" s="68"/>
      <c r="ET1233" s="68"/>
    </row>
    <row r="1234" spans="53:150" s="9" customFormat="1" ht="15"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  <c r="BW1234" s="41"/>
      <c r="BX1234" s="41"/>
      <c r="BY1234" s="41"/>
      <c r="BZ1234" s="41"/>
      <c r="CA1234" s="41"/>
      <c r="CB1234" s="41"/>
      <c r="CC1234" s="41"/>
      <c r="CD1234" s="41"/>
      <c r="CE1234" s="41"/>
      <c r="CF1234" s="41"/>
      <c r="CG1234" s="41"/>
      <c r="CH1234" s="41"/>
      <c r="CI1234" s="41"/>
      <c r="CJ1234" s="41"/>
      <c r="DZ1234" s="70"/>
      <c r="ED1234" s="70"/>
      <c r="EE1234" s="70"/>
      <c r="EF1234" s="70"/>
      <c r="EG1234" s="68"/>
      <c r="EH1234" s="68"/>
      <c r="EI1234" s="68"/>
      <c r="EJ1234" s="68"/>
      <c r="EK1234" s="68"/>
      <c r="EL1234" s="68"/>
      <c r="EM1234" s="68"/>
      <c r="EN1234" s="68"/>
      <c r="EO1234" s="68"/>
      <c r="EP1234" s="68"/>
      <c r="EQ1234" s="68"/>
      <c r="ER1234" s="68"/>
      <c r="ES1234" s="68"/>
      <c r="ET1234" s="68"/>
    </row>
    <row r="1235" spans="53:150" s="9" customFormat="1" ht="15"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  <c r="BW1235" s="41"/>
      <c r="BX1235" s="41"/>
      <c r="BY1235" s="41"/>
      <c r="BZ1235" s="41"/>
      <c r="CA1235" s="41"/>
      <c r="CB1235" s="41"/>
      <c r="CC1235" s="41"/>
      <c r="CD1235" s="41"/>
      <c r="CE1235" s="41"/>
      <c r="CF1235" s="41"/>
      <c r="CG1235" s="41"/>
      <c r="CH1235" s="41"/>
      <c r="CI1235" s="41"/>
      <c r="CJ1235" s="41"/>
      <c r="DZ1235" s="70"/>
      <c r="ED1235" s="70"/>
      <c r="EE1235" s="70"/>
      <c r="EF1235" s="70"/>
      <c r="EG1235" s="68"/>
      <c r="EH1235" s="68"/>
      <c r="EI1235" s="68"/>
      <c r="EJ1235" s="68"/>
      <c r="EK1235" s="68"/>
      <c r="EL1235" s="68"/>
      <c r="EM1235" s="68"/>
      <c r="EN1235" s="68"/>
      <c r="EO1235" s="68"/>
      <c r="EP1235" s="68"/>
      <c r="EQ1235" s="68"/>
      <c r="ER1235" s="68"/>
      <c r="ES1235" s="68"/>
      <c r="ET1235" s="68"/>
    </row>
    <row r="1236" spans="53:150" s="9" customFormat="1" ht="15"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  <c r="BW1236" s="41"/>
      <c r="BX1236" s="41"/>
      <c r="BY1236" s="41"/>
      <c r="BZ1236" s="41"/>
      <c r="CA1236" s="41"/>
      <c r="CB1236" s="41"/>
      <c r="CC1236" s="41"/>
      <c r="CD1236" s="41"/>
      <c r="CE1236" s="41"/>
      <c r="CF1236" s="41"/>
      <c r="CG1236" s="41"/>
      <c r="CH1236" s="41"/>
      <c r="CI1236" s="41"/>
      <c r="CJ1236" s="41"/>
      <c r="DZ1236" s="70"/>
      <c r="ED1236" s="70"/>
      <c r="EE1236" s="70"/>
      <c r="EF1236" s="70"/>
      <c r="EG1236" s="68"/>
      <c r="EH1236" s="68"/>
      <c r="EI1236" s="68"/>
      <c r="EJ1236" s="68"/>
      <c r="EK1236" s="68"/>
      <c r="EL1236" s="68"/>
      <c r="EM1236" s="68"/>
      <c r="EN1236" s="68"/>
      <c r="EO1236" s="68"/>
      <c r="EP1236" s="68"/>
      <c r="EQ1236" s="68"/>
      <c r="ER1236" s="68"/>
      <c r="ES1236" s="68"/>
      <c r="ET1236" s="68"/>
    </row>
    <row r="1237" spans="53:150" s="9" customFormat="1" ht="15"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  <c r="BW1237" s="41"/>
      <c r="BX1237" s="41"/>
      <c r="BY1237" s="41"/>
      <c r="BZ1237" s="41"/>
      <c r="CA1237" s="41"/>
      <c r="CB1237" s="41"/>
      <c r="CC1237" s="41"/>
      <c r="CD1237" s="41"/>
      <c r="CE1237" s="41"/>
      <c r="CF1237" s="41"/>
      <c r="CG1237" s="41"/>
      <c r="CH1237" s="41"/>
      <c r="CI1237" s="41"/>
      <c r="CJ1237" s="41"/>
      <c r="DZ1237" s="70"/>
      <c r="ED1237" s="70"/>
      <c r="EE1237" s="70"/>
      <c r="EF1237" s="70"/>
      <c r="EG1237" s="68"/>
      <c r="EH1237" s="68"/>
      <c r="EI1237" s="68"/>
      <c r="EJ1237" s="68"/>
      <c r="EK1237" s="68"/>
      <c r="EL1237" s="68"/>
      <c r="EM1237" s="68"/>
      <c r="EN1237" s="68"/>
      <c r="EO1237" s="68"/>
      <c r="EP1237" s="68"/>
      <c r="EQ1237" s="68"/>
      <c r="ER1237" s="68"/>
      <c r="ES1237" s="68"/>
      <c r="ET1237" s="68"/>
    </row>
    <row r="1238" spans="53:150" s="9" customFormat="1" ht="15"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  <c r="BW1238" s="41"/>
      <c r="BX1238" s="41"/>
      <c r="BY1238" s="41"/>
      <c r="BZ1238" s="41"/>
      <c r="CA1238" s="41"/>
      <c r="CB1238" s="41"/>
      <c r="CC1238" s="41"/>
      <c r="CD1238" s="41"/>
      <c r="CE1238" s="41"/>
      <c r="CF1238" s="41"/>
      <c r="CG1238" s="41"/>
      <c r="CH1238" s="41"/>
      <c r="CI1238" s="41"/>
      <c r="CJ1238" s="41"/>
      <c r="DZ1238" s="70"/>
      <c r="ED1238" s="70"/>
      <c r="EE1238" s="70"/>
      <c r="EF1238" s="70"/>
      <c r="EG1238" s="68"/>
      <c r="EH1238" s="68"/>
      <c r="EI1238" s="68"/>
      <c r="EJ1238" s="68"/>
      <c r="EK1238" s="68"/>
      <c r="EL1238" s="68"/>
      <c r="EM1238" s="68"/>
      <c r="EN1238" s="68"/>
      <c r="EO1238" s="68"/>
      <c r="EP1238" s="68"/>
      <c r="EQ1238" s="68"/>
      <c r="ER1238" s="68"/>
      <c r="ES1238" s="68"/>
      <c r="ET1238" s="68"/>
    </row>
    <row r="1239" spans="53:150" s="9" customFormat="1" ht="15"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  <c r="BW1239" s="41"/>
      <c r="BX1239" s="41"/>
      <c r="BY1239" s="41"/>
      <c r="BZ1239" s="41"/>
      <c r="CA1239" s="41"/>
      <c r="CB1239" s="41"/>
      <c r="CC1239" s="41"/>
      <c r="CD1239" s="41"/>
      <c r="CE1239" s="41"/>
      <c r="CF1239" s="41"/>
      <c r="CG1239" s="41"/>
      <c r="CH1239" s="41"/>
      <c r="CI1239" s="41"/>
      <c r="CJ1239" s="41"/>
      <c r="DZ1239" s="70"/>
      <c r="ED1239" s="70"/>
      <c r="EE1239" s="70"/>
      <c r="EF1239" s="70"/>
      <c r="EG1239" s="68"/>
      <c r="EH1239" s="68"/>
      <c r="EI1239" s="68"/>
      <c r="EJ1239" s="68"/>
      <c r="EK1239" s="68"/>
      <c r="EL1239" s="68"/>
      <c r="EM1239" s="68"/>
      <c r="EN1239" s="68"/>
      <c r="EO1239" s="68"/>
      <c r="EP1239" s="68"/>
      <c r="EQ1239" s="68"/>
      <c r="ER1239" s="68"/>
      <c r="ES1239" s="68"/>
      <c r="ET1239" s="68"/>
    </row>
    <row r="1240" spans="53:150" s="9" customFormat="1" ht="15"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  <c r="BW1240" s="41"/>
      <c r="BX1240" s="41"/>
      <c r="BY1240" s="41"/>
      <c r="BZ1240" s="41"/>
      <c r="CA1240" s="41"/>
      <c r="CB1240" s="41"/>
      <c r="CC1240" s="41"/>
      <c r="CD1240" s="41"/>
      <c r="CE1240" s="41"/>
      <c r="CF1240" s="41"/>
      <c r="CG1240" s="41"/>
      <c r="CH1240" s="41"/>
      <c r="CI1240" s="41"/>
      <c r="CJ1240" s="41"/>
      <c r="DZ1240" s="70"/>
      <c r="ED1240" s="70"/>
      <c r="EE1240" s="70"/>
      <c r="EF1240" s="70"/>
      <c r="EG1240" s="68"/>
      <c r="EH1240" s="68"/>
      <c r="EI1240" s="68"/>
      <c r="EJ1240" s="68"/>
      <c r="EK1240" s="68"/>
      <c r="EL1240" s="68"/>
      <c r="EM1240" s="68"/>
      <c r="EN1240" s="68"/>
      <c r="EO1240" s="68"/>
      <c r="EP1240" s="68"/>
      <c r="EQ1240" s="68"/>
      <c r="ER1240" s="68"/>
      <c r="ES1240" s="68"/>
      <c r="ET1240" s="68"/>
    </row>
    <row r="1241" spans="53:150" s="9" customFormat="1" ht="15"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  <c r="BW1241" s="41"/>
      <c r="BX1241" s="41"/>
      <c r="BY1241" s="41"/>
      <c r="BZ1241" s="41"/>
      <c r="CA1241" s="41"/>
      <c r="CB1241" s="41"/>
      <c r="CC1241" s="41"/>
      <c r="CD1241" s="41"/>
      <c r="CE1241" s="41"/>
      <c r="CF1241" s="41"/>
      <c r="CG1241" s="41"/>
      <c r="CH1241" s="41"/>
      <c r="CI1241" s="41"/>
      <c r="CJ1241" s="41"/>
      <c r="DZ1241" s="70"/>
      <c r="ED1241" s="70"/>
      <c r="EE1241" s="70"/>
      <c r="EF1241" s="70"/>
      <c r="EG1241" s="68"/>
      <c r="EH1241" s="68"/>
      <c r="EI1241" s="68"/>
      <c r="EJ1241" s="68"/>
      <c r="EK1241" s="68"/>
      <c r="EL1241" s="68"/>
      <c r="EM1241" s="68"/>
      <c r="EN1241" s="68"/>
      <c r="EO1241" s="68"/>
      <c r="EP1241" s="68"/>
      <c r="EQ1241" s="68"/>
      <c r="ER1241" s="68"/>
      <c r="ES1241" s="68"/>
      <c r="ET1241" s="68"/>
    </row>
    <row r="1242" spans="53:150" s="9" customFormat="1" ht="15"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  <c r="BW1242" s="41"/>
      <c r="BX1242" s="41"/>
      <c r="BY1242" s="41"/>
      <c r="BZ1242" s="41"/>
      <c r="CA1242" s="41"/>
      <c r="CB1242" s="41"/>
      <c r="CC1242" s="41"/>
      <c r="CD1242" s="41"/>
      <c r="CE1242" s="41"/>
      <c r="CF1242" s="41"/>
      <c r="CG1242" s="41"/>
      <c r="CH1242" s="41"/>
      <c r="CI1242" s="41"/>
      <c r="CJ1242" s="41"/>
      <c r="DZ1242" s="70"/>
      <c r="ED1242" s="70"/>
      <c r="EE1242" s="70"/>
      <c r="EF1242" s="70"/>
      <c r="EG1242" s="68"/>
      <c r="EH1242" s="68"/>
      <c r="EI1242" s="68"/>
      <c r="EJ1242" s="68"/>
      <c r="EK1242" s="68"/>
      <c r="EL1242" s="68"/>
      <c r="EM1242" s="68"/>
      <c r="EN1242" s="68"/>
      <c r="EO1242" s="68"/>
      <c r="EP1242" s="68"/>
      <c r="EQ1242" s="68"/>
      <c r="ER1242" s="68"/>
      <c r="ES1242" s="68"/>
      <c r="ET1242" s="68"/>
    </row>
    <row r="1243" spans="53:150" s="9" customFormat="1" ht="15"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  <c r="BW1243" s="41"/>
      <c r="BX1243" s="41"/>
      <c r="BY1243" s="41"/>
      <c r="BZ1243" s="41"/>
      <c r="CA1243" s="41"/>
      <c r="CB1243" s="41"/>
      <c r="CC1243" s="41"/>
      <c r="CD1243" s="41"/>
      <c r="CE1243" s="41"/>
      <c r="CF1243" s="41"/>
      <c r="CG1243" s="41"/>
      <c r="CH1243" s="41"/>
      <c r="CI1243" s="41"/>
      <c r="CJ1243" s="41"/>
      <c r="DZ1243" s="70"/>
      <c r="ED1243" s="70"/>
      <c r="EE1243" s="70"/>
      <c r="EF1243" s="70"/>
      <c r="EG1243" s="68"/>
      <c r="EH1243" s="68"/>
      <c r="EI1243" s="68"/>
      <c r="EJ1243" s="68"/>
      <c r="EK1243" s="68"/>
      <c r="EL1243" s="68"/>
      <c r="EM1243" s="68"/>
      <c r="EN1243" s="68"/>
      <c r="EO1243" s="68"/>
      <c r="EP1243" s="68"/>
      <c r="EQ1243" s="68"/>
      <c r="ER1243" s="68"/>
      <c r="ES1243" s="68"/>
      <c r="ET1243" s="68"/>
    </row>
    <row r="1244" spans="53:150" s="9" customFormat="1" ht="15"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  <c r="BW1244" s="41"/>
      <c r="BX1244" s="41"/>
      <c r="BY1244" s="41"/>
      <c r="BZ1244" s="41"/>
      <c r="CA1244" s="41"/>
      <c r="CB1244" s="41"/>
      <c r="CC1244" s="41"/>
      <c r="CD1244" s="41"/>
      <c r="CE1244" s="41"/>
      <c r="CF1244" s="41"/>
      <c r="CG1244" s="41"/>
      <c r="CH1244" s="41"/>
      <c r="CI1244" s="41"/>
      <c r="CJ1244" s="41"/>
      <c r="DZ1244" s="70"/>
      <c r="ED1244" s="70"/>
      <c r="EE1244" s="70"/>
      <c r="EF1244" s="70"/>
      <c r="EG1244" s="68"/>
      <c r="EH1244" s="68"/>
      <c r="EI1244" s="68"/>
      <c r="EJ1244" s="68"/>
      <c r="EK1244" s="68"/>
      <c r="EL1244" s="68"/>
      <c r="EM1244" s="68"/>
      <c r="EN1244" s="68"/>
      <c r="EO1244" s="68"/>
      <c r="EP1244" s="68"/>
      <c r="EQ1244" s="68"/>
      <c r="ER1244" s="68"/>
      <c r="ES1244" s="68"/>
      <c r="ET1244" s="68"/>
    </row>
    <row r="1245" spans="53:150" s="9" customFormat="1" ht="15"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  <c r="BW1245" s="41"/>
      <c r="BX1245" s="41"/>
      <c r="BY1245" s="41"/>
      <c r="BZ1245" s="41"/>
      <c r="CA1245" s="41"/>
      <c r="CB1245" s="41"/>
      <c r="CC1245" s="41"/>
      <c r="CD1245" s="41"/>
      <c r="CE1245" s="41"/>
      <c r="CF1245" s="41"/>
      <c r="CG1245" s="41"/>
      <c r="CH1245" s="41"/>
      <c r="CI1245" s="41"/>
      <c r="CJ1245" s="41"/>
      <c r="DZ1245" s="70"/>
      <c r="ED1245" s="70"/>
      <c r="EE1245" s="70"/>
      <c r="EF1245" s="70"/>
      <c r="EG1245" s="68"/>
      <c r="EH1245" s="68"/>
      <c r="EI1245" s="68"/>
      <c r="EJ1245" s="68"/>
      <c r="EK1245" s="68"/>
      <c r="EL1245" s="68"/>
      <c r="EM1245" s="68"/>
      <c r="EN1245" s="68"/>
      <c r="EO1245" s="68"/>
      <c r="EP1245" s="68"/>
      <c r="EQ1245" s="68"/>
      <c r="ER1245" s="68"/>
      <c r="ES1245" s="68"/>
      <c r="ET1245" s="68"/>
    </row>
    <row r="1246" spans="53:150" s="9" customFormat="1" ht="15"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  <c r="BW1246" s="41"/>
      <c r="BX1246" s="41"/>
      <c r="BY1246" s="41"/>
      <c r="BZ1246" s="41"/>
      <c r="CA1246" s="41"/>
      <c r="CB1246" s="41"/>
      <c r="CC1246" s="41"/>
      <c r="CD1246" s="41"/>
      <c r="CE1246" s="41"/>
      <c r="CF1246" s="41"/>
      <c r="CG1246" s="41"/>
      <c r="CH1246" s="41"/>
      <c r="CI1246" s="41"/>
      <c r="CJ1246" s="41"/>
      <c r="DZ1246" s="70"/>
      <c r="ED1246" s="70"/>
      <c r="EE1246" s="70"/>
      <c r="EF1246" s="70"/>
      <c r="EG1246" s="68"/>
      <c r="EH1246" s="68"/>
      <c r="EI1246" s="68"/>
      <c r="EJ1246" s="68"/>
      <c r="EK1246" s="68"/>
      <c r="EL1246" s="68"/>
      <c r="EM1246" s="68"/>
      <c r="EN1246" s="68"/>
      <c r="EO1246" s="68"/>
      <c r="EP1246" s="68"/>
      <c r="EQ1246" s="68"/>
      <c r="ER1246" s="68"/>
      <c r="ES1246" s="68"/>
      <c r="ET1246" s="68"/>
    </row>
    <row r="1247" spans="53:150" s="9" customFormat="1" ht="15"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  <c r="BW1247" s="41"/>
      <c r="BX1247" s="41"/>
      <c r="BY1247" s="41"/>
      <c r="BZ1247" s="41"/>
      <c r="CA1247" s="41"/>
      <c r="CB1247" s="41"/>
      <c r="CC1247" s="41"/>
      <c r="CD1247" s="41"/>
      <c r="CE1247" s="41"/>
      <c r="CF1247" s="41"/>
      <c r="CG1247" s="41"/>
      <c r="CH1247" s="41"/>
      <c r="CI1247" s="41"/>
      <c r="CJ1247" s="41"/>
      <c r="DZ1247" s="70"/>
      <c r="ED1247" s="70"/>
      <c r="EE1247" s="70"/>
      <c r="EF1247" s="70"/>
      <c r="EG1247" s="68"/>
      <c r="EH1247" s="68"/>
      <c r="EI1247" s="68"/>
      <c r="EJ1247" s="68"/>
      <c r="EK1247" s="68"/>
      <c r="EL1247" s="68"/>
      <c r="EM1247" s="68"/>
      <c r="EN1247" s="68"/>
      <c r="EO1247" s="68"/>
      <c r="EP1247" s="68"/>
      <c r="EQ1247" s="68"/>
      <c r="ER1247" s="68"/>
      <c r="ES1247" s="68"/>
      <c r="ET1247" s="68"/>
    </row>
    <row r="1248" spans="53:150" s="9" customFormat="1" ht="15"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  <c r="BW1248" s="41"/>
      <c r="BX1248" s="41"/>
      <c r="BY1248" s="41"/>
      <c r="BZ1248" s="41"/>
      <c r="CA1248" s="41"/>
      <c r="CB1248" s="41"/>
      <c r="CC1248" s="41"/>
      <c r="CD1248" s="41"/>
      <c r="CE1248" s="41"/>
      <c r="CF1248" s="41"/>
      <c r="CG1248" s="41"/>
      <c r="CH1248" s="41"/>
      <c r="CI1248" s="41"/>
      <c r="CJ1248" s="41"/>
      <c r="DZ1248" s="70"/>
      <c r="ED1248" s="70"/>
      <c r="EE1248" s="70"/>
      <c r="EF1248" s="70"/>
      <c r="EG1248" s="68"/>
      <c r="EH1248" s="68"/>
      <c r="EI1248" s="68"/>
      <c r="EJ1248" s="68"/>
      <c r="EK1248" s="68"/>
      <c r="EL1248" s="68"/>
      <c r="EM1248" s="68"/>
      <c r="EN1248" s="68"/>
      <c r="EO1248" s="68"/>
      <c r="EP1248" s="68"/>
      <c r="EQ1248" s="68"/>
      <c r="ER1248" s="68"/>
      <c r="ES1248" s="68"/>
      <c r="ET1248" s="68"/>
    </row>
    <row r="1249" spans="53:150" s="9" customFormat="1" ht="15"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  <c r="BW1249" s="41"/>
      <c r="BX1249" s="41"/>
      <c r="BY1249" s="41"/>
      <c r="BZ1249" s="41"/>
      <c r="CA1249" s="41"/>
      <c r="CB1249" s="41"/>
      <c r="CC1249" s="41"/>
      <c r="CD1249" s="41"/>
      <c r="CE1249" s="41"/>
      <c r="CF1249" s="41"/>
      <c r="CG1249" s="41"/>
      <c r="CH1249" s="41"/>
      <c r="CI1249" s="41"/>
      <c r="CJ1249" s="41"/>
      <c r="DZ1249" s="70"/>
      <c r="ED1249" s="70"/>
      <c r="EE1249" s="70"/>
      <c r="EF1249" s="70"/>
      <c r="EG1249" s="68"/>
      <c r="EH1249" s="68"/>
      <c r="EI1249" s="68"/>
      <c r="EJ1249" s="68"/>
      <c r="EK1249" s="68"/>
      <c r="EL1249" s="68"/>
      <c r="EM1249" s="68"/>
      <c r="EN1249" s="68"/>
      <c r="EO1249" s="68"/>
      <c r="EP1249" s="68"/>
      <c r="EQ1249" s="68"/>
      <c r="ER1249" s="68"/>
      <c r="ES1249" s="68"/>
      <c r="ET1249" s="68"/>
    </row>
    <row r="1250" spans="53:150" s="9" customFormat="1" ht="15"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  <c r="BW1250" s="41"/>
      <c r="BX1250" s="41"/>
      <c r="BY1250" s="41"/>
      <c r="BZ1250" s="41"/>
      <c r="CA1250" s="41"/>
      <c r="CB1250" s="41"/>
      <c r="CC1250" s="41"/>
      <c r="CD1250" s="41"/>
      <c r="CE1250" s="41"/>
      <c r="CF1250" s="41"/>
      <c r="CG1250" s="41"/>
      <c r="CH1250" s="41"/>
      <c r="CI1250" s="41"/>
      <c r="CJ1250" s="41"/>
      <c r="DZ1250" s="70"/>
      <c r="ED1250" s="70"/>
      <c r="EE1250" s="70"/>
      <c r="EF1250" s="70"/>
      <c r="EG1250" s="68"/>
      <c r="EH1250" s="68"/>
      <c r="EI1250" s="68"/>
      <c r="EJ1250" s="68"/>
      <c r="EK1250" s="68"/>
      <c r="EL1250" s="68"/>
      <c r="EM1250" s="68"/>
      <c r="EN1250" s="68"/>
      <c r="EO1250" s="68"/>
      <c r="EP1250" s="68"/>
      <c r="EQ1250" s="68"/>
      <c r="ER1250" s="68"/>
      <c r="ES1250" s="68"/>
      <c r="ET1250" s="68"/>
    </row>
    <row r="1251" spans="53:150" s="9" customFormat="1" ht="15"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  <c r="BW1251" s="41"/>
      <c r="BX1251" s="41"/>
      <c r="BY1251" s="41"/>
      <c r="BZ1251" s="41"/>
      <c r="CA1251" s="41"/>
      <c r="CB1251" s="41"/>
      <c r="CC1251" s="41"/>
      <c r="CD1251" s="41"/>
      <c r="CE1251" s="41"/>
      <c r="CF1251" s="41"/>
      <c r="CG1251" s="41"/>
      <c r="CH1251" s="41"/>
      <c r="CI1251" s="41"/>
      <c r="CJ1251" s="41"/>
      <c r="DZ1251" s="70"/>
      <c r="ED1251" s="70"/>
      <c r="EE1251" s="70"/>
      <c r="EF1251" s="70"/>
      <c r="EG1251" s="68"/>
      <c r="EH1251" s="68"/>
      <c r="EI1251" s="68"/>
      <c r="EJ1251" s="68"/>
      <c r="EK1251" s="68"/>
      <c r="EL1251" s="68"/>
      <c r="EM1251" s="68"/>
      <c r="EN1251" s="68"/>
      <c r="EO1251" s="68"/>
      <c r="EP1251" s="68"/>
      <c r="EQ1251" s="68"/>
      <c r="ER1251" s="68"/>
      <c r="ES1251" s="68"/>
      <c r="ET1251" s="68"/>
    </row>
    <row r="1252" spans="53:150" s="9" customFormat="1" ht="15"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  <c r="BW1252" s="41"/>
      <c r="BX1252" s="41"/>
      <c r="BY1252" s="41"/>
      <c r="BZ1252" s="41"/>
      <c r="CA1252" s="41"/>
      <c r="CB1252" s="41"/>
      <c r="CC1252" s="41"/>
      <c r="CD1252" s="41"/>
      <c r="CE1252" s="41"/>
      <c r="CF1252" s="41"/>
      <c r="CG1252" s="41"/>
      <c r="CH1252" s="41"/>
      <c r="CI1252" s="41"/>
      <c r="CJ1252" s="41"/>
      <c r="DZ1252" s="70"/>
      <c r="ED1252" s="70"/>
      <c r="EE1252" s="70"/>
      <c r="EF1252" s="70"/>
      <c r="EG1252" s="68"/>
      <c r="EH1252" s="68"/>
      <c r="EI1252" s="68"/>
      <c r="EJ1252" s="68"/>
      <c r="EK1252" s="68"/>
      <c r="EL1252" s="68"/>
      <c r="EM1252" s="68"/>
      <c r="EN1252" s="68"/>
      <c r="EO1252" s="68"/>
      <c r="EP1252" s="68"/>
      <c r="EQ1252" s="68"/>
      <c r="ER1252" s="68"/>
      <c r="ES1252" s="68"/>
      <c r="ET1252" s="68"/>
    </row>
    <row r="1253" spans="53:150" s="9" customFormat="1" ht="15"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  <c r="BW1253" s="41"/>
      <c r="BX1253" s="41"/>
      <c r="BY1253" s="41"/>
      <c r="BZ1253" s="41"/>
      <c r="CA1253" s="41"/>
      <c r="CB1253" s="41"/>
      <c r="CC1253" s="41"/>
      <c r="CD1253" s="41"/>
      <c r="CE1253" s="41"/>
      <c r="CF1253" s="41"/>
      <c r="CG1253" s="41"/>
      <c r="CH1253" s="41"/>
      <c r="CI1253" s="41"/>
      <c r="CJ1253" s="41"/>
      <c r="DZ1253" s="70"/>
      <c r="ED1253" s="70"/>
      <c r="EE1253" s="70"/>
      <c r="EF1253" s="70"/>
      <c r="EG1253" s="68"/>
      <c r="EH1253" s="68"/>
      <c r="EI1253" s="68"/>
      <c r="EJ1253" s="68"/>
      <c r="EK1253" s="68"/>
      <c r="EL1253" s="68"/>
      <c r="EM1253" s="68"/>
      <c r="EN1253" s="68"/>
      <c r="EO1253" s="68"/>
      <c r="EP1253" s="68"/>
      <c r="EQ1253" s="68"/>
      <c r="ER1253" s="68"/>
      <c r="ES1253" s="68"/>
      <c r="ET1253" s="68"/>
    </row>
    <row r="1254" spans="53:150" s="9" customFormat="1" ht="15"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  <c r="BW1254" s="41"/>
      <c r="BX1254" s="41"/>
      <c r="BY1254" s="41"/>
      <c r="BZ1254" s="41"/>
      <c r="CA1254" s="41"/>
      <c r="CB1254" s="41"/>
      <c r="CC1254" s="41"/>
      <c r="CD1254" s="41"/>
      <c r="CE1254" s="41"/>
      <c r="CF1254" s="41"/>
      <c r="CG1254" s="41"/>
      <c r="CH1254" s="41"/>
      <c r="CI1254" s="41"/>
      <c r="CJ1254" s="41"/>
      <c r="DZ1254" s="70"/>
      <c r="ED1254" s="70"/>
      <c r="EE1254" s="70"/>
      <c r="EF1254" s="70"/>
      <c r="EG1254" s="68"/>
      <c r="EH1254" s="68"/>
      <c r="EI1254" s="68"/>
      <c r="EJ1254" s="68"/>
      <c r="EK1254" s="68"/>
      <c r="EL1254" s="68"/>
      <c r="EM1254" s="68"/>
      <c r="EN1254" s="68"/>
      <c r="EO1254" s="68"/>
      <c r="EP1254" s="68"/>
      <c r="EQ1254" s="68"/>
      <c r="ER1254" s="68"/>
      <c r="ES1254" s="68"/>
      <c r="ET1254" s="68"/>
    </row>
    <row r="1255" spans="53:150" s="9" customFormat="1" ht="15"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  <c r="BW1255" s="41"/>
      <c r="BX1255" s="41"/>
      <c r="BY1255" s="41"/>
      <c r="BZ1255" s="41"/>
      <c r="CA1255" s="41"/>
      <c r="CB1255" s="41"/>
      <c r="CC1255" s="41"/>
      <c r="CD1255" s="41"/>
      <c r="CE1255" s="41"/>
      <c r="CF1255" s="41"/>
      <c r="CG1255" s="41"/>
      <c r="CH1255" s="41"/>
      <c r="CI1255" s="41"/>
      <c r="CJ1255" s="41"/>
      <c r="DZ1255" s="70"/>
      <c r="ED1255" s="70"/>
      <c r="EE1255" s="70"/>
      <c r="EF1255" s="70"/>
      <c r="EG1255" s="68"/>
      <c r="EH1255" s="68"/>
      <c r="EI1255" s="68"/>
      <c r="EJ1255" s="68"/>
      <c r="EK1255" s="68"/>
      <c r="EL1255" s="68"/>
      <c r="EM1255" s="68"/>
      <c r="EN1255" s="68"/>
      <c r="EO1255" s="68"/>
      <c r="EP1255" s="68"/>
      <c r="EQ1255" s="68"/>
      <c r="ER1255" s="68"/>
      <c r="ES1255" s="68"/>
      <c r="ET1255" s="68"/>
    </row>
    <row r="1256" spans="53:150" s="9" customFormat="1" ht="15"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  <c r="BW1256" s="41"/>
      <c r="BX1256" s="41"/>
      <c r="BY1256" s="41"/>
      <c r="BZ1256" s="41"/>
      <c r="CA1256" s="41"/>
      <c r="CB1256" s="41"/>
      <c r="CC1256" s="41"/>
      <c r="CD1256" s="41"/>
      <c r="CE1256" s="41"/>
      <c r="CF1256" s="41"/>
      <c r="CG1256" s="41"/>
      <c r="CH1256" s="41"/>
      <c r="CI1256" s="41"/>
      <c r="CJ1256" s="41"/>
      <c r="DZ1256" s="70"/>
      <c r="ED1256" s="70"/>
      <c r="EE1256" s="70"/>
      <c r="EF1256" s="70"/>
      <c r="EG1256" s="68"/>
      <c r="EH1256" s="68"/>
      <c r="EI1256" s="68"/>
      <c r="EJ1256" s="68"/>
      <c r="EK1256" s="68"/>
      <c r="EL1256" s="68"/>
      <c r="EM1256" s="68"/>
      <c r="EN1256" s="68"/>
      <c r="EO1256" s="68"/>
      <c r="EP1256" s="68"/>
      <c r="EQ1256" s="68"/>
      <c r="ER1256" s="68"/>
      <c r="ES1256" s="68"/>
      <c r="ET1256" s="68"/>
    </row>
    <row r="1257" spans="53:150" s="9" customFormat="1" ht="15"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  <c r="BW1257" s="41"/>
      <c r="BX1257" s="41"/>
      <c r="BY1257" s="41"/>
      <c r="BZ1257" s="41"/>
      <c r="CA1257" s="41"/>
      <c r="CB1257" s="41"/>
      <c r="CC1257" s="41"/>
      <c r="CD1257" s="41"/>
      <c r="CE1257" s="41"/>
      <c r="CF1257" s="41"/>
      <c r="CG1257" s="41"/>
      <c r="CH1257" s="41"/>
      <c r="CI1257" s="41"/>
      <c r="CJ1257" s="41"/>
      <c r="DZ1257" s="70"/>
      <c r="ED1257" s="70"/>
      <c r="EE1257" s="70"/>
      <c r="EF1257" s="70"/>
      <c r="EG1257" s="68"/>
      <c r="EH1257" s="68"/>
      <c r="EI1257" s="68"/>
      <c r="EJ1257" s="68"/>
      <c r="EK1257" s="68"/>
      <c r="EL1257" s="68"/>
      <c r="EM1257" s="68"/>
      <c r="EN1257" s="68"/>
      <c r="EO1257" s="68"/>
      <c r="EP1257" s="68"/>
      <c r="EQ1257" s="68"/>
      <c r="ER1257" s="68"/>
      <c r="ES1257" s="68"/>
      <c r="ET1257" s="68"/>
    </row>
    <row r="1258" spans="53:150" s="9" customFormat="1" ht="15"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  <c r="BW1258" s="41"/>
      <c r="BX1258" s="41"/>
      <c r="BY1258" s="41"/>
      <c r="BZ1258" s="41"/>
      <c r="CA1258" s="41"/>
      <c r="CB1258" s="41"/>
      <c r="CC1258" s="41"/>
      <c r="CD1258" s="41"/>
      <c r="CE1258" s="41"/>
      <c r="CF1258" s="41"/>
      <c r="CG1258" s="41"/>
      <c r="CH1258" s="41"/>
      <c r="CI1258" s="41"/>
      <c r="CJ1258" s="41"/>
      <c r="DZ1258" s="70"/>
      <c r="ED1258" s="70"/>
      <c r="EE1258" s="70"/>
      <c r="EF1258" s="70"/>
      <c r="EG1258" s="68"/>
      <c r="EH1258" s="68"/>
      <c r="EI1258" s="68"/>
      <c r="EJ1258" s="68"/>
      <c r="EK1258" s="68"/>
      <c r="EL1258" s="68"/>
      <c r="EM1258" s="68"/>
      <c r="EN1258" s="68"/>
      <c r="EO1258" s="68"/>
      <c r="EP1258" s="68"/>
      <c r="EQ1258" s="68"/>
      <c r="ER1258" s="68"/>
      <c r="ES1258" s="68"/>
      <c r="ET1258" s="68"/>
    </row>
    <row r="1259" spans="53:150" s="9" customFormat="1" ht="15"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  <c r="BW1259" s="41"/>
      <c r="BX1259" s="41"/>
      <c r="BY1259" s="41"/>
      <c r="BZ1259" s="41"/>
      <c r="CA1259" s="41"/>
      <c r="CB1259" s="41"/>
      <c r="CC1259" s="41"/>
      <c r="CD1259" s="41"/>
      <c r="CE1259" s="41"/>
      <c r="CF1259" s="41"/>
      <c r="CG1259" s="41"/>
      <c r="CH1259" s="41"/>
      <c r="CI1259" s="41"/>
      <c r="CJ1259" s="41"/>
      <c r="DZ1259" s="70"/>
      <c r="ED1259" s="70"/>
      <c r="EE1259" s="70"/>
      <c r="EF1259" s="70"/>
      <c r="EG1259" s="68"/>
      <c r="EH1259" s="68"/>
      <c r="EI1259" s="68"/>
      <c r="EJ1259" s="68"/>
      <c r="EK1259" s="68"/>
      <c r="EL1259" s="68"/>
      <c r="EM1259" s="68"/>
      <c r="EN1259" s="68"/>
      <c r="EO1259" s="68"/>
      <c r="EP1259" s="68"/>
      <c r="EQ1259" s="68"/>
      <c r="ER1259" s="68"/>
      <c r="ES1259" s="68"/>
      <c r="ET1259" s="68"/>
    </row>
    <row r="1260" spans="53:150" s="9" customFormat="1" ht="15"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  <c r="CC1260" s="41"/>
      <c r="CD1260" s="41"/>
      <c r="CE1260" s="41"/>
      <c r="CF1260" s="41"/>
      <c r="CG1260" s="41"/>
      <c r="CH1260" s="41"/>
      <c r="CI1260" s="41"/>
      <c r="CJ1260" s="41"/>
      <c r="DZ1260" s="70"/>
      <c r="ED1260" s="70"/>
      <c r="EE1260" s="70"/>
      <c r="EF1260" s="70"/>
      <c r="EG1260" s="68"/>
      <c r="EH1260" s="68"/>
      <c r="EI1260" s="68"/>
      <c r="EJ1260" s="68"/>
      <c r="EK1260" s="68"/>
      <c r="EL1260" s="68"/>
      <c r="EM1260" s="68"/>
      <c r="EN1260" s="68"/>
      <c r="EO1260" s="68"/>
      <c r="EP1260" s="68"/>
      <c r="EQ1260" s="68"/>
      <c r="ER1260" s="68"/>
      <c r="ES1260" s="68"/>
      <c r="ET1260" s="68"/>
    </row>
    <row r="1261" spans="53:150" s="9" customFormat="1" ht="15"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  <c r="CC1261" s="41"/>
      <c r="CD1261" s="41"/>
      <c r="CE1261" s="41"/>
      <c r="CF1261" s="41"/>
      <c r="CG1261" s="41"/>
      <c r="CH1261" s="41"/>
      <c r="CI1261" s="41"/>
      <c r="CJ1261" s="41"/>
      <c r="DZ1261" s="70"/>
      <c r="ED1261" s="70"/>
      <c r="EE1261" s="70"/>
      <c r="EF1261" s="70"/>
      <c r="EG1261" s="68"/>
      <c r="EH1261" s="68"/>
      <c r="EI1261" s="68"/>
      <c r="EJ1261" s="68"/>
      <c r="EK1261" s="68"/>
      <c r="EL1261" s="68"/>
      <c r="EM1261" s="68"/>
      <c r="EN1261" s="68"/>
      <c r="EO1261" s="68"/>
      <c r="EP1261" s="68"/>
      <c r="EQ1261" s="68"/>
      <c r="ER1261" s="68"/>
      <c r="ES1261" s="68"/>
      <c r="ET1261" s="68"/>
    </row>
    <row r="1262" spans="53:150" s="9" customFormat="1" ht="15"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  <c r="CC1262" s="41"/>
      <c r="CD1262" s="41"/>
      <c r="CE1262" s="41"/>
      <c r="CF1262" s="41"/>
      <c r="CG1262" s="41"/>
      <c r="CH1262" s="41"/>
      <c r="CI1262" s="41"/>
      <c r="CJ1262" s="41"/>
      <c r="DZ1262" s="70"/>
      <c r="ED1262" s="70"/>
      <c r="EE1262" s="70"/>
      <c r="EF1262" s="70"/>
      <c r="EG1262" s="68"/>
      <c r="EH1262" s="68"/>
      <c r="EI1262" s="68"/>
      <c r="EJ1262" s="68"/>
      <c r="EK1262" s="68"/>
      <c r="EL1262" s="68"/>
      <c r="EM1262" s="68"/>
      <c r="EN1262" s="68"/>
      <c r="EO1262" s="68"/>
      <c r="EP1262" s="68"/>
      <c r="EQ1262" s="68"/>
      <c r="ER1262" s="68"/>
      <c r="ES1262" s="68"/>
      <c r="ET1262" s="68"/>
    </row>
    <row r="1263" spans="53:150" s="9" customFormat="1" ht="15"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  <c r="BW1263" s="41"/>
      <c r="BX1263" s="41"/>
      <c r="BY1263" s="41"/>
      <c r="BZ1263" s="41"/>
      <c r="CA1263" s="41"/>
      <c r="CB1263" s="41"/>
      <c r="CC1263" s="41"/>
      <c r="CD1263" s="41"/>
      <c r="CE1263" s="41"/>
      <c r="CF1263" s="41"/>
      <c r="CG1263" s="41"/>
      <c r="CH1263" s="41"/>
      <c r="CI1263" s="41"/>
      <c r="CJ1263" s="41"/>
      <c r="DZ1263" s="70"/>
      <c r="ED1263" s="70"/>
      <c r="EE1263" s="70"/>
      <c r="EF1263" s="70"/>
      <c r="EG1263" s="68"/>
      <c r="EH1263" s="68"/>
      <c r="EI1263" s="68"/>
      <c r="EJ1263" s="68"/>
      <c r="EK1263" s="68"/>
      <c r="EL1263" s="68"/>
      <c r="EM1263" s="68"/>
      <c r="EN1263" s="68"/>
      <c r="EO1263" s="68"/>
      <c r="EP1263" s="68"/>
      <c r="EQ1263" s="68"/>
      <c r="ER1263" s="68"/>
      <c r="ES1263" s="68"/>
      <c r="ET1263" s="68"/>
    </row>
    <row r="1264" spans="53:150" s="9" customFormat="1" ht="15"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  <c r="BW1264" s="41"/>
      <c r="BX1264" s="41"/>
      <c r="BY1264" s="41"/>
      <c r="BZ1264" s="41"/>
      <c r="CA1264" s="41"/>
      <c r="CB1264" s="41"/>
      <c r="CC1264" s="41"/>
      <c r="CD1264" s="41"/>
      <c r="CE1264" s="41"/>
      <c r="CF1264" s="41"/>
      <c r="CG1264" s="41"/>
      <c r="CH1264" s="41"/>
      <c r="CI1264" s="41"/>
      <c r="CJ1264" s="41"/>
      <c r="DZ1264" s="70"/>
      <c r="ED1264" s="70"/>
      <c r="EE1264" s="70"/>
      <c r="EF1264" s="70"/>
      <c r="EG1264" s="68"/>
      <c r="EH1264" s="68"/>
      <c r="EI1264" s="68"/>
      <c r="EJ1264" s="68"/>
      <c r="EK1264" s="68"/>
      <c r="EL1264" s="68"/>
      <c r="EM1264" s="68"/>
      <c r="EN1264" s="68"/>
      <c r="EO1264" s="68"/>
      <c r="EP1264" s="68"/>
      <c r="EQ1264" s="68"/>
      <c r="ER1264" s="68"/>
      <c r="ES1264" s="68"/>
      <c r="ET1264" s="68"/>
    </row>
    <row r="1265" spans="53:150" s="9" customFormat="1" ht="15"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  <c r="BW1265" s="41"/>
      <c r="BX1265" s="41"/>
      <c r="BY1265" s="41"/>
      <c r="BZ1265" s="41"/>
      <c r="CA1265" s="41"/>
      <c r="CB1265" s="41"/>
      <c r="CC1265" s="41"/>
      <c r="CD1265" s="41"/>
      <c r="CE1265" s="41"/>
      <c r="CF1265" s="41"/>
      <c r="CG1265" s="41"/>
      <c r="CH1265" s="41"/>
      <c r="CI1265" s="41"/>
      <c r="CJ1265" s="41"/>
      <c r="DZ1265" s="70"/>
      <c r="ED1265" s="70"/>
      <c r="EE1265" s="70"/>
      <c r="EF1265" s="70"/>
      <c r="EG1265" s="68"/>
      <c r="EH1265" s="68"/>
      <c r="EI1265" s="68"/>
      <c r="EJ1265" s="68"/>
      <c r="EK1265" s="68"/>
      <c r="EL1265" s="68"/>
      <c r="EM1265" s="68"/>
      <c r="EN1265" s="68"/>
      <c r="EO1265" s="68"/>
      <c r="EP1265" s="68"/>
      <c r="EQ1265" s="68"/>
      <c r="ER1265" s="68"/>
      <c r="ES1265" s="68"/>
      <c r="ET1265" s="68"/>
    </row>
    <row r="1266" spans="53:150" s="9" customFormat="1" ht="15"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  <c r="BW1266" s="41"/>
      <c r="BX1266" s="41"/>
      <c r="BY1266" s="41"/>
      <c r="BZ1266" s="41"/>
      <c r="CA1266" s="41"/>
      <c r="CB1266" s="41"/>
      <c r="CC1266" s="41"/>
      <c r="CD1266" s="41"/>
      <c r="CE1266" s="41"/>
      <c r="CF1266" s="41"/>
      <c r="CG1266" s="41"/>
      <c r="CH1266" s="41"/>
      <c r="CI1266" s="41"/>
      <c r="CJ1266" s="41"/>
      <c r="DZ1266" s="70"/>
      <c r="ED1266" s="70"/>
      <c r="EE1266" s="70"/>
      <c r="EF1266" s="70"/>
      <c r="EG1266" s="68"/>
      <c r="EH1266" s="68"/>
      <c r="EI1266" s="68"/>
      <c r="EJ1266" s="68"/>
      <c r="EK1266" s="68"/>
      <c r="EL1266" s="68"/>
      <c r="EM1266" s="68"/>
      <c r="EN1266" s="68"/>
      <c r="EO1266" s="68"/>
      <c r="EP1266" s="68"/>
      <c r="EQ1266" s="68"/>
      <c r="ER1266" s="68"/>
      <c r="ES1266" s="68"/>
      <c r="ET1266" s="68"/>
    </row>
    <row r="1267" spans="53:150" s="9" customFormat="1" ht="15"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  <c r="BW1267" s="41"/>
      <c r="BX1267" s="41"/>
      <c r="BY1267" s="41"/>
      <c r="BZ1267" s="41"/>
      <c r="CA1267" s="41"/>
      <c r="CB1267" s="41"/>
      <c r="CC1267" s="41"/>
      <c r="CD1267" s="41"/>
      <c r="CE1267" s="41"/>
      <c r="CF1267" s="41"/>
      <c r="CG1267" s="41"/>
      <c r="CH1267" s="41"/>
      <c r="CI1267" s="41"/>
      <c r="CJ1267" s="41"/>
      <c r="DZ1267" s="70"/>
      <c r="ED1267" s="70"/>
      <c r="EE1267" s="70"/>
      <c r="EF1267" s="70"/>
      <c r="EG1267" s="68"/>
      <c r="EH1267" s="68"/>
      <c r="EI1267" s="68"/>
      <c r="EJ1267" s="68"/>
      <c r="EK1267" s="68"/>
      <c r="EL1267" s="68"/>
      <c r="EM1267" s="68"/>
      <c r="EN1267" s="68"/>
      <c r="EO1267" s="68"/>
      <c r="EP1267" s="68"/>
      <c r="EQ1267" s="68"/>
      <c r="ER1267" s="68"/>
      <c r="ES1267" s="68"/>
      <c r="ET1267" s="68"/>
    </row>
    <row r="1268" spans="53:150" s="9" customFormat="1" ht="15"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  <c r="BW1268" s="41"/>
      <c r="BX1268" s="41"/>
      <c r="BY1268" s="41"/>
      <c r="BZ1268" s="41"/>
      <c r="CA1268" s="41"/>
      <c r="CB1268" s="41"/>
      <c r="CC1268" s="41"/>
      <c r="CD1268" s="41"/>
      <c r="CE1268" s="41"/>
      <c r="CF1268" s="41"/>
      <c r="CG1268" s="41"/>
      <c r="CH1268" s="41"/>
      <c r="CI1268" s="41"/>
      <c r="CJ1268" s="41"/>
      <c r="DZ1268" s="70"/>
      <c r="ED1268" s="70"/>
      <c r="EE1268" s="70"/>
      <c r="EF1268" s="70"/>
      <c r="EG1268" s="68"/>
      <c r="EH1268" s="68"/>
      <c r="EI1268" s="68"/>
      <c r="EJ1268" s="68"/>
      <c r="EK1268" s="68"/>
      <c r="EL1268" s="68"/>
      <c r="EM1268" s="68"/>
      <c r="EN1268" s="68"/>
      <c r="EO1268" s="68"/>
      <c r="EP1268" s="68"/>
      <c r="EQ1268" s="68"/>
      <c r="ER1268" s="68"/>
      <c r="ES1268" s="68"/>
      <c r="ET1268" s="68"/>
    </row>
    <row r="1269" spans="53:150" s="9" customFormat="1" ht="15"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  <c r="BW1269" s="41"/>
      <c r="BX1269" s="41"/>
      <c r="BY1269" s="41"/>
      <c r="BZ1269" s="41"/>
      <c r="CA1269" s="41"/>
      <c r="CB1269" s="41"/>
      <c r="CC1269" s="41"/>
      <c r="CD1269" s="41"/>
      <c r="CE1269" s="41"/>
      <c r="CF1269" s="41"/>
      <c r="CG1269" s="41"/>
      <c r="CH1269" s="41"/>
      <c r="CI1269" s="41"/>
      <c r="CJ1269" s="41"/>
      <c r="DZ1269" s="70"/>
      <c r="ED1269" s="70"/>
      <c r="EE1269" s="70"/>
      <c r="EF1269" s="70"/>
      <c r="EG1269" s="68"/>
      <c r="EH1269" s="68"/>
      <c r="EI1269" s="68"/>
      <c r="EJ1269" s="68"/>
      <c r="EK1269" s="68"/>
      <c r="EL1269" s="68"/>
      <c r="EM1269" s="68"/>
      <c r="EN1269" s="68"/>
      <c r="EO1269" s="68"/>
      <c r="EP1269" s="68"/>
      <c r="EQ1269" s="68"/>
      <c r="ER1269" s="68"/>
      <c r="ES1269" s="68"/>
      <c r="ET1269" s="68"/>
    </row>
    <row r="1270" spans="53:150" s="9" customFormat="1" ht="15"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  <c r="BW1270" s="41"/>
      <c r="BX1270" s="41"/>
      <c r="BY1270" s="41"/>
      <c r="BZ1270" s="41"/>
      <c r="CA1270" s="41"/>
      <c r="CB1270" s="41"/>
      <c r="CC1270" s="41"/>
      <c r="CD1270" s="41"/>
      <c r="CE1270" s="41"/>
      <c r="CF1270" s="41"/>
      <c r="CG1270" s="41"/>
      <c r="CH1270" s="41"/>
      <c r="CI1270" s="41"/>
      <c r="CJ1270" s="41"/>
      <c r="DZ1270" s="70"/>
      <c r="ED1270" s="70"/>
      <c r="EE1270" s="70"/>
      <c r="EF1270" s="70"/>
      <c r="EG1270" s="68"/>
      <c r="EH1270" s="68"/>
      <c r="EI1270" s="68"/>
      <c r="EJ1270" s="68"/>
      <c r="EK1270" s="68"/>
      <c r="EL1270" s="68"/>
      <c r="EM1270" s="68"/>
      <c r="EN1270" s="68"/>
      <c r="EO1270" s="68"/>
      <c r="EP1270" s="68"/>
      <c r="EQ1270" s="68"/>
      <c r="ER1270" s="68"/>
      <c r="ES1270" s="68"/>
      <c r="ET1270" s="68"/>
    </row>
    <row r="1271" spans="53:150" s="9" customFormat="1" ht="15"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  <c r="BW1271" s="41"/>
      <c r="BX1271" s="41"/>
      <c r="BY1271" s="41"/>
      <c r="BZ1271" s="41"/>
      <c r="CA1271" s="41"/>
      <c r="CB1271" s="41"/>
      <c r="CC1271" s="41"/>
      <c r="CD1271" s="41"/>
      <c r="CE1271" s="41"/>
      <c r="CF1271" s="41"/>
      <c r="CG1271" s="41"/>
      <c r="CH1271" s="41"/>
      <c r="CI1271" s="41"/>
      <c r="CJ1271" s="41"/>
      <c r="DZ1271" s="70"/>
      <c r="ED1271" s="70"/>
      <c r="EE1271" s="70"/>
      <c r="EF1271" s="70"/>
      <c r="EG1271" s="68"/>
      <c r="EH1271" s="68"/>
      <c r="EI1271" s="68"/>
      <c r="EJ1271" s="68"/>
      <c r="EK1271" s="68"/>
      <c r="EL1271" s="68"/>
      <c r="EM1271" s="68"/>
      <c r="EN1271" s="68"/>
      <c r="EO1271" s="68"/>
      <c r="EP1271" s="68"/>
      <c r="EQ1271" s="68"/>
      <c r="ER1271" s="68"/>
      <c r="ES1271" s="68"/>
      <c r="ET1271" s="68"/>
    </row>
    <row r="1272" spans="53:150" s="9" customFormat="1" ht="15"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  <c r="BW1272" s="41"/>
      <c r="BX1272" s="41"/>
      <c r="BY1272" s="41"/>
      <c r="BZ1272" s="41"/>
      <c r="CA1272" s="41"/>
      <c r="CB1272" s="41"/>
      <c r="CC1272" s="41"/>
      <c r="CD1272" s="41"/>
      <c r="CE1272" s="41"/>
      <c r="CF1272" s="41"/>
      <c r="CG1272" s="41"/>
      <c r="CH1272" s="41"/>
      <c r="CI1272" s="41"/>
      <c r="CJ1272" s="41"/>
      <c r="DZ1272" s="70"/>
      <c r="ED1272" s="70"/>
      <c r="EE1272" s="70"/>
      <c r="EF1272" s="70"/>
      <c r="EG1272" s="68"/>
      <c r="EH1272" s="68"/>
      <c r="EI1272" s="68"/>
      <c r="EJ1272" s="68"/>
      <c r="EK1272" s="68"/>
      <c r="EL1272" s="68"/>
      <c r="EM1272" s="68"/>
      <c r="EN1272" s="68"/>
      <c r="EO1272" s="68"/>
      <c r="EP1272" s="68"/>
      <c r="EQ1272" s="68"/>
      <c r="ER1272" s="68"/>
      <c r="ES1272" s="68"/>
      <c r="ET1272" s="68"/>
    </row>
    <row r="1273" spans="53:150" s="9" customFormat="1" ht="15"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  <c r="BW1273" s="41"/>
      <c r="BX1273" s="41"/>
      <c r="BY1273" s="41"/>
      <c r="BZ1273" s="41"/>
      <c r="CA1273" s="41"/>
      <c r="CB1273" s="41"/>
      <c r="CC1273" s="41"/>
      <c r="CD1273" s="41"/>
      <c r="CE1273" s="41"/>
      <c r="CF1273" s="41"/>
      <c r="CG1273" s="41"/>
      <c r="CH1273" s="41"/>
      <c r="CI1273" s="41"/>
      <c r="CJ1273" s="41"/>
      <c r="DZ1273" s="70"/>
      <c r="ED1273" s="70"/>
      <c r="EE1273" s="70"/>
      <c r="EF1273" s="70"/>
      <c r="EG1273" s="68"/>
      <c r="EH1273" s="68"/>
      <c r="EI1273" s="68"/>
      <c r="EJ1273" s="68"/>
      <c r="EK1273" s="68"/>
      <c r="EL1273" s="68"/>
      <c r="EM1273" s="68"/>
      <c r="EN1273" s="68"/>
      <c r="EO1273" s="68"/>
      <c r="EP1273" s="68"/>
      <c r="EQ1273" s="68"/>
      <c r="ER1273" s="68"/>
      <c r="ES1273" s="68"/>
      <c r="ET1273" s="68"/>
    </row>
    <row r="1274" spans="53:150" s="9" customFormat="1" ht="15"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  <c r="BW1274" s="41"/>
      <c r="BX1274" s="41"/>
      <c r="BY1274" s="41"/>
      <c r="BZ1274" s="41"/>
      <c r="CA1274" s="41"/>
      <c r="CB1274" s="41"/>
      <c r="CC1274" s="41"/>
      <c r="CD1274" s="41"/>
      <c r="CE1274" s="41"/>
      <c r="CF1274" s="41"/>
      <c r="CG1274" s="41"/>
      <c r="CH1274" s="41"/>
      <c r="CI1274" s="41"/>
      <c r="CJ1274" s="41"/>
      <c r="DZ1274" s="70"/>
      <c r="ED1274" s="70"/>
      <c r="EE1274" s="70"/>
      <c r="EF1274" s="70"/>
      <c r="EG1274" s="68"/>
      <c r="EH1274" s="68"/>
      <c r="EI1274" s="68"/>
      <c r="EJ1274" s="68"/>
      <c r="EK1274" s="68"/>
      <c r="EL1274" s="68"/>
      <c r="EM1274" s="68"/>
      <c r="EN1274" s="68"/>
      <c r="EO1274" s="68"/>
      <c r="EP1274" s="68"/>
      <c r="EQ1274" s="68"/>
      <c r="ER1274" s="68"/>
      <c r="ES1274" s="68"/>
      <c r="ET1274" s="68"/>
    </row>
    <row r="1275" spans="53:150" s="9" customFormat="1" ht="15"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  <c r="BW1275" s="41"/>
      <c r="BX1275" s="41"/>
      <c r="BY1275" s="41"/>
      <c r="BZ1275" s="41"/>
      <c r="CA1275" s="41"/>
      <c r="CB1275" s="41"/>
      <c r="CC1275" s="41"/>
      <c r="CD1275" s="41"/>
      <c r="CE1275" s="41"/>
      <c r="CF1275" s="41"/>
      <c r="CG1275" s="41"/>
      <c r="CH1275" s="41"/>
      <c r="CI1275" s="41"/>
      <c r="CJ1275" s="41"/>
      <c r="DZ1275" s="70"/>
      <c r="ED1275" s="70"/>
      <c r="EE1275" s="70"/>
      <c r="EF1275" s="70"/>
      <c r="EG1275" s="68"/>
      <c r="EH1275" s="68"/>
      <c r="EI1275" s="68"/>
      <c r="EJ1275" s="68"/>
      <c r="EK1275" s="68"/>
      <c r="EL1275" s="68"/>
      <c r="EM1275" s="68"/>
      <c r="EN1275" s="68"/>
      <c r="EO1275" s="68"/>
      <c r="EP1275" s="68"/>
      <c r="EQ1275" s="68"/>
      <c r="ER1275" s="68"/>
      <c r="ES1275" s="68"/>
      <c r="ET1275" s="68"/>
    </row>
    <row r="1276" spans="53:150" s="9" customFormat="1" ht="15"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  <c r="BW1276" s="41"/>
      <c r="BX1276" s="41"/>
      <c r="BY1276" s="41"/>
      <c r="BZ1276" s="41"/>
      <c r="CA1276" s="41"/>
      <c r="CB1276" s="41"/>
      <c r="CC1276" s="41"/>
      <c r="CD1276" s="41"/>
      <c r="CE1276" s="41"/>
      <c r="CF1276" s="41"/>
      <c r="CG1276" s="41"/>
      <c r="CH1276" s="41"/>
      <c r="CI1276" s="41"/>
      <c r="CJ1276" s="41"/>
      <c r="DZ1276" s="70"/>
      <c r="ED1276" s="70"/>
      <c r="EE1276" s="70"/>
      <c r="EF1276" s="70"/>
      <c r="EG1276" s="68"/>
      <c r="EH1276" s="68"/>
      <c r="EI1276" s="68"/>
      <c r="EJ1276" s="68"/>
      <c r="EK1276" s="68"/>
      <c r="EL1276" s="68"/>
      <c r="EM1276" s="68"/>
      <c r="EN1276" s="68"/>
      <c r="EO1276" s="68"/>
      <c r="EP1276" s="68"/>
      <c r="EQ1276" s="68"/>
      <c r="ER1276" s="68"/>
      <c r="ES1276" s="68"/>
      <c r="ET1276" s="68"/>
    </row>
    <row r="1277" spans="53:150" s="9" customFormat="1" ht="15"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  <c r="BW1277" s="41"/>
      <c r="BX1277" s="41"/>
      <c r="BY1277" s="41"/>
      <c r="BZ1277" s="41"/>
      <c r="CA1277" s="41"/>
      <c r="CB1277" s="41"/>
      <c r="CC1277" s="41"/>
      <c r="CD1277" s="41"/>
      <c r="CE1277" s="41"/>
      <c r="CF1277" s="41"/>
      <c r="CG1277" s="41"/>
      <c r="CH1277" s="41"/>
      <c r="CI1277" s="41"/>
      <c r="CJ1277" s="41"/>
      <c r="DZ1277" s="70"/>
      <c r="ED1277" s="70"/>
      <c r="EE1277" s="70"/>
      <c r="EF1277" s="70"/>
      <c r="EG1277" s="68"/>
      <c r="EH1277" s="68"/>
      <c r="EI1277" s="68"/>
      <c r="EJ1277" s="68"/>
      <c r="EK1277" s="68"/>
      <c r="EL1277" s="68"/>
      <c r="EM1277" s="68"/>
      <c r="EN1277" s="68"/>
      <c r="EO1277" s="68"/>
      <c r="EP1277" s="68"/>
      <c r="EQ1277" s="68"/>
      <c r="ER1277" s="68"/>
      <c r="ES1277" s="68"/>
      <c r="ET1277" s="68"/>
    </row>
    <row r="1278" spans="53:150" s="9" customFormat="1" ht="15"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  <c r="BW1278" s="41"/>
      <c r="BX1278" s="41"/>
      <c r="BY1278" s="41"/>
      <c r="BZ1278" s="41"/>
      <c r="CA1278" s="41"/>
      <c r="CB1278" s="41"/>
      <c r="CC1278" s="41"/>
      <c r="CD1278" s="41"/>
      <c r="CE1278" s="41"/>
      <c r="CF1278" s="41"/>
      <c r="CG1278" s="41"/>
      <c r="CH1278" s="41"/>
      <c r="CI1278" s="41"/>
      <c r="CJ1278" s="41"/>
      <c r="DZ1278" s="70"/>
      <c r="ED1278" s="70"/>
      <c r="EE1278" s="70"/>
      <c r="EF1278" s="70"/>
      <c r="EG1278" s="68"/>
      <c r="EH1278" s="68"/>
      <c r="EI1278" s="68"/>
      <c r="EJ1278" s="68"/>
      <c r="EK1278" s="68"/>
      <c r="EL1278" s="68"/>
      <c r="EM1278" s="68"/>
      <c r="EN1278" s="68"/>
      <c r="EO1278" s="68"/>
      <c r="EP1278" s="68"/>
      <c r="EQ1278" s="68"/>
      <c r="ER1278" s="68"/>
      <c r="ES1278" s="68"/>
      <c r="ET1278" s="68"/>
    </row>
    <row r="1279" spans="53:150" s="9" customFormat="1" ht="15"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  <c r="BW1279" s="41"/>
      <c r="BX1279" s="41"/>
      <c r="BY1279" s="41"/>
      <c r="BZ1279" s="41"/>
      <c r="CA1279" s="41"/>
      <c r="CB1279" s="41"/>
      <c r="CC1279" s="41"/>
      <c r="CD1279" s="41"/>
      <c r="CE1279" s="41"/>
      <c r="CF1279" s="41"/>
      <c r="CG1279" s="41"/>
      <c r="CH1279" s="41"/>
      <c r="CI1279" s="41"/>
      <c r="CJ1279" s="41"/>
      <c r="DZ1279" s="70"/>
      <c r="ED1279" s="70"/>
      <c r="EE1279" s="70"/>
      <c r="EF1279" s="70"/>
      <c r="EG1279" s="68"/>
      <c r="EH1279" s="68"/>
      <c r="EI1279" s="68"/>
      <c r="EJ1279" s="68"/>
      <c r="EK1279" s="68"/>
      <c r="EL1279" s="68"/>
      <c r="EM1279" s="68"/>
      <c r="EN1279" s="68"/>
      <c r="EO1279" s="68"/>
      <c r="EP1279" s="68"/>
      <c r="EQ1279" s="68"/>
      <c r="ER1279" s="68"/>
      <c r="ES1279" s="68"/>
      <c r="ET1279" s="68"/>
    </row>
    <row r="1280" spans="53:150" s="9" customFormat="1" ht="15"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  <c r="BW1280" s="41"/>
      <c r="BX1280" s="41"/>
      <c r="BY1280" s="41"/>
      <c r="BZ1280" s="41"/>
      <c r="CA1280" s="41"/>
      <c r="CB1280" s="41"/>
      <c r="CC1280" s="41"/>
      <c r="CD1280" s="41"/>
      <c r="CE1280" s="41"/>
      <c r="CF1280" s="41"/>
      <c r="CG1280" s="41"/>
      <c r="CH1280" s="41"/>
      <c r="CI1280" s="41"/>
      <c r="CJ1280" s="41"/>
      <c r="DZ1280" s="70"/>
      <c r="ED1280" s="70"/>
      <c r="EE1280" s="70"/>
      <c r="EF1280" s="70"/>
      <c r="EG1280" s="68"/>
      <c r="EH1280" s="68"/>
      <c r="EI1280" s="68"/>
      <c r="EJ1280" s="68"/>
      <c r="EK1280" s="68"/>
      <c r="EL1280" s="68"/>
      <c r="EM1280" s="68"/>
      <c r="EN1280" s="68"/>
      <c r="EO1280" s="68"/>
      <c r="EP1280" s="68"/>
      <c r="EQ1280" s="68"/>
      <c r="ER1280" s="68"/>
      <c r="ES1280" s="68"/>
      <c r="ET1280" s="68"/>
    </row>
    <row r="1281" spans="53:150" s="9" customFormat="1" ht="15"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  <c r="BW1281" s="41"/>
      <c r="BX1281" s="41"/>
      <c r="BY1281" s="41"/>
      <c r="BZ1281" s="41"/>
      <c r="CA1281" s="41"/>
      <c r="CB1281" s="41"/>
      <c r="CC1281" s="41"/>
      <c r="CD1281" s="41"/>
      <c r="CE1281" s="41"/>
      <c r="CF1281" s="41"/>
      <c r="CG1281" s="41"/>
      <c r="CH1281" s="41"/>
      <c r="CI1281" s="41"/>
      <c r="CJ1281" s="41"/>
      <c r="DZ1281" s="70"/>
      <c r="ED1281" s="70"/>
      <c r="EE1281" s="70"/>
      <c r="EF1281" s="70"/>
      <c r="EG1281" s="68"/>
      <c r="EH1281" s="68"/>
      <c r="EI1281" s="68"/>
      <c r="EJ1281" s="68"/>
      <c r="EK1281" s="68"/>
      <c r="EL1281" s="68"/>
      <c r="EM1281" s="68"/>
      <c r="EN1281" s="68"/>
      <c r="EO1281" s="68"/>
      <c r="EP1281" s="68"/>
      <c r="EQ1281" s="68"/>
      <c r="ER1281" s="68"/>
      <c r="ES1281" s="68"/>
      <c r="ET1281" s="68"/>
    </row>
    <row r="1282" spans="53:150" s="9" customFormat="1" ht="15"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  <c r="BW1282" s="41"/>
      <c r="BX1282" s="41"/>
      <c r="BY1282" s="41"/>
      <c r="BZ1282" s="41"/>
      <c r="CA1282" s="41"/>
      <c r="CB1282" s="41"/>
      <c r="CC1282" s="41"/>
      <c r="CD1282" s="41"/>
      <c r="CE1282" s="41"/>
      <c r="CF1282" s="41"/>
      <c r="CG1282" s="41"/>
      <c r="CH1282" s="41"/>
      <c r="CI1282" s="41"/>
      <c r="CJ1282" s="41"/>
      <c r="DZ1282" s="70"/>
      <c r="ED1282" s="70"/>
      <c r="EE1282" s="70"/>
      <c r="EF1282" s="70"/>
      <c r="EG1282" s="68"/>
      <c r="EH1282" s="68"/>
      <c r="EI1282" s="68"/>
      <c r="EJ1282" s="68"/>
      <c r="EK1282" s="68"/>
      <c r="EL1282" s="68"/>
      <c r="EM1282" s="68"/>
      <c r="EN1282" s="68"/>
      <c r="EO1282" s="68"/>
      <c r="EP1282" s="68"/>
      <c r="EQ1282" s="68"/>
      <c r="ER1282" s="68"/>
      <c r="ES1282" s="68"/>
      <c r="ET1282" s="68"/>
    </row>
    <row r="1283" spans="53:150" s="9" customFormat="1" ht="15"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  <c r="BW1283" s="41"/>
      <c r="BX1283" s="41"/>
      <c r="BY1283" s="41"/>
      <c r="BZ1283" s="41"/>
      <c r="CA1283" s="41"/>
      <c r="CB1283" s="41"/>
      <c r="CC1283" s="41"/>
      <c r="CD1283" s="41"/>
      <c r="CE1283" s="41"/>
      <c r="CF1283" s="41"/>
      <c r="CG1283" s="41"/>
      <c r="CH1283" s="41"/>
      <c r="CI1283" s="41"/>
      <c r="CJ1283" s="41"/>
      <c r="DZ1283" s="70"/>
      <c r="ED1283" s="70"/>
      <c r="EE1283" s="70"/>
      <c r="EF1283" s="70"/>
      <c r="EG1283" s="68"/>
      <c r="EH1283" s="68"/>
      <c r="EI1283" s="68"/>
      <c r="EJ1283" s="68"/>
      <c r="EK1283" s="68"/>
      <c r="EL1283" s="68"/>
      <c r="EM1283" s="68"/>
      <c r="EN1283" s="68"/>
      <c r="EO1283" s="68"/>
      <c r="EP1283" s="68"/>
      <c r="EQ1283" s="68"/>
      <c r="ER1283" s="68"/>
      <c r="ES1283" s="68"/>
      <c r="ET1283" s="68"/>
    </row>
    <row r="1284" spans="53:150" s="9" customFormat="1" ht="15"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  <c r="BW1284" s="41"/>
      <c r="BX1284" s="41"/>
      <c r="BY1284" s="41"/>
      <c r="BZ1284" s="41"/>
      <c r="CA1284" s="41"/>
      <c r="CB1284" s="41"/>
      <c r="CC1284" s="41"/>
      <c r="CD1284" s="41"/>
      <c r="CE1284" s="41"/>
      <c r="CF1284" s="41"/>
      <c r="CG1284" s="41"/>
      <c r="CH1284" s="41"/>
      <c r="CI1284" s="41"/>
      <c r="CJ1284" s="41"/>
      <c r="DZ1284" s="70"/>
      <c r="ED1284" s="70"/>
      <c r="EE1284" s="70"/>
      <c r="EF1284" s="70"/>
      <c r="EG1284" s="68"/>
      <c r="EH1284" s="68"/>
      <c r="EI1284" s="68"/>
      <c r="EJ1284" s="68"/>
      <c r="EK1284" s="68"/>
      <c r="EL1284" s="68"/>
      <c r="EM1284" s="68"/>
      <c r="EN1284" s="68"/>
      <c r="EO1284" s="68"/>
      <c r="EP1284" s="68"/>
      <c r="EQ1284" s="68"/>
      <c r="ER1284" s="68"/>
      <c r="ES1284" s="68"/>
      <c r="ET1284" s="68"/>
    </row>
    <row r="1285" spans="53:150" s="9" customFormat="1" ht="15"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  <c r="BW1285" s="41"/>
      <c r="BX1285" s="41"/>
      <c r="BY1285" s="41"/>
      <c r="BZ1285" s="41"/>
      <c r="CA1285" s="41"/>
      <c r="CB1285" s="41"/>
      <c r="CC1285" s="41"/>
      <c r="CD1285" s="41"/>
      <c r="CE1285" s="41"/>
      <c r="CF1285" s="41"/>
      <c r="CG1285" s="41"/>
      <c r="CH1285" s="41"/>
      <c r="CI1285" s="41"/>
      <c r="CJ1285" s="41"/>
      <c r="DZ1285" s="70"/>
      <c r="ED1285" s="70"/>
      <c r="EE1285" s="70"/>
      <c r="EF1285" s="70"/>
      <c r="EG1285" s="68"/>
      <c r="EH1285" s="68"/>
      <c r="EI1285" s="68"/>
      <c r="EJ1285" s="68"/>
      <c r="EK1285" s="68"/>
      <c r="EL1285" s="68"/>
      <c r="EM1285" s="68"/>
      <c r="EN1285" s="68"/>
      <c r="EO1285" s="68"/>
      <c r="EP1285" s="68"/>
      <c r="EQ1285" s="68"/>
      <c r="ER1285" s="68"/>
      <c r="ES1285" s="68"/>
      <c r="ET1285" s="68"/>
    </row>
    <row r="1286" spans="53:150" s="9" customFormat="1" ht="15"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  <c r="BW1286" s="41"/>
      <c r="BX1286" s="41"/>
      <c r="BY1286" s="41"/>
      <c r="BZ1286" s="41"/>
      <c r="CA1286" s="41"/>
      <c r="CB1286" s="41"/>
      <c r="CC1286" s="41"/>
      <c r="CD1286" s="41"/>
      <c r="CE1286" s="41"/>
      <c r="CF1286" s="41"/>
      <c r="CG1286" s="41"/>
      <c r="CH1286" s="41"/>
      <c r="CI1286" s="41"/>
      <c r="CJ1286" s="41"/>
      <c r="DZ1286" s="70"/>
      <c r="ED1286" s="70"/>
      <c r="EE1286" s="70"/>
      <c r="EF1286" s="70"/>
      <c r="EG1286" s="68"/>
      <c r="EH1286" s="68"/>
      <c r="EI1286" s="68"/>
      <c r="EJ1286" s="68"/>
      <c r="EK1286" s="68"/>
      <c r="EL1286" s="68"/>
      <c r="EM1286" s="68"/>
      <c r="EN1286" s="68"/>
      <c r="EO1286" s="68"/>
      <c r="EP1286" s="68"/>
      <c r="EQ1286" s="68"/>
      <c r="ER1286" s="68"/>
      <c r="ES1286" s="68"/>
      <c r="ET1286" s="68"/>
    </row>
    <row r="1287" spans="53:150" s="9" customFormat="1" ht="15"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  <c r="BW1287" s="41"/>
      <c r="BX1287" s="41"/>
      <c r="BY1287" s="41"/>
      <c r="BZ1287" s="41"/>
      <c r="CA1287" s="41"/>
      <c r="CB1287" s="41"/>
      <c r="CC1287" s="41"/>
      <c r="CD1287" s="41"/>
      <c r="CE1287" s="41"/>
      <c r="CF1287" s="41"/>
      <c r="CG1287" s="41"/>
      <c r="CH1287" s="41"/>
      <c r="CI1287" s="41"/>
      <c r="CJ1287" s="41"/>
      <c r="DZ1287" s="70"/>
      <c r="ED1287" s="70"/>
      <c r="EE1287" s="70"/>
      <c r="EF1287" s="70"/>
      <c r="EG1287" s="68"/>
      <c r="EH1287" s="68"/>
      <c r="EI1287" s="68"/>
      <c r="EJ1287" s="68"/>
      <c r="EK1287" s="68"/>
      <c r="EL1287" s="68"/>
      <c r="EM1287" s="68"/>
      <c r="EN1287" s="68"/>
      <c r="EO1287" s="68"/>
      <c r="EP1287" s="68"/>
      <c r="EQ1287" s="68"/>
      <c r="ER1287" s="68"/>
      <c r="ES1287" s="68"/>
      <c r="ET1287" s="68"/>
    </row>
    <row r="1288" spans="53:150" s="9" customFormat="1" ht="15"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  <c r="BW1288" s="41"/>
      <c r="BX1288" s="41"/>
      <c r="BY1288" s="41"/>
      <c r="BZ1288" s="41"/>
      <c r="CA1288" s="41"/>
      <c r="CB1288" s="41"/>
      <c r="CC1288" s="41"/>
      <c r="CD1288" s="41"/>
      <c r="CE1288" s="41"/>
      <c r="CF1288" s="41"/>
      <c r="CG1288" s="41"/>
      <c r="CH1288" s="41"/>
      <c r="CI1288" s="41"/>
      <c r="CJ1288" s="41"/>
      <c r="DZ1288" s="70"/>
      <c r="ED1288" s="70"/>
      <c r="EE1288" s="70"/>
      <c r="EF1288" s="70"/>
      <c r="EG1288" s="68"/>
      <c r="EH1288" s="68"/>
      <c r="EI1288" s="68"/>
      <c r="EJ1288" s="68"/>
      <c r="EK1288" s="68"/>
      <c r="EL1288" s="68"/>
      <c r="EM1288" s="68"/>
      <c r="EN1288" s="68"/>
      <c r="EO1288" s="68"/>
      <c r="EP1288" s="68"/>
      <c r="EQ1288" s="68"/>
      <c r="ER1288" s="68"/>
      <c r="ES1288" s="68"/>
      <c r="ET1288" s="68"/>
    </row>
    <row r="1289" spans="53:150" s="9" customFormat="1" ht="15"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  <c r="CC1289" s="41"/>
      <c r="CD1289" s="41"/>
      <c r="CE1289" s="41"/>
      <c r="CF1289" s="41"/>
      <c r="CG1289" s="41"/>
      <c r="CH1289" s="41"/>
      <c r="CI1289" s="41"/>
      <c r="CJ1289" s="41"/>
      <c r="DZ1289" s="70"/>
      <c r="ED1289" s="70"/>
      <c r="EE1289" s="70"/>
      <c r="EF1289" s="70"/>
      <c r="EG1289" s="68"/>
      <c r="EH1289" s="68"/>
      <c r="EI1289" s="68"/>
      <c r="EJ1289" s="68"/>
      <c r="EK1289" s="68"/>
      <c r="EL1289" s="68"/>
      <c r="EM1289" s="68"/>
      <c r="EN1289" s="68"/>
      <c r="EO1289" s="68"/>
      <c r="EP1289" s="68"/>
      <c r="EQ1289" s="68"/>
      <c r="ER1289" s="68"/>
      <c r="ES1289" s="68"/>
      <c r="ET1289" s="68"/>
    </row>
    <row r="1290" spans="53:150" s="9" customFormat="1" ht="15"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  <c r="CC1290" s="41"/>
      <c r="CD1290" s="41"/>
      <c r="CE1290" s="41"/>
      <c r="CF1290" s="41"/>
      <c r="CG1290" s="41"/>
      <c r="CH1290" s="41"/>
      <c r="CI1290" s="41"/>
      <c r="CJ1290" s="41"/>
      <c r="DZ1290" s="70"/>
      <c r="ED1290" s="70"/>
      <c r="EE1290" s="70"/>
      <c r="EF1290" s="70"/>
      <c r="EG1290" s="68"/>
      <c r="EH1290" s="68"/>
      <c r="EI1290" s="68"/>
      <c r="EJ1290" s="68"/>
      <c r="EK1290" s="68"/>
      <c r="EL1290" s="68"/>
      <c r="EM1290" s="68"/>
      <c r="EN1290" s="68"/>
      <c r="EO1290" s="68"/>
      <c r="EP1290" s="68"/>
      <c r="EQ1290" s="68"/>
      <c r="ER1290" s="68"/>
      <c r="ES1290" s="68"/>
      <c r="ET1290" s="68"/>
    </row>
    <row r="1291" spans="53:150" s="9" customFormat="1" ht="15"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  <c r="CC1291" s="41"/>
      <c r="CD1291" s="41"/>
      <c r="CE1291" s="41"/>
      <c r="CF1291" s="41"/>
      <c r="CG1291" s="41"/>
      <c r="CH1291" s="41"/>
      <c r="CI1291" s="41"/>
      <c r="CJ1291" s="41"/>
      <c r="DZ1291" s="70"/>
      <c r="ED1291" s="70"/>
      <c r="EE1291" s="70"/>
      <c r="EF1291" s="70"/>
      <c r="EG1291" s="68"/>
      <c r="EH1291" s="68"/>
      <c r="EI1291" s="68"/>
      <c r="EJ1291" s="68"/>
      <c r="EK1291" s="68"/>
      <c r="EL1291" s="68"/>
      <c r="EM1291" s="68"/>
      <c r="EN1291" s="68"/>
      <c r="EO1291" s="68"/>
      <c r="EP1291" s="68"/>
      <c r="EQ1291" s="68"/>
      <c r="ER1291" s="68"/>
      <c r="ES1291" s="68"/>
      <c r="ET1291" s="68"/>
    </row>
    <row r="1292" spans="53:150" s="9" customFormat="1" ht="15"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  <c r="BW1292" s="41"/>
      <c r="BX1292" s="41"/>
      <c r="BY1292" s="41"/>
      <c r="BZ1292" s="41"/>
      <c r="CA1292" s="41"/>
      <c r="CB1292" s="41"/>
      <c r="CC1292" s="41"/>
      <c r="CD1292" s="41"/>
      <c r="CE1292" s="41"/>
      <c r="CF1292" s="41"/>
      <c r="CG1292" s="41"/>
      <c r="CH1292" s="41"/>
      <c r="CI1292" s="41"/>
      <c r="CJ1292" s="41"/>
      <c r="DZ1292" s="70"/>
      <c r="ED1292" s="70"/>
      <c r="EE1292" s="70"/>
      <c r="EF1292" s="70"/>
      <c r="EG1292" s="68"/>
      <c r="EH1292" s="68"/>
      <c r="EI1292" s="68"/>
      <c r="EJ1292" s="68"/>
      <c r="EK1292" s="68"/>
      <c r="EL1292" s="68"/>
      <c r="EM1292" s="68"/>
      <c r="EN1292" s="68"/>
      <c r="EO1292" s="68"/>
      <c r="EP1292" s="68"/>
      <c r="EQ1292" s="68"/>
      <c r="ER1292" s="68"/>
      <c r="ES1292" s="68"/>
      <c r="ET1292" s="68"/>
    </row>
    <row r="1293" spans="53:150" s="9" customFormat="1" ht="15"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  <c r="BW1293" s="41"/>
      <c r="BX1293" s="41"/>
      <c r="BY1293" s="41"/>
      <c r="BZ1293" s="41"/>
      <c r="CA1293" s="41"/>
      <c r="CB1293" s="41"/>
      <c r="CC1293" s="41"/>
      <c r="CD1293" s="41"/>
      <c r="CE1293" s="41"/>
      <c r="CF1293" s="41"/>
      <c r="CG1293" s="41"/>
      <c r="CH1293" s="41"/>
      <c r="CI1293" s="41"/>
      <c r="CJ1293" s="41"/>
      <c r="DZ1293" s="70"/>
      <c r="ED1293" s="70"/>
      <c r="EE1293" s="70"/>
      <c r="EF1293" s="70"/>
      <c r="EG1293" s="68"/>
      <c r="EH1293" s="68"/>
      <c r="EI1293" s="68"/>
      <c r="EJ1293" s="68"/>
      <c r="EK1293" s="68"/>
      <c r="EL1293" s="68"/>
      <c r="EM1293" s="68"/>
      <c r="EN1293" s="68"/>
      <c r="EO1293" s="68"/>
      <c r="EP1293" s="68"/>
      <c r="EQ1293" s="68"/>
      <c r="ER1293" s="68"/>
      <c r="ES1293" s="68"/>
      <c r="ET1293" s="68"/>
    </row>
    <row r="1294" spans="53:150" s="9" customFormat="1" ht="15"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  <c r="CC1294" s="41"/>
      <c r="CD1294" s="41"/>
      <c r="CE1294" s="41"/>
      <c r="CF1294" s="41"/>
      <c r="CG1294" s="41"/>
      <c r="CH1294" s="41"/>
      <c r="CI1294" s="41"/>
      <c r="CJ1294" s="41"/>
      <c r="DZ1294" s="70"/>
      <c r="ED1294" s="70"/>
      <c r="EE1294" s="70"/>
      <c r="EF1294" s="70"/>
      <c r="EG1294" s="68"/>
      <c r="EH1294" s="68"/>
      <c r="EI1294" s="68"/>
      <c r="EJ1294" s="68"/>
      <c r="EK1294" s="68"/>
      <c r="EL1294" s="68"/>
      <c r="EM1294" s="68"/>
      <c r="EN1294" s="68"/>
      <c r="EO1294" s="68"/>
      <c r="EP1294" s="68"/>
      <c r="EQ1294" s="68"/>
      <c r="ER1294" s="68"/>
      <c r="ES1294" s="68"/>
      <c r="ET1294" s="68"/>
    </row>
    <row r="1295" spans="53:150" s="9" customFormat="1" ht="15"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  <c r="BW1295" s="41"/>
      <c r="BX1295" s="41"/>
      <c r="BY1295" s="41"/>
      <c r="BZ1295" s="41"/>
      <c r="CA1295" s="41"/>
      <c r="CB1295" s="41"/>
      <c r="CC1295" s="41"/>
      <c r="CD1295" s="41"/>
      <c r="CE1295" s="41"/>
      <c r="CF1295" s="41"/>
      <c r="CG1295" s="41"/>
      <c r="CH1295" s="41"/>
      <c r="CI1295" s="41"/>
      <c r="CJ1295" s="41"/>
      <c r="DZ1295" s="70"/>
      <c r="ED1295" s="70"/>
      <c r="EE1295" s="70"/>
      <c r="EF1295" s="70"/>
      <c r="EG1295" s="68"/>
      <c r="EH1295" s="68"/>
      <c r="EI1295" s="68"/>
      <c r="EJ1295" s="68"/>
      <c r="EK1295" s="68"/>
      <c r="EL1295" s="68"/>
      <c r="EM1295" s="68"/>
      <c r="EN1295" s="68"/>
      <c r="EO1295" s="68"/>
      <c r="EP1295" s="68"/>
      <c r="EQ1295" s="68"/>
      <c r="ER1295" s="68"/>
      <c r="ES1295" s="68"/>
      <c r="ET1295" s="68"/>
    </row>
    <row r="1296" spans="53:150" s="9" customFormat="1" ht="15"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  <c r="BW1296" s="41"/>
      <c r="BX1296" s="41"/>
      <c r="BY1296" s="41"/>
      <c r="BZ1296" s="41"/>
      <c r="CA1296" s="41"/>
      <c r="CB1296" s="41"/>
      <c r="CC1296" s="41"/>
      <c r="CD1296" s="41"/>
      <c r="CE1296" s="41"/>
      <c r="CF1296" s="41"/>
      <c r="CG1296" s="41"/>
      <c r="CH1296" s="41"/>
      <c r="CI1296" s="41"/>
      <c r="CJ1296" s="41"/>
      <c r="DZ1296" s="70"/>
      <c r="ED1296" s="70"/>
      <c r="EE1296" s="70"/>
      <c r="EF1296" s="70"/>
      <c r="EG1296" s="68"/>
      <c r="EH1296" s="68"/>
      <c r="EI1296" s="68"/>
      <c r="EJ1296" s="68"/>
      <c r="EK1296" s="68"/>
      <c r="EL1296" s="68"/>
      <c r="EM1296" s="68"/>
      <c r="EN1296" s="68"/>
      <c r="EO1296" s="68"/>
      <c r="EP1296" s="68"/>
      <c r="EQ1296" s="68"/>
      <c r="ER1296" s="68"/>
      <c r="ES1296" s="68"/>
      <c r="ET1296" s="68"/>
    </row>
    <row r="1297" spans="53:150" s="9" customFormat="1" ht="15"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  <c r="BW1297" s="41"/>
      <c r="BX1297" s="41"/>
      <c r="BY1297" s="41"/>
      <c r="BZ1297" s="41"/>
      <c r="CA1297" s="41"/>
      <c r="CB1297" s="41"/>
      <c r="CC1297" s="41"/>
      <c r="CD1297" s="41"/>
      <c r="CE1297" s="41"/>
      <c r="CF1297" s="41"/>
      <c r="CG1297" s="41"/>
      <c r="CH1297" s="41"/>
      <c r="CI1297" s="41"/>
      <c r="CJ1297" s="41"/>
      <c r="DZ1297" s="70"/>
      <c r="ED1297" s="70"/>
      <c r="EE1297" s="70"/>
      <c r="EF1297" s="70"/>
      <c r="EG1297" s="68"/>
      <c r="EH1297" s="68"/>
      <c r="EI1297" s="68"/>
      <c r="EJ1297" s="68"/>
      <c r="EK1297" s="68"/>
      <c r="EL1297" s="68"/>
      <c r="EM1297" s="68"/>
      <c r="EN1297" s="68"/>
      <c r="EO1297" s="68"/>
      <c r="EP1297" s="68"/>
      <c r="EQ1297" s="68"/>
      <c r="ER1297" s="68"/>
      <c r="ES1297" s="68"/>
      <c r="ET1297" s="68"/>
    </row>
    <row r="1298" spans="53:150" s="9" customFormat="1" ht="15"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  <c r="BW1298" s="41"/>
      <c r="BX1298" s="41"/>
      <c r="BY1298" s="41"/>
      <c r="BZ1298" s="41"/>
      <c r="CA1298" s="41"/>
      <c r="CB1298" s="41"/>
      <c r="CC1298" s="41"/>
      <c r="CD1298" s="41"/>
      <c r="CE1298" s="41"/>
      <c r="CF1298" s="41"/>
      <c r="CG1298" s="41"/>
      <c r="CH1298" s="41"/>
      <c r="CI1298" s="41"/>
      <c r="CJ1298" s="41"/>
      <c r="DZ1298" s="70"/>
      <c r="ED1298" s="70"/>
      <c r="EE1298" s="70"/>
      <c r="EF1298" s="70"/>
      <c r="EG1298" s="68"/>
      <c r="EH1298" s="68"/>
      <c r="EI1298" s="68"/>
      <c r="EJ1298" s="68"/>
      <c r="EK1298" s="68"/>
      <c r="EL1298" s="68"/>
      <c r="EM1298" s="68"/>
      <c r="EN1298" s="68"/>
      <c r="EO1298" s="68"/>
      <c r="EP1298" s="68"/>
      <c r="EQ1298" s="68"/>
      <c r="ER1298" s="68"/>
      <c r="ES1298" s="68"/>
      <c r="ET1298" s="68"/>
    </row>
    <row r="1299" spans="53:150" s="9" customFormat="1" ht="15"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  <c r="BW1299" s="41"/>
      <c r="BX1299" s="41"/>
      <c r="BY1299" s="41"/>
      <c r="BZ1299" s="41"/>
      <c r="CA1299" s="41"/>
      <c r="CB1299" s="41"/>
      <c r="CC1299" s="41"/>
      <c r="CD1299" s="41"/>
      <c r="CE1299" s="41"/>
      <c r="CF1299" s="41"/>
      <c r="CG1299" s="41"/>
      <c r="CH1299" s="41"/>
      <c r="CI1299" s="41"/>
      <c r="CJ1299" s="41"/>
      <c r="DZ1299" s="70"/>
      <c r="ED1299" s="70"/>
      <c r="EE1299" s="70"/>
      <c r="EF1299" s="70"/>
      <c r="EG1299" s="68"/>
      <c r="EH1299" s="68"/>
      <c r="EI1299" s="68"/>
      <c r="EJ1299" s="68"/>
      <c r="EK1299" s="68"/>
      <c r="EL1299" s="68"/>
      <c r="EM1299" s="68"/>
      <c r="EN1299" s="68"/>
      <c r="EO1299" s="68"/>
      <c r="EP1299" s="68"/>
      <c r="EQ1299" s="68"/>
      <c r="ER1299" s="68"/>
      <c r="ES1299" s="68"/>
      <c r="ET1299" s="68"/>
    </row>
    <row r="1300" spans="53:150" s="9" customFormat="1" ht="15"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  <c r="BW1300" s="41"/>
      <c r="BX1300" s="41"/>
      <c r="BY1300" s="41"/>
      <c r="BZ1300" s="41"/>
      <c r="CA1300" s="41"/>
      <c r="CB1300" s="41"/>
      <c r="CC1300" s="41"/>
      <c r="CD1300" s="41"/>
      <c r="CE1300" s="41"/>
      <c r="CF1300" s="41"/>
      <c r="CG1300" s="41"/>
      <c r="CH1300" s="41"/>
      <c r="CI1300" s="41"/>
      <c r="CJ1300" s="41"/>
      <c r="DZ1300" s="70"/>
      <c r="ED1300" s="70"/>
      <c r="EE1300" s="70"/>
      <c r="EF1300" s="70"/>
      <c r="EG1300" s="68"/>
      <c r="EH1300" s="68"/>
      <c r="EI1300" s="68"/>
      <c r="EJ1300" s="68"/>
      <c r="EK1300" s="68"/>
      <c r="EL1300" s="68"/>
      <c r="EM1300" s="68"/>
      <c r="EN1300" s="68"/>
      <c r="EO1300" s="68"/>
      <c r="EP1300" s="68"/>
      <c r="EQ1300" s="68"/>
      <c r="ER1300" s="68"/>
      <c r="ES1300" s="68"/>
      <c r="ET1300" s="68"/>
    </row>
    <row r="1301" spans="53:150" s="9" customFormat="1" ht="15"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  <c r="CC1301" s="41"/>
      <c r="CD1301" s="41"/>
      <c r="CE1301" s="41"/>
      <c r="CF1301" s="41"/>
      <c r="CG1301" s="41"/>
      <c r="CH1301" s="41"/>
      <c r="CI1301" s="41"/>
      <c r="CJ1301" s="41"/>
      <c r="DZ1301" s="70"/>
      <c r="ED1301" s="70"/>
      <c r="EE1301" s="70"/>
      <c r="EF1301" s="70"/>
      <c r="EG1301" s="68"/>
      <c r="EH1301" s="68"/>
      <c r="EI1301" s="68"/>
      <c r="EJ1301" s="68"/>
      <c r="EK1301" s="68"/>
      <c r="EL1301" s="68"/>
      <c r="EM1301" s="68"/>
      <c r="EN1301" s="68"/>
      <c r="EO1301" s="68"/>
      <c r="EP1301" s="68"/>
      <c r="EQ1301" s="68"/>
      <c r="ER1301" s="68"/>
      <c r="ES1301" s="68"/>
      <c r="ET1301" s="68"/>
    </row>
    <row r="1302" spans="53:150" s="9" customFormat="1" ht="15"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  <c r="BW1302" s="41"/>
      <c r="BX1302" s="41"/>
      <c r="BY1302" s="41"/>
      <c r="BZ1302" s="41"/>
      <c r="CA1302" s="41"/>
      <c r="CB1302" s="41"/>
      <c r="CC1302" s="41"/>
      <c r="CD1302" s="41"/>
      <c r="CE1302" s="41"/>
      <c r="CF1302" s="41"/>
      <c r="CG1302" s="41"/>
      <c r="CH1302" s="41"/>
      <c r="CI1302" s="41"/>
      <c r="CJ1302" s="41"/>
      <c r="DZ1302" s="70"/>
      <c r="ED1302" s="70"/>
      <c r="EE1302" s="70"/>
      <c r="EF1302" s="70"/>
      <c r="EG1302" s="68"/>
      <c r="EH1302" s="68"/>
      <c r="EI1302" s="68"/>
      <c r="EJ1302" s="68"/>
      <c r="EK1302" s="68"/>
      <c r="EL1302" s="68"/>
      <c r="EM1302" s="68"/>
      <c r="EN1302" s="68"/>
      <c r="EO1302" s="68"/>
      <c r="EP1302" s="68"/>
      <c r="EQ1302" s="68"/>
      <c r="ER1302" s="68"/>
      <c r="ES1302" s="68"/>
      <c r="ET1302" s="68"/>
    </row>
    <row r="1303" spans="53:150" s="9" customFormat="1" ht="15"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  <c r="BW1303" s="41"/>
      <c r="BX1303" s="41"/>
      <c r="BY1303" s="41"/>
      <c r="BZ1303" s="41"/>
      <c r="CA1303" s="41"/>
      <c r="CB1303" s="41"/>
      <c r="CC1303" s="41"/>
      <c r="CD1303" s="41"/>
      <c r="CE1303" s="41"/>
      <c r="CF1303" s="41"/>
      <c r="CG1303" s="41"/>
      <c r="CH1303" s="41"/>
      <c r="CI1303" s="41"/>
      <c r="CJ1303" s="41"/>
      <c r="DZ1303" s="70"/>
      <c r="ED1303" s="70"/>
      <c r="EE1303" s="70"/>
      <c r="EF1303" s="70"/>
      <c r="EG1303" s="68"/>
      <c r="EH1303" s="68"/>
      <c r="EI1303" s="68"/>
      <c r="EJ1303" s="68"/>
      <c r="EK1303" s="68"/>
      <c r="EL1303" s="68"/>
      <c r="EM1303" s="68"/>
      <c r="EN1303" s="68"/>
      <c r="EO1303" s="68"/>
      <c r="EP1303" s="68"/>
      <c r="EQ1303" s="68"/>
      <c r="ER1303" s="68"/>
      <c r="ES1303" s="68"/>
      <c r="ET1303" s="68"/>
    </row>
    <row r="1304" spans="53:150" s="9" customFormat="1" ht="15"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  <c r="BW1304" s="41"/>
      <c r="BX1304" s="41"/>
      <c r="BY1304" s="41"/>
      <c r="BZ1304" s="41"/>
      <c r="CA1304" s="41"/>
      <c r="CB1304" s="41"/>
      <c r="CC1304" s="41"/>
      <c r="CD1304" s="41"/>
      <c r="CE1304" s="41"/>
      <c r="CF1304" s="41"/>
      <c r="CG1304" s="41"/>
      <c r="CH1304" s="41"/>
      <c r="CI1304" s="41"/>
      <c r="CJ1304" s="41"/>
      <c r="DZ1304" s="70"/>
      <c r="ED1304" s="70"/>
      <c r="EE1304" s="70"/>
      <c r="EF1304" s="70"/>
      <c r="EG1304" s="68"/>
      <c r="EH1304" s="68"/>
      <c r="EI1304" s="68"/>
      <c r="EJ1304" s="68"/>
      <c r="EK1304" s="68"/>
      <c r="EL1304" s="68"/>
      <c r="EM1304" s="68"/>
      <c r="EN1304" s="68"/>
      <c r="EO1304" s="68"/>
      <c r="EP1304" s="68"/>
      <c r="EQ1304" s="68"/>
      <c r="ER1304" s="68"/>
      <c r="ES1304" s="68"/>
      <c r="ET1304" s="68"/>
    </row>
    <row r="1305" spans="53:150" s="9" customFormat="1" ht="15"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  <c r="CC1305" s="41"/>
      <c r="CD1305" s="41"/>
      <c r="CE1305" s="41"/>
      <c r="CF1305" s="41"/>
      <c r="CG1305" s="41"/>
      <c r="CH1305" s="41"/>
      <c r="CI1305" s="41"/>
      <c r="CJ1305" s="41"/>
      <c r="DZ1305" s="70"/>
      <c r="ED1305" s="70"/>
      <c r="EE1305" s="70"/>
      <c r="EF1305" s="70"/>
      <c r="EG1305" s="68"/>
      <c r="EH1305" s="68"/>
      <c r="EI1305" s="68"/>
      <c r="EJ1305" s="68"/>
      <c r="EK1305" s="68"/>
      <c r="EL1305" s="68"/>
      <c r="EM1305" s="68"/>
      <c r="EN1305" s="68"/>
      <c r="EO1305" s="68"/>
      <c r="EP1305" s="68"/>
      <c r="EQ1305" s="68"/>
      <c r="ER1305" s="68"/>
      <c r="ES1305" s="68"/>
      <c r="ET1305" s="68"/>
    </row>
    <row r="1306" spans="53:150" s="9" customFormat="1" ht="15"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  <c r="BW1306" s="41"/>
      <c r="BX1306" s="41"/>
      <c r="BY1306" s="41"/>
      <c r="BZ1306" s="41"/>
      <c r="CA1306" s="41"/>
      <c r="CB1306" s="41"/>
      <c r="CC1306" s="41"/>
      <c r="CD1306" s="41"/>
      <c r="CE1306" s="41"/>
      <c r="CF1306" s="41"/>
      <c r="CG1306" s="41"/>
      <c r="CH1306" s="41"/>
      <c r="CI1306" s="41"/>
      <c r="CJ1306" s="41"/>
      <c r="DZ1306" s="70"/>
      <c r="ED1306" s="70"/>
      <c r="EE1306" s="70"/>
      <c r="EF1306" s="70"/>
      <c r="EG1306" s="68"/>
      <c r="EH1306" s="68"/>
      <c r="EI1306" s="68"/>
      <c r="EJ1306" s="68"/>
      <c r="EK1306" s="68"/>
      <c r="EL1306" s="68"/>
      <c r="EM1306" s="68"/>
      <c r="EN1306" s="68"/>
      <c r="EO1306" s="68"/>
      <c r="EP1306" s="68"/>
      <c r="EQ1306" s="68"/>
      <c r="ER1306" s="68"/>
      <c r="ES1306" s="68"/>
      <c r="ET1306" s="68"/>
    </row>
    <row r="1307" spans="53:150" s="9" customFormat="1" ht="15"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  <c r="BW1307" s="41"/>
      <c r="BX1307" s="41"/>
      <c r="BY1307" s="41"/>
      <c r="BZ1307" s="41"/>
      <c r="CA1307" s="41"/>
      <c r="CB1307" s="41"/>
      <c r="CC1307" s="41"/>
      <c r="CD1307" s="41"/>
      <c r="CE1307" s="41"/>
      <c r="CF1307" s="41"/>
      <c r="CG1307" s="41"/>
      <c r="CH1307" s="41"/>
      <c r="CI1307" s="41"/>
      <c r="CJ1307" s="41"/>
      <c r="DZ1307" s="70"/>
      <c r="ED1307" s="70"/>
      <c r="EE1307" s="70"/>
      <c r="EF1307" s="70"/>
      <c r="EG1307" s="68"/>
      <c r="EH1307" s="68"/>
      <c r="EI1307" s="68"/>
      <c r="EJ1307" s="68"/>
      <c r="EK1307" s="68"/>
      <c r="EL1307" s="68"/>
      <c r="EM1307" s="68"/>
      <c r="EN1307" s="68"/>
      <c r="EO1307" s="68"/>
      <c r="EP1307" s="68"/>
      <c r="EQ1307" s="68"/>
      <c r="ER1307" s="68"/>
      <c r="ES1307" s="68"/>
      <c r="ET1307" s="68"/>
    </row>
    <row r="1308" spans="53:150" s="9" customFormat="1" ht="15"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  <c r="BW1308" s="41"/>
      <c r="BX1308" s="41"/>
      <c r="BY1308" s="41"/>
      <c r="BZ1308" s="41"/>
      <c r="CA1308" s="41"/>
      <c r="CB1308" s="41"/>
      <c r="CC1308" s="41"/>
      <c r="CD1308" s="41"/>
      <c r="CE1308" s="41"/>
      <c r="CF1308" s="41"/>
      <c r="CG1308" s="41"/>
      <c r="CH1308" s="41"/>
      <c r="CI1308" s="41"/>
      <c r="CJ1308" s="41"/>
      <c r="DZ1308" s="70"/>
      <c r="ED1308" s="70"/>
      <c r="EE1308" s="70"/>
      <c r="EF1308" s="70"/>
      <c r="EG1308" s="68"/>
      <c r="EH1308" s="68"/>
      <c r="EI1308" s="68"/>
      <c r="EJ1308" s="68"/>
      <c r="EK1308" s="68"/>
      <c r="EL1308" s="68"/>
      <c r="EM1308" s="68"/>
      <c r="EN1308" s="68"/>
      <c r="EO1308" s="68"/>
      <c r="EP1308" s="68"/>
      <c r="EQ1308" s="68"/>
      <c r="ER1308" s="68"/>
      <c r="ES1308" s="68"/>
      <c r="ET1308" s="68"/>
    </row>
    <row r="1309" spans="53:150" s="9" customFormat="1" ht="15"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  <c r="BW1309" s="41"/>
      <c r="BX1309" s="41"/>
      <c r="BY1309" s="41"/>
      <c r="BZ1309" s="41"/>
      <c r="CA1309" s="41"/>
      <c r="CB1309" s="41"/>
      <c r="CC1309" s="41"/>
      <c r="CD1309" s="41"/>
      <c r="CE1309" s="41"/>
      <c r="CF1309" s="41"/>
      <c r="CG1309" s="41"/>
      <c r="CH1309" s="41"/>
      <c r="CI1309" s="41"/>
      <c r="CJ1309" s="41"/>
      <c r="DZ1309" s="70"/>
      <c r="ED1309" s="70"/>
      <c r="EE1309" s="70"/>
      <c r="EF1309" s="70"/>
      <c r="EG1309" s="68"/>
      <c r="EH1309" s="68"/>
      <c r="EI1309" s="68"/>
      <c r="EJ1309" s="68"/>
      <c r="EK1309" s="68"/>
      <c r="EL1309" s="68"/>
      <c r="EM1309" s="68"/>
      <c r="EN1309" s="68"/>
      <c r="EO1309" s="68"/>
      <c r="EP1309" s="68"/>
      <c r="EQ1309" s="68"/>
      <c r="ER1309" s="68"/>
      <c r="ES1309" s="68"/>
      <c r="ET1309" s="68"/>
    </row>
    <row r="1310" spans="53:150" s="9" customFormat="1" ht="15"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  <c r="BW1310" s="41"/>
      <c r="BX1310" s="41"/>
      <c r="BY1310" s="41"/>
      <c r="BZ1310" s="41"/>
      <c r="CA1310" s="41"/>
      <c r="CB1310" s="41"/>
      <c r="CC1310" s="41"/>
      <c r="CD1310" s="41"/>
      <c r="CE1310" s="41"/>
      <c r="CF1310" s="41"/>
      <c r="CG1310" s="41"/>
      <c r="CH1310" s="41"/>
      <c r="CI1310" s="41"/>
      <c r="CJ1310" s="41"/>
      <c r="DZ1310" s="70"/>
      <c r="ED1310" s="70"/>
      <c r="EE1310" s="70"/>
      <c r="EF1310" s="70"/>
      <c r="EG1310" s="68"/>
      <c r="EH1310" s="68"/>
      <c r="EI1310" s="68"/>
      <c r="EJ1310" s="68"/>
      <c r="EK1310" s="68"/>
      <c r="EL1310" s="68"/>
      <c r="EM1310" s="68"/>
      <c r="EN1310" s="68"/>
      <c r="EO1310" s="68"/>
      <c r="EP1310" s="68"/>
      <c r="EQ1310" s="68"/>
      <c r="ER1310" s="68"/>
      <c r="ES1310" s="68"/>
      <c r="ET1310" s="68"/>
    </row>
    <row r="1311" spans="53:150" s="9" customFormat="1" ht="15"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  <c r="BW1311" s="41"/>
      <c r="BX1311" s="41"/>
      <c r="BY1311" s="41"/>
      <c r="BZ1311" s="41"/>
      <c r="CA1311" s="41"/>
      <c r="CB1311" s="41"/>
      <c r="CC1311" s="41"/>
      <c r="CD1311" s="41"/>
      <c r="CE1311" s="41"/>
      <c r="CF1311" s="41"/>
      <c r="CG1311" s="41"/>
      <c r="CH1311" s="41"/>
      <c r="CI1311" s="41"/>
      <c r="CJ1311" s="41"/>
      <c r="DZ1311" s="70"/>
      <c r="ED1311" s="70"/>
      <c r="EE1311" s="70"/>
      <c r="EF1311" s="70"/>
      <c r="EG1311" s="68"/>
      <c r="EH1311" s="68"/>
      <c r="EI1311" s="68"/>
      <c r="EJ1311" s="68"/>
      <c r="EK1311" s="68"/>
      <c r="EL1311" s="68"/>
      <c r="EM1311" s="68"/>
      <c r="EN1311" s="68"/>
      <c r="EO1311" s="68"/>
      <c r="EP1311" s="68"/>
      <c r="EQ1311" s="68"/>
      <c r="ER1311" s="68"/>
      <c r="ES1311" s="68"/>
      <c r="ET1311" s="68"/>
    </row>
    <row r="1312" spans="53:150" s="9" customFormat="1" ht="15"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  <c r="BW1312" s="41"/>
      <c r="BX1312" s="41"/>
      <c r="BY1312" s="41"/>
      <c r="BZ1312" s="41"/>
      <c r="CA1312" s="41"/>
      <c r="CB1312" s="41"/>
      <c r="CC1312" s="41"/>
      <c r="CD1312" s="41"/>
      <c r="CE1312" s="41"/>
      <c r="CF1312" s="41"/>
      <c r="CG1312" s="41"/>
      <c r="CH1312" s="41"/>
      <c r="CI1312" s="41"/>
      <c r="CJ1312" s="41"/>
      <c r="DZ1312" s="70"/>
      <c r="ED1312" s="70"/>
      <c r="EE1312" s="70"/>
      <c r="EF1312" s="70"/>
      <c r="EG1312" s="68"/>
      <c r="EH1312" s="68"/>
      <c r="EI1312" s="68"/>
      <c r="EJ1312" s="68"/>
      <c r="EK1312" s="68"/>
      <c r="EL1312" s="68"/>
      <c r="EM1312" s="68"/>
      <c r="EN1312" s="68"/>
      <c r="EO1312" s="68"/>
      <c r="EP1312" s="68"/>
      <c r="EQ1312" s="68"/>
      <c r="ER1312" s="68"/>
      <c r="ES1312" s="68"/>
      <c r="ET1312" s="68"/>
    </row>
    <row r="1313" spans="53:150" s="9" customFormat="1" ht="15"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  <c r="BW1313" s="41"/>
      <c r="BX1313" s="41"/>
      <c r="BY1313" s="41"/>
      <c r="BZ1313" s="41"/>
      <c r="CA1313" s="41"/>
      <c r="CB1313" s="41"/>
      <c r="CC1313" s="41"/>
      <c r="CD1313" s="41"/>
      <c r="CE1313" s="41"/>
      <c r="CF1313" s="41"/>
      <c r="CG1313" s="41"/>
      <c r="CH1313" s="41"/>
      <c r="CI1313" s="41"/>
      <c r="CJ1313" s="41"/>
      <c r="DZ1313" s="70"/>
      <c r="ED1313" s="70"/>
      <c r="EE1313" s="70"/>
      <c r="EF1313" s="70"/>
      <c r="EG1313" s="68"/>
      <c r="EH1313" s="68"/>
      <c r="EI1313" s="68"/>
      <c r="EJ1313" s="68"/>
      <c r="EK1313" s="68"/>
      <c r="EL1313" s="68"/>
      <c r="EM1313" s="68"/>
      <c r="EN1313" s="68"/>
      <c r="EO1313" s="68"/>
      <c r="EP1313" s="68"/>
      <c r="EQ1313" s="68"/>
      <c r="ER1313" s="68"/>
      <c r="ES1313" s="68"/>
      <c r="ET1313" s="68"/>
    </row>
    <row r="1314" spans="53:150" s="9" customFormat="1" ht="15"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  <c r="BW1314" s="41"/>
      <c r="BX1314" s="41"/>
      <c r="BY1314" s="41"/>
      <c r="BZ1314" s="41"/>
      <c r="CA1314" s="41"/>
      <c r="CB1314" s="41"/>
      <c r="CC1314" s="41"/>
      <c r="CD1314" s="41"/>
      <c r="CE1314" s="41"/>
      <c r="CF1314" s="41"/>
      <c r="CG1314" s="41"/>
      <c r="CH1314" s="41"/>
      <c r="CI1314" s="41"/>
      <c r="CJ1314" s="41"/>
      <c r="DZ1314" s="70"/>
      <c r="ED1314" s="70"/>
      <c r="EE1314" s="70"/>
      <c r="EF1314" s="70"/>
      <c r="EG1314" s="68"/>
      <c r="EH1314" s="68"/>
      <c r="EI1314" s="68"/>
      <c r="EJ1314" s="68"/>
      <c r="EK1314" s="68"/>
      <c r="EL1314" s="68"/>
      <c r="EM1314" s="68"/>
      <c r="EN1314" s="68"/>
      <c r="EO1314" s="68"/>
      <c r="EP1314" s="68"/>
      <c r="EQ1314" s="68"/>
      <c r="ER1314" s="68"/>
      <c r="ES1314" s="68"/>
      <c r="ET1314" s="68"/>
    </row>
    <row r="1315" spans="53:150" s="9" customFormat="1" ht="15"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  <c r="BW1315" s="41"/>
      <c r="BX1315" s="41"/>
      <c r="BY1315" s="41"/>
      <c r="BZ1315" s="41"/>
      <c r="CA1315" s="41"/>
      <c r="CB1315" s="41"/>
      <c r="CC1315" s="41"/>
      <c r="CD1315" s="41"/>
      <c r="CE1315" s="41"/>
      <c r="CF1315" s="41"/>
      <c r="CG1315" s="41"/>
      <c r="CH1315" s="41"/>
      <c r="CI1315" s="41"/>
      <c r="CJ1315" s="41"/>
      <c r="DZ1315" s="70"/>
      <c r="ED1315" s="70"/>
      <c r="EE1315" s="70"/>
      <c r="EF1315" s="70"/>
      <c r="EG1315" s="68"/>
      <c r="EH1315" s="68"/>
      <c r="EI1315" s="68"/>
      <c r="EJ1315" s="68"/>
      <c r="EK1315" s="68"/>
      <c r="EL1315" s="68"/>
      <c r="EM1315" s="68"/>
      <c r="EN1315" s="68"/>
      <c r="EO1315" s="68"/>
      <c r="EP1315" s="68"/>
      <c r="EQ1315" s="68"/>
      <c r="ER1315" s="68"/>
      <c r="ES1315" s="68"/>
      <c r="ET1315" s="68"/>
    </row>
    <row r="1316" spans="53:150" s="9" customFormat="1" ht="15"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  <c r="BW1316" s="41"/>
      <c r="BX1316" s="41"/>
      <c r="BY1316" s="41"/>
      <c r="BZ1316" s="41"/>
      <c r="CA1316" s="41"/>
      <c r="CB1316" s="41"/>
      <c r="CC1316" s="41"/>
      <c r="CD1316" s="41"/>
      <c r="CE1316" s="41"/>
      <c r="CF1316" s="41"/>
      <c r="CG1316" s="41"/>
      <c r="CH1316" s="41"/>
      <c r="CI1316" s="41"/>
      <c r="CJ1316" s="41"/>
      <c r="DZ1316" s="70"/>
      <c r="ED1316" s="70"/>
      <c r="EE1316" s="70"/>
      <c r="EF1316" s="70"/>
      <c r="EG1316" s="68"/>
      <c r="EH1316" s="68"/>
      <c r="EI1316" s="68"/>
      <c r="EJ1316" s="68"/>
      <c r="EK1316" s="68"/>
      <c r="EL1316" s="68"/>
      <c r="EM1316" s="68"/>
      <c r="EN1316" s="68"/>
      <c r="EO1316" s="68"/>
      <c r="EP1316" s="68"/>
      <c r="EQ1316" s="68"/>
      <c r="ER1316" s="68"/>
      <c r="ES1316" s="68"/>
      <c r="ET1316" s="68"/>
    </row>
    <row r="1317" spans="53:150" s="9" customFormat="1" ht="15"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  <c r="BW1317" s="41"/>
      <c r="BX1317" s="41"/>
      <c r="BY1317" s="41"/>
      <c r="BZ1317" s="41"/>
      <c r="CA1317" s="41"/>
      <c r="CB1317" s="41"/>
      <c r="CC1317" s="41"/>
      <c r="CD1317" s="41"/>
      <c r="CE1317" s="41"/>
      <c r="CF1317" s="41"/>
      <c r="CG1317" s="41"/>
      <c r="CH1317" s="41"/>
      <c r="CI1317" s="41"/>
      <c r="CJ1317" s="41"/>
      <c r="DZ1317" s="70"/>
      <c r="ED1317" s="70"/>
      <c r="EE1317" s="70"/>
      <c r="EF1317" s="70"/>
      <c r="EG1317" s="68"/>
      <c r="EH1317" s="68"/>
      <c r="EI1317" s="68"/>
      <c r="EJ1317" s="68"/>
      <c r="EK1317" s="68"/>
      <c r="EL1317" s="68"/>
      <c r="EM1317" s="68"/>
      <c r="EN1317" s="68"/>
      <c r="EO1317" s="68"/>
      <c r="EP1317" s="68"/>
      <c r="EQ1317" s="68"/>
      <c r="ER1317" s="68"/>
      <c r="ES1317" s="68"/>
      <c r="ET1317" s="68"/>
    </row>
    <row r="1318" spans="53:150" s="9" customFormat="1" ht="15"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  <c r="CC1318" s="41"/>
      <c r="CD1318" s="41"/>
      <c r="CE1318" s="41"/>
      <c r="CF1318" s="41"/>
      <c r="CG1318" s="41"/>
      <c r="CH1318" s="41"/>
      <c r="CI1318" s="41"/>
      <c r="CJ1318" s="41"/>
      <c r="DZ1318" s="70"/>
      <c r="ED1318" s="70"/>
      <c r="EE1318" s="70"/>
      <c r="EF1318" s="70"/>
      <c r="EG1318" s="68"/>
      <c r="EH1318" s="68"/>
      <c r="EI1318" s="68"/>
      <c r="EJ1318" s="68"/>
      <c r="EK1318" s="68"/>
      <c r="EL1318" s="68"/>
      <c r="EM1318" s="68"/>
      <c r="EN1318" s="68"/>
      <c r="EO1318" s="68"/>
      <c r="EP1318" s="68"/>
      <c r="EQ1318" s="68"/>
      <c r="ER1318" s="68"/>
      <c r="ES1318" s="68"/>
      <c r="ET1318" s="68"/>
    </row>
    <row r="1319" spans="53:150" s="9" customFormat="1" ht="15"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  <c r="CC1319" s="41"/>
      <c r="CD1319" s="41"/>
      <c r="CE1319" s="41"/>
      <c r="CF1319" s="41"/>
      <c r="CG1319" s="41"/>
      <c r="CH1319" s="41"/>
      <c r="CI1319" s="41"/>
      <c r="CJ1319" s="41"/>
      <c r="DZ1319" s="70"/>
      <c r="ED1319" s="70"/>
      <c r="EE1319" s="70"/>
      <c r="EF1319" s="70"/>
      <c r="EG1319" s="68"/>
      <c r="EH1319" s="68"/>
      <c r="EI1319" s="68"/>
      <c r="EJ1319" s="68"/>
      <c r="EK1319" s="68"/>
      <c r="EL1319" s="68"/>
      <c r="EM1319" s="68"/>
      <c r="EN1319" s="68"/>
      <c r="EO1319" s="68"/>
      <c r="EP1319" s="68"/>
      <c r="EQ1319" s="68"/>
      <c r="ER1319" s="68"/>
      <c r="ES1319" s="68"/>
      <c r="ET1319" s="68"/>
    </row>
    <row r="1320" spans="53:150" s="9" customFormat="1" ht="15"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  <c r="CC1320" s="41"/>
      <c r="CD1320" s="41"/>
      <c r="CE1320" s="41"/>
      <c r="CF1320" s="41"/>
      <c r="CG1320" s="41"/>
      <c r="CH1320" s="41"/>
      <c r="CI1320" s="41"/>
      <c r="CJ1320" s="41"/>
      <c r="DZ1320" s="70"/>
      <c r="ED1320" s="70"/>
      <c r="EE1320" s="70"/>
      <c r="EF1320" s="70"/>
      <c r="EG1320" s="68"/>
      <c r="EH1320" s="68"/>
      <c r="EI1320" s="68"/>
      <c r="EJ1320" s="68"/>
      <c r="EK1320" s="68"/>
      <c r="EL1320" s="68"/>
      <c r="EM1320" s="68"/>
      <c r="EN1320" s="68"/>
      <c r="EO1320" s="68"/>
      <c r="EP1320" s="68"/>
      <c r="EQ1320" s="68"/>
      <c r="ER1320" s="68"/>
      <c r="ES1320" s="68"/>
      <c r="ET1320" s="68"/>
    </row>
    <row r="1321" spans="53:150" s="9" customFormat="1" ht="15"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  <c r="BW1321" s="41"/>
      <c r="BX1321" s="41"/>
      <c r="BY1321" s="41"/>
      <c r="BZ1321" s="41"/>
      <c r="CA1321" s="41"/>
      <c r="CB1321" s="41"/>
      <c r="CC1321" s="41"/>
      <c r="CD1321" s="41"/>
      <c r="CE1321" s="41"/>
      <c r="CF1321" s="41"/>
      <c r="CG1321" s="41"/>
      <c r="CH1321" s="41"/>
      <c r="CI1321" s="41"/>
      <c r="CJ1321" s="41"/>
      <c r="DZ1321" s="70"/>
      <c r="ED1321" s="70"/>
      <c r="EE1321" s="70"/>
      <c r="EF1321" s="70"/>
      <c r="EG1321" s="68"/>
      <c r="EH1321" s="68"/>
      <c r="EI1321" s="68"/>
      <c r="EJ1321" s="68"/>
      <c r="EK1321" s="68"/>
      <c r="EL1321" s="68"/>
      <c r="EM1321" s="68"/>
      <c r="EN1321" s="68"/>
      <c r="EO1321" s="68"/>
      <c r="EP1321" s="68"/>
      <c r="EQ1321" s="68"/>
      <c r="ER1321" s="68"/>
      <c r="ES1321" s="68"/>
      <c r="ET1321" s="68"/>
    </row>
    <row r="1322" spans="53:150" s="9" customFormat="1" ht="15"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  <c r="BW1322" s="41"/>
      <c r="BX1322" s="41"/>
      <c r="BY1322" s="41"/>
      <c r="BZ1322" s="41"/>
      <c r="CA1322" s="41"/>
      <c r="CB1322" s="41"/>
      <c r="CC1322" s="41"/>
      <c r="CD1322" s="41"/>
      <c r="CE1322" s="41"/>
      <c r="CF1322" s="41"/>
      <c r="CG1322" s="41"/>
      <c r="CH1322" s="41"/>
      <c r="CI1322" s="41"/>
      <c r="CJ1322" s="41"/>
      <c r="DZ1322" s="70"/>
      <c r="ED1322" s="70"/>
      <c r="EE1322" s="70"/>
      <c r="EF1322" s="70"/>
      <c r="EG1322" s="68"/>
      <c r="EH1322" s="68"/>
      <c r="EI1322" s="68"/>
      <c r="EJ1322" s="68"/>
      <c r="EK1322" s="68"/>
      <c r="EL1322" s="68"/>
      <c r="EM1322" s="68"/>
      <c r="EN1322" s="68"/>
      <c r="EO1322" s="68"/>
      <c r="EP1322" s="68"/>
      <c r="EQ1322" s="68"/>
      <c r="ER1322" s="68"/>
      <c r="ES1322" s="68"/>
      <c r="ET1322" s="68"/>
    </row>
    <row r="1323" spans="53:150" s="9" customFormat="1" ht="15"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  <c r="BW1323" s="41"/>
      <c r="BX1323" s="41"/>
      <c r="BY1323" s="41"/>
      <c r="BZ1323" s="41"/>
      <c r="CA1323" s="41"/>
      <c r="CB1323" s="41"/>
      <c r="CC1323" s="41"/>
      <c r="CD1323" s="41"/>
      <c r="CE1323" s="41"/>
      <c r="CF1323" s="41"/>
      <c r="CG1323" s="41"/>
      <c r="CH1323" s="41"/>
      <c r="CI1323" s="41"/>
      <c r="CJ1323" s="41"/>
      <c r="DZ1323" s="70"/>
      <c r="ED1323" s="70"/>
      <c r="EE1323" s="70"/>
      <c r="EF1323" s="70"/>
      <c r="EG1323" s="68"/>
      <c r="EH1323" s="68"/>
      <c r="EI1323" s="68"/>
      <c r="EJ1323" s="68"/>
      <c r="EK1323" s="68"/>
      <c r="EL1323" s="68"/>
      <c r="EM1323" s="68"/>
      <c r="EN1323" s="68"/>
      <c r="EO1323" s="68"/>
      <c r="EP1323" s="68"/>
      <c r="EQ1323" s="68"/>
      <c r="ER1323" s="68"/>
      <c r="ES1323" s="68"/>
      <c r="ET1323" s="68"/>
    </row>
    <row r="1324" spans="53:150" s="9" customFormat="1" ht="15"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  <c r="BW1324" s="41"/>
      <c r="BX1324" s="41"/>
      <c r="BY1324" s="41"/>
      <c r="BZ1324" s="41"/>
      <c r="CA1324" s="41"/>
      <c r="CB1324" s="41"/>
      <c r="CC1324" s="41"/>
      <c r="CD1324" s="41"/>
      <c r="CE1324" s="41"/>
      <c r="CF1324" s="41"/>
      <c r="CG1324" s="41"/>
      <c r="CH1324" s="41"/>
      <c r="CI1324" s="41"/>
      <c r="CJ1324" s="41"/>
      <c r="DZ1324" s="70"/>
      <c r="ED1324" s="70"/>
      <c r="EE1324" s="70"/>
      <c r="EF1324" s="70"/>
      <c r="EG1324" s="68"/>
      <c r="EH1324" s="68"/>
      <c r="EI1324" s="68"/>
      <c r="EJ1324" s="68"/>
      <c r="EK1324" s="68"/>
      <c r="EL1324" s="68"/>
      <c r="EM1324" s="68"/>
      <c r="EN1324" s="68"/>
      <c r="EO1324" s="68"/>
      <c r="EP1324" s="68"/>
      <c r="EQ1324" s="68"/>
      <c r="ER1324" s="68"/>
      <c r="ES1324" s="68"/>
      <c r="ET1324" s="68"/>
    </row>
    <row r="1325" spans="53:150" s="9" customFormat="1" ht="15"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  <c r="BW1325" s="41"/>
      <c r="BX1325" s="41"/>
      <c r="BY1325" s="41"/>
      <c r="BZ1325" s="41"/>
      <c r="CA1325" s="41"/>
      <c r="CB1325" s="41"/>
      <c r="CC1325" s="41"/>
      <c r="CD1325" s="41"/>
      <c r="CE1325" s="41"/>
      <c r="CF1325" s="41"/>
      <c r="CG1325" s="41"/>
      <c r="CH1325" s="41"/>
      <c r="CI1325" s="41"/>
      <c r="CJ1325" s="41"/>
      <c r="DZ1325" s="70"/>
      <c r="ED1325" s="70"/>
      <c r="EE1325" s="70"/>
      <c r="EF1325" s="70"/>
      <c r="EG1325" s="68"/>
      <c r="EH1325" s="68"/>
      <c r="EI1325" s="68"/>
      <c r="EJ1325" s="68"/>
      <c r="EK1325" s="68"/>
      <c r="EL1325" s="68"/>
      <c r="EM1325" s="68"/>
      <c r="EN1325" s="68"/>
      <c r="EO1325" s="68"/>
      <c r="EP1325" s="68"/>
      <c r="EQ1325" s="68"/>
      <c r="ER1325" s="68"/>
      <c r="ES1325" s="68"/>
      <c r="ET1325" s="68"/>
    </row>
    <row r="1326" spans="53:150" s="9" customFormat="1" ht="15"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  <c r="BW1326" s="41"/>
      <c r="BX1326" s="41"/>
      <c r="BY1326" s="41"/>
      <c r="BZ1326" s="41"/>
      <c r="CA1326" s="41"/>
      <c r="CB1326" s="41"/>
      <c r="CC1326" s="41"/>
      <c r="CD1326" s="41"/>
      <c r="CE1326" s="41"/>
      <c r="CF1326" s="41"/>
      <c r="CG1326" s="41"/>
      <c r="CH1326" s="41"/>
      <c r="CI1326" s="41"/>
      <c r="CJ1326" s="41"/>
      <c r="DZ1326" s="70"/>
      <c r="ED1326" s="70"/>
      <c r="EE1326" s="70"/>
      <c r="EF1326" s="70"/>
      <c r="EG1326" s="68"/>
      <c r="EH1326" s="68"/>
      <c r="EI1326" s="68"/>
      <c r="EJ1326" s="68"/>
      <c r="EK1326" s="68"/>
      <c r="EL1326" s="68"/>
      <c r="EM1326" s="68"/>
      <c r="EN1326" s="68"/>
      <c r="EO1326" s="68"/>
      <c r="EP1326" s="68"/>
      <c r="EQ1326" s="68"/>
      <c r="ER1326" s="68"/>
      <c r="ES1326" s="68"/>
      <c r="ET1326" s="68"/>
    </row>
    <row r="1327" spans="53:150" s="9" customFormat="1" ht="15"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  <c r="BW1327" s="41"/>
      <c r="BX1327" s="41"/>
      <c r="BY1327" s="41"/>
      <c r="BZ1327" s="41"/>
      <c r="CA1327" s="41"/>
      <c r="CB1327" s="41"/>
      <c r="CC1327" s="41"/>
      <c r="CD1327" s="41"/>
      <c r="CE1327" s="41"/>
      <c r="CF1327" s="41"/>
      <c r="CG1327" s="41"/>
      <c r="CH1327" s="41"/>
      <c r="CI1327" s="41"/>
      <c r="CJ1327" s="41"/>
      <c r="DZ1327" s="70"/>
      <c r="ED1327" s="70"/>
      <c r="EE1327" s="70"/>
      <c r="EF1327" s="70"/>
      <c r="EG1327" s="68"/>
      <c r="EH1327" s="68"/>
      <c r="EI1327" s="68"/>
      <c r="EJ1327" s="68"/>
      <c r="EK1327" s="68"/>
      <c r="EL1327" s="68"/>
      <c r="EM1327" s="68"/>
      <c r="EN1327" s="68"/>
      <c r="EO1327" s="68"/>
      <c r="EP1327" s="68"/>
      <c r="EQ1327" s="68"/>
      <c r="ER1327" s="68"/>
      <c r="ES1327" s="68"/>
      <c r="ET1327" s="68"/>
    </row>
    <row r="1328" spans="53:150" s="9" customFormat="1" ht="15"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  <c r="CC1328" s="41"/>
      <c r="CD1328" s="41"/>
      <c r="CE1328" s="41"/>
      <c r="CF1328" s="41"/>
      <c r="CG1328" s="41"/>
      <c r="CH1328" s="41"/>
      <c r="CI1328" s="41"/>
      <c r="CJ1328" s="41"/>
      <c r="DZ1328" s="70"/>
      <c r="ED1328" s="70"/>
      <c r="EE1328" s="70"/>
      <c r="EF1328" s="70"/>
      <c r="EG1328" s="68"/>
      <c r="EH1328" s="68"/>
      <c r="EI1328" s="68"/>
      <c r="EJ1328" s="68"/>
      <c r="EK1328" s="68"/>
      <c r="EL1328" s="68"/>
      <c r="EM1328" s="68"/>
      <c r="EN1328" s="68"/>
      <c r="EO1328" s="68"/>
      <c r="EP1328" s="68"/>
      <c r="EQ1328" s="68"/>
      <c r="ER1328" s="68"/>
      <c r="ES1328" s="68"/>
      <c r="ET1328" s="68"/>
    </row>
    <row r="1329" spans="53:150" s="9" customFormat="1" ht="15"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  <c r="CC1329" s="41"/>
      <c r="CD1329" s="41"/>
      <c r="CE1329" s="41"/>
      <c r="CF1329" s="41"/>
      <c r="CG1329" s="41"/>
      <c r="CH1329" s="41"/>
      <c r="CI1329" s="41"/>
      <c r="CJ1329" s="41"/>
      <c r="DZ1329" s="70"/>
      <c r="ED1329" s="70"/>
      <c r="EE1329" s="70"/>
      <c r="EF1329" s="70"/>
      <c r="EG1329" s="68"/>
      <c r="EH1329" s="68"/>
      <c r="EI1329" s="68"/>
      <c r="EJ1329" s="68"/>
      <c r="EK1329" s="68"/>
      <c r="EL1329" s="68"/>
      <c r="EM1329" s="68"/>
      <c r="EN1329" s="68"/>
      <c r="EO1329" s="68"/>
      <c r="EP1329" s="68"/>
      <c r="EQ1329" s="68"/>
      <c r="ER1329" s="68"/>
      <c r="ES1329" s="68"/>
      <c r="ET1329" s="68"/>
    </row>
    <row r="1330" spans="53:150" s="9" customFormat="1" ht="15"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  <c r="CC1330" s="41"/>
      <c r="CD1330" s="41"/>
      <c r="CE1330" s="41"/>
      <c r="CF1330" s="41"/>
      <c r="CG1330" s="41"/>
      <c r="CH1330" s="41"/>
      <c r="CI1330" s="41"/>
      <c r="CJ1330" s="41"/>
      <c r="DZ1330" s="70"/>
      <c r="ED1330" s="70"/>
      <c r="EE1330" s="70"/>
      <c r="EF1330" s="70"/>
      <c r="EG1330" s="68"/>
      <c r="EH1330" s="68"/>
      <c r="EI1330" s="68"/>
      <c r="EJ1330" s="68"/>
      <c r="EK1330" s="68"/>
      <c r="EL1330" s="68"/>
      <c r="EM1330" s="68"/>
      <c r="EN1330" s="68"/>
      <c r="EO1330" s="68"/>
      <c r="EP1330" s="68"/>
      <c r="EQ1330" s="68"/>
      <c r="ER1330" s="68"/>
      <c r="ES1330" s="68"/>
      <c r="ET1330" s="68"/>
    </row>
    <row r="1331" spans="53:150" s="9" customFormat="1" ht="15"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  <c r="CC1331" s="41"/>
      <c r="CD1331" s="41"/>
      <c r="CE1331" s="41"/>
      <c r="CF1331" s="41"/>
      <c r="CG1331" s="41"/>
      <c r="CH1331" s="41"/>
      <c r="CI1331" s="41"/>
      <c r="CJ1331" s="41"/>
      <c r="DZ1331" s="70"/>
      <c r="ED1331" s="70"/>
      <c r="EE1331" s="70"/>
      <c r="EF1331" s="70"/>
      <c r="EG1331" s="68"/>
      <c r="EH1331" s="68"/>
      <c r="EI1331" s="68"/>
      <c r="EJ1331" s="68"/>
      <c r="EK1331" s="68"/>
      <c r="EL1331" s="68"/>
      <c r="EM1331" s="68"/>
      <c r="EN1331" s="68"/>
      <c r="EO1331" s="68"/>
      <c r="EP1331" s="68"/>
      <c r="EQ1331" s="68"/>
      <c r="ER1331" s="68"/>
      <c r="ES1331" s="68"/>
      <c r="ET1331" s="68"/>
    </row>
    <row r="1332" spans="53:150" s="9" customFormat="1" ht="15"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  <c r="CC1332" s="41"/>
      <c r="CD1332" s="41"/>
      <c r="CE1332" s="41"/>
      <c r="CF1332" s="41"/>
      <c r="CG1332" s="41"/>
      <c r="CH1332" s="41"/>
      <c r="CI1332" s="41"/>
      <c r="CJ1332" s="41"/>
      <c r="DZ1332" s="70"/>
      <c r="ED1332" s="70"/>
      <c r="EE1332" s="70"/>
      <c r="EF1332" s="70"/>
      <c r="EG1332" s="68"/>
      <c r="EH1332" s="68"/>
      <c r="EI1332" s="68"/>
      <c r="EJ1332" s="68"/>
      <c r="EK1332" s="68"/>
      <c r="EL1332" s="68"/>
      <c r="EM1332" s="68"/>
      <c r="EN1332" s="68"/>
      <c r="EO1332" s="68"/>
      <c r="EP1332" s="68"/>
      <c r="EQ1332" s="68"/>
      <c r="ER1332" s="68"/>
      <c r="ES1332" s="68"/>
      <c r="ET1332" s="68"/>
    </row>
    <row r="1333" spans="53:150" s="9" customFormat="1" ht="15"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  <c r="CC1333" s="41"/>
      <c r="CD1333" s="41"/>
      <c r="CE1333" s="41"/>
      <c r="CF1333" s="41"/>
      <c r="CG1333" s="41"/>
      <c r="CH1333" s="41"/>
      <c r="CI1333" s="41"/>
      <c r="CJ1333" s="41"/>
      <c r="DZ1333" s="70"/>
      <c r="ED1333" s="70"/>
      <c r="EE1333" s="70"/>
      <c r="EF1333" s="70"/>
      <c r="EG1333" s="68"/>
      <c r="EH1333" s="68"/>
      <c r="EI1333" s="68"/>
      <c r="EJ1333" s="68"/>
      <c r="EK1333" s="68"/>
      <c r="EL1333" s="68"/>
      <c r="EM1333" s="68"/>
      <c r="EN1333" s="68"/>
      <c r="EO1333" s="68"/>
      <c r="EP1333" s="68"/>
      <c r="EQ1333" s="68"/>
      <c r="ER1333" s="68"/>
      <c r="ES1333" s="68"/>
      <c r="ET1333" s="68"/>
    </row>
    <row r="1334" spans="53:150" s="9" customFormat="1" ht="15"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  <c r="CC1334" s="41"/>
      <c r="CD1334" s="41"/>
      <c r="CE1334" s="41"/>
      <c r="CF1334" s="41"/>
      <c r="CG1334" s="41"/>
      <c r="CH1334" s="41"/>
      <c r="CI1334" s="41"/>
      <c r="CJ1334" s="41"/>
      <c r="DZ1334" s="70"/>
      <c r="ED1334" s="70"/>
      <c r="EE1334" s="70"/>
      <c r="EF1334" s="70"/>
      <c r="EG1334" s="68"/>
      <c r="EH1334" s="68"/>
      <c r="EI1334" s="68"/>
      <c r="EJ1334" s="68"/>
      <c r="EK1334" s="68"/>
      <c r="EL1334" s="68"/>
      <c r="EM1334" s="68"/>
      <c r="EN1334" s="68"/>
      <c r="EO1334" s="68"/>
      <c r="EP1334" s="68"/>
      <c r="EQ1334" s="68"/>
      <c r="ER1334" s="68"/>
      <c r="ES1334" s="68"/>
      <c r="ET1334" s="68"/>
    </row>
    <row r="1335" spans="53:150" s="9" customFormat="1" ht="15"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  <c r="CC1335" s="41"/>
      <c r="CD1335" s="41"/>
      <c r="CE1335" s="41"/>
      <c r="CF1335" s="41"/>
      <c r="CG1335" s="41"/>
      <c r="CH1335" s="41"/>
      <c r="CI1335" s="41"/>
      <c r="CJ1335" s="41"/>
      <c r="DZ1335" s="70"/>
      <c r="ED1335" s="70"/>
      <c r="EE1335" s="70"/>
      <c r="EF1335" s="70"/>
      <c r="EG1335" s="68"/>
      <c r="EH1335" s="68"/>
      <c r="EI1335" s="68"/>
      <c r="EJ1335" s="68"/>
      <c r="EK1335" s="68"/>
      <c r="EL1335" s="68"/>
      <c r="EM1335" s="68"/>
      <c r="EN1335" s="68"/>
      <c r="EO1335" s="68"/>
      <c r="EP1335" s="68"/>
      <c r="EQ1335" s="68"/>
      <c r="ER1335" s="68"/>
      <c r="ES1335" s="68"/>
      <c r="ET1335" s="68"/>
    </row>
    <row r="1336" spans="53:150" s="9" customFormat="1" ht="15"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  <c r="CC1336" s="41"/>
      <c r="CD1336" s="41"/>
      <c r="CE1336" s="41"/>
      <c r="CF1336" s="41"/>
      <c r="CG1336" s="41"/>
      <c r="CH1336" s="41"/>
      <c r="CI1336" s="41"/>
      <c r="CJ1336" s="41"/>
      <c r="DZ1336" s="70"/>
      <c r="ED1336" s="70"/>
      <c r="EE1336" s="70"/>
      <c r="EF1336" s="70"/>
      <c r="EG1336" s="68"/>
      <c r="EH1336" s="68"/>
      <c r="EI1336" s="68"/>
      <c r="EJ1336" s="68"/>
      <c r="EK1336" s="68"/>
      <c r="EL1336" s="68"/>
      <c r="EM1336" s="68"/>
      <c r="EN1336" s="68"/>
      <c r="EO1336" s="68"/>
      <c r="EP1336" s="68"/>
      <c r="EQ1336" s="68"/>
      <c r="ER1336" s="68"/>
      <c r="ES1336" s="68"/>
      <c r="ET1336" s="68"/>
    </row>
    <row r="1337" spans="53:150" s="9" customFormat="1" ht="15"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  <c r="CH1337" s="41"/>
      <c r="CI1337" s="41"/>
      <c r="CJ1337" s="41"/>
      <c r="DZ1337" s="70"/>
      <c r="ED1337" s="70"/>
      <c r="EE1337" s="70"/>
      <c r="EF1337" s="70"/>
      <c r="EG1337" s="68"/>
      <c r="EH1337" s="68"/>
      <c r="EI1337" s="68"/>
      <c r="EJ1337" s="68"/>
      <c r="EK1337" s="68"/>
      <c r="EL1337" s="68"/>
      <c r="EM1337" s="68"/>
      <c r="EN1337" s="68"/>
      <c r="EO1337" s="68"/>
      <c r="EP1337" s="68"/>
      <c r="EQ1337" s="68"/>
      <c r="ER1337" s="68"/>
      <c r="ES1337" s="68"/>
      <c r="ET1337" s="68"/>
    </row>
    <row r="1338" spans="53:150" s="9" customFormat="1" ht="15"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  <c r="CC1338" s="41"/>
      <c r="CD1338" s="41"/>
      <c r="CE1338" s="41"/>
      <c r="CF1338" s="41"/>
      <c r="CG1338" s="41"/>
      <c r="CH1338" s="41"/>
      <c r="CI1338" s="41"/>
      <c r="CJ1338" s="41"/>
      <c r="DZ1338" s="70"/>
      <c r="ED1338" s="70"/>
      <c r="EE1338" s="70"/>
      <c r="EF1338" s="70"/>
      <c r="EG1338" s="68"/>
      <c r="EH1338" s="68"/>
      <c r="EI1338" s="68"/>
      <c r="EJ1338" s="68"/>
      <c r="EK1338" s="68"/>
      <c r="EL1338" s="68"/>
      <c r="EM1338" s="68"/>
      <c r="EN1338" s="68"/>
      <c r="EO1338" s="68"/>
      <c r="EP1338" s="68"/>
      <c r="EQ1338" s="68"/>
      <c r="ER1338" s="68"/>
      <c r="ES1338" s="68"/>
      <c r="ET1338" s="68"/>
    </row>
    <row r="1339" spans="53:150" s="9" customFormat="1" ht="15"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  <c r="CC1339" s="41"/>
      <c r="CD1339" s="41"/>
      <c r="CE1339" s="41"/>
      <c r="CF1339" s="41"/>
      <c r="CG1339" s="41"/>
      <c r="CH1339" s="41"/>
      <c r="CI1339" s="41"/>
      <c r="CJ1339" s="41"/>
      <c r="DZ1339" s="70"/>
      <c r="ED1339" s="70"/>
      <c r="EE1339" s="70"/>
      <c r="EF1339" s="70"/>
      <c r="EG1339" s="68"/>
      <c r="EH1339" s="68"/>
      <c r="EI1339" s="68"/>
      <c r="EJ1339" s="68"/>
      <c r="EK1339" s="68"/>
      <c r="EL1339" s="68"/>
      <c r="EM1339" s="68"/>
      <c r="EN1339" s="68"/>
      <c r="EO1339" s="68"/>
      <c r="EP1339" s="68"/>
      <c r="EQ1339" s="68"/>
      <c r="ER1339" s="68"/>
      <c r="ES1339" s="68"/>
      <c r="ET1339" s="68"/>
    </row>
    <row r="1340" spans="53:150" s="9" customFormat="1" ht="15"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  <c r="BW1340" s="41"/>
      <c r="BX1340" s="41"/>
      <c r="BY1340" s="41"/>
      <c r="BZ1340" s="41"/>
      <c r="CA1340" s="41"/>
      <c r="CB1340" s="41"/>
      <c r="CC1340" s="41"/>
      <c r="CD1340" s="41"/>
      <c r="CE1340" s="41"/>
      <c r="CF1340" s="41"/>
      <c r="CG1340" s="41"/>
      <c r="CH1340" s="41"/>
      <c r="CI1340" s="41"/>
      <c r="CJ1340" s="41"/>
      <c r="DZ1340" s="70"/>
      <c r="ED1340" s="70"/>
      <c r="EE1340" s="70"/>
      <c r="EF1340" s="70"/>
      <c r="EG1340" s="68"/>
      <c r="EH1340" s="68"/>
      <c r="EI1340" s="68"/>
      <c r="EJ1340" s="68"/>
      <c r="EK1340" s="68"/>
      <c r="EL1340" s="68"/>
      <c r="EM1340" s="68"/>
      <c r="EN1340" s="68"/>
      <c r="EO1340" s="68"/>
      <c r="EP1340" s="68"/>
      <c r="EQ1340" s="68"/>
      <c r="ER1340" s="68"/>
      <c r="ES1340" s="68"/>
      <c r="ET1340" s="68"/>
    </row>
    <row r="1341" spans="53:150" s="9" customFormat="1" ht="15"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  <c r="BW1341" s="41"/>
      <c r="BX1341" s="41"/>
      <c r="BY1341" s="41"/>
      <c r="BZ1341" s="41"/>
      <c r="CA1341" s="41"/>
      <c r="CB1341" s="41"/>
      <c r="CC1341" s="41"/>
      <c r="CD1341" s="41"/>
      <c r="CE1341" s="41"/>
      <c r="CF1341" s="41"/>
      <c r="CG1341" s="41"/>
      <c r="CH1341" s="41"/>
      <c r="CI1341" s="41"/>
      <c r="CJ1341" s="41"/>
      <c r="DZ1341" s="70"/>
      <c r="ED1341" s="70"/>
      <c r="EE1341" s="70"/>
      <c r="EF1341" s="70"/>
      <c r="EG1341" s="68"/>
      <c r="EH1341" s="68"/>
      <c r="EI1341" s="68"/>
      <c r="EJ1341" s="68"/>
      <c r="EK1341" s="68"/>
      <c r="EL1341" s="68"/>
      <c r="EM1341" s="68"/>
      <c r="EN1341" s="68"/>
      <c r="EO1341" s="68"/>
      <c r="EP1341" s="68"/>
      <c r="EQ1341" s="68"/>
      <c r="ER1341" s="68"/>
      <c r="ES1341" s="68"/>
      <c r="ET1341" s="68"/>
    </row>
    <row r="1342" spans="53:150" s="9" customFormat="1" ht="15"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  <c r="BW1342" s="41"/>
      <c r="BX1342" s="41"/>
      <c r="BY1342" s="41"/>
      <c r="BZ1342" s="41"/>
      <c r="CA1342" s="41"/>
      <c r="CB1342" s="41"/>
      <c r="CC1342" s="41"/>
      <c r="CD1342" s="41"/>
      <c r="CE1342" s="41"/>
      <c r="CF1342" s="41"/>
      <c r="CG1342" s="41"/>
      <c r="CH1342" s="41"/>
      <c r="CI1342" s="41"/>
      <c r="CJ1342" s="41"/>
      <c r="DZ1342" s="70"/>
      <c r="ED1342" s="70"/>
      <c r="EE1342" s="70"/>
      <c r="EF1342" s="70"/>
      <c r="EG1342" s="68"/>
      <c r="EH1342" s="68"/>
      <c r="EI1342" s="68"/>
      <c r="EJ1342" s="68"/>
      <c r="EK1342" s="68"/>
      <c r="EL1342" s="68"/>
      <c r="EM1342" s="68"/>
      <c r="EN1342" s="68"/>
      <c r="EO1342" s="68"/>
      <c r="EP1342" s="68"/>
      <c r="EQ1342" s="68"/>
      <c r="ER1342" s="68"/>
      <c r="ES1342" s="68"/>
      <c r="ET1342" s="68"/>
    </row>
    <row r="1343" spans="53:150" s="9" customFormat="1" ht="15"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  <c r="BW1343" s="41"/>
      <c r="BX1343" s="41"/>
      <c r="BY1343" s="41"/>
      <c r="BZ1343" s="41"/>
      <c r="CA1343" s="41"/>
      <c r="CB1343" s="41"/>
      <c r="CC1343" s="41"/>
      <c r="CD1343" s="41"/>
      <c r="CE1343" s="41"/>
      <c r="CF1343" s="41"/>
      <c r="CG1343" s="41"/>
      <c r="CH1343" s="41"/>
      <c r="CI1343" s="41"/>
      <c r="CJ1343" s="41"/>
      <c r="DZ1343" s="70"/>
      <c r="ED1343" s="70"/>
      <c r="EE1343" s="70"/>
      <c r="EF1343" s="70"/>
      <c r="EG1343" s="68"/>
      <c r="EH1343" s="68"/>
      <c r="EI1343" s="68"/>
      <c r="EJ1343" s="68"/>
      <c r="EK1343" s="68"/>
      <c r="EL1343" s="68"/>
      <c r="EM1343" s="68"/>
      <c r="EN1343" s="68"/>
      <c r="EO1343" s="68"/>
      <c r="EP1343" s="68"/>
      <c r="EQ1343" s="68"/>
      <c r="ER1343" s="68"/>
      <c r="ES1343" s="68"/>
      <c r="ET1343" s="68"/>
    </row>
    <row r="1344" spans="53:150" s="9" customFormat="1" ht="15"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  <c r="BW1344" s="41"/>
      <c r="BX1344" s="41"/>
      <c r="BY1344" s="41"/>
      <c r="BZ1344" s="41"/>
      <c r="CA1344" s="41"/>
      <c r="CB1344" s="41"/>
      <c r="CC1344" s="41"/>
      <c r="CD1344" s="41"/>
      <c r="CE1344" s="41"/>
      <c r="CF1344" s="41"/>
      <c r="CG1344" s="41"/>
      <c r="CH1344" s="41"/>
      <c r="CI1344" s="41"/>
      <c r="CJ1344" s="41"/>
      <c r="DZ1344" s="70"/>
      <c r="ED1344" s="70"/>
      <c r="EE1344" s="70"/>
      <c r="EF1344" s="70"/>
      <c r="EG1344" s="68"/>
      <c r="EH1344" s="68"/>
      <c r="EI1344" s="68"/>
      <c r="EJ1344" s="68"/>
      <c r="EK1344" s="68"/>
      <c r="EL1344" s="68"/>
      <c r="EM1344" s="68"/>
      <c r="EN1344" s="68"/>
      <c r="EO1344" s="68"/>
      <c r="EP1344" s="68"/>
      <c r="EQ1344" s="68"/>
      <c r="ER1344" s="68"/>
      <c r="ES1344" s="68"/>
      <c r="ET1344" s="68"/>
    </row>
    <row r="1345" spans="53:150" s="9" customFormat="1" ht="15"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  <c r="BW1345" s="41"/>
      <c r="BX1345" s="41"/>
      <c r="BY1345" s="41"/>
      <c r="BZ1345" s="41"/>
      <c r="CA1345" s="41"/>
      <c r="CB1345" s="41"/>
      <c r="CC1345" s="41"/>
      <c r="CD1345" s="41"/>
      <c r="CE1345" s="41"/>
      <c r="CF1345" s="41"/>
      <c r="CG1345" s="41"/>
      <c r="CH1345" s="41"/>
      <c r="CI1345" s="41"/>
      <c r="CJ1345" s="41"/>
      <c r="DZ1345" s="70"/>
      <c r="ED1345" s="70"/>
      <c r="EE1345" s="70"/>
      <c r="EF1345" s="70"/>
      <c r="EG1345" s="68"/>
      <c r="EH1345" s="68"/>
      <c r="EI1345" s="68"/>
      <c r="EJ1345" s="68"/>
      <c r="EK1345" s="68"/>
      <c r="EL1345" s="68"/>
      <c r="EM1345" s="68"/>
      <c r="EN1345" s="68"/>
      <c r="EO1345" s="68"/>
      <c r="EP1345" s="68"/>
      <c r="EQ1345" s="68"/>
      <c r="ER1345" s="68"/>
      <c r="ES1345" s="68"/>
      <c r="ET1345" s="68"/>
    </row>
    <row r="1346" spans="53:150" s="9" customFormat="1" ht="15"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  <c r="BW1346" s="41"/>
      <c r="BX1346" s="41"/>
      <c r="BY1346" s="41"/>
      <c r="BZ1346" s="41"/>
      <c r="CA1346" s="41"/>
      <c r="CB1346" s="41"/>
      <c r="CC1346" s="41"/>
      <c r="CD1346" s="41"/>
      <c r="CE1346" s="41"/>
      <c r="CF1346" s="41"/>
      <c r="CG1346" s="41"/>
      <c r="CH1346" s="41"/>
      <c r="CI1346" s="41"/>
      <c r="CJ1346" s="41"/>
      <c r="DZ1346" s="70"/>
      <c r="ED1346" s="70"/>
      <c r="EE1346" s="70"/>
      <c r="EF1346" s="70"/>
      <c r="EG1346" s="68"/>
      <c r="EH1346" s="68"/>
      <c r="EI1346" s="68"/>
      <c r="EJ1346" s="68"/>
      <c r="EK1346" s="68"/>
      <c r="EL1346" s="68"/>
      <c r="EM1346" s="68"/>
      <c r="EN1346" s="68"/>
      <c r="EO1346" s="68"/>
      <c r="EP1346" s="68"/>
      <c r="EQ1346" s="68"/>
      <c r="ER1346" s="68"/>
      <c r="ES1346" s="68"/>
      <c r="ET1346" s="68"/>
    </row>
    <row r="1347" spans="53:150" s="9" customFormat="1" ht="15"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  <c r="CC1347" s="41"/>
      <c r="CD1347" s="41"/>
      <c r="CE1347" s="41"/>
      <c r="CF1347" s="41"/>
      <c r="CG1347" s="41"/>
      <c r="CH1347" s="41"/>
      <c r="CI1347" s="41"/>
      <c r="CJ1347" s="41"/>
      <c r="DZ1347" s="70"/>
      <c r="ED1347" s="70"/>
      <c r="EE1347" s="70"/>
      <c r="EF1347" s="70"/>
      <c r="EG1347" s="68"/>
      <c r="EH1347" s="68"/>
      <c r="EI1347" s="68"/>
      <c r="EJ1347" s="68"/>
      <c r="EK1347" s="68"/>
      <c r="EL1347" s="68"/>
      <c r="EM1347" s="68"/>
      <c r="EN1347" s="68"/>
      <c r="EO1347" s="68"/>
      <c r="EP1347" s="68"/>
      <c r="EQ1347" s="68"/>
      <c r="ER1347" s="68"/>
      <c r="ES1347" s="68"/>
      <c r="ET1347" s="68"/>
    </row>
    <row r="1348" spans="53:150" s="9" customFormat="1" ht="15"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  <c r="CH1348" s="41"/>
      <c r="CI1348" s="41"/>
      <c r="CJ1348" s="41"/>
      <c r="DZ1348" s="70"/>
      <c r="ED1348" s="70"/>
      <c r="EE1348" s="70"/>
      <c r="EF1348" s="70"/>
      <c r="EG1348" s="68"/>
      <c r="EH1348" s="68"/>
      <c r="EI1348" s="68"/>
      <c r="EJ1348" s="68"/>
      <c r="EK1348" s="68"/>
      <c r="EL1348" s="68"/>
      <c r="EM1348" s="68"/>
      <c r="EN1348" s="68"/>
      <c r="EO1348" s="68"/>
      <c r="EP1348" s="68"/>
      <c r="EQ1348" s="68"/>
      <c r="ER1348" s="68"/>
      <c r="ES1348" s="68"/>
      <c r="ET1348" s="68"/>
    </row>
    <row r="1349" spans="53:150" s="9" customFormat="1" ht="15"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  <c r="CC1349" s="41"/>
      <c r="CD1349" s="41"/>
      <c r="CE1349" s="41"/>
      <c r="CF1349" s="41"/>
      <c r="CG1349" s="41"/>
      <c r="CH1349" s="41"/>
      <c r="CI1349" s="41"/>
      <c r="CJ1349" s="41"/>
      <c r="DZ1349" s="70"/>
      <c r="ED1349" s="70"/>
      <c r="EE1349" s="70"/>
      <c r="EF1349" s="70"/>
      <c r="EG1349" s="68"/>
      <c r="EH1349" s="68"/>
      <c r="EI1349" s="68"/>
      <c r="EJ1349" s="68"/>
      <c r="EK1349" s="68"/>
      <c r="EL1349" s="68"/>
      <c r="EM1349" s="68"/>
      <c r="EN1349" s="68"/>
      <c r="EO1349" s="68"/>
      <c r="EP1349" s="68"/>
      <c r="EQ1349" s="68"/>
      <c r="ER1349" s="68"/>
      <c r="ES1349" s="68"/>
      <c r="ET1349" s="68"/>
    </row>
    <row r="1350" spans="53:150" s="9" customFormat="1" ht="15"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  <c r="BW1350" s="41"/>
      <c r="BX1350" s="41"/>
      <c r="BY1350" s="41"/>
      <c r="BZ1350" s="41"/>
      <c r="CA1350" s="41"/>
      <c r="CB1350" s="41"/>
      <c r="CC1350" s="41"/>
      <c r="CD1350" s="41"/>
      <c r="CE1350" s="41"/>
      <c r="CF1350" s="41"/>
      <c r="CG1350" s="41"/>
      <c r="CH1350" s="41"/>
      <c r="CI1350" s="41"/>
      <c r="CJ1350" s="41"/>
      <c r="DZ1350" s="70"/>
      <c r="ED1350" s="70"/>
      <c r="EE1350" s="70"/>
      <c r="EF1350" s="70"/>
      <c r="EG1350" s="68"/>
      <c r="EH1350" s="68"/>
      <c r="EI1350" s="68"/>
      <c r="EJ1350" s="68"/>
      <c r="EK1350" s="68"/>
      <c r="EL1350" s="68"/>
      <c r="EM1350" s="68"/>
      <c r="EN1350" s="68"/>
      <c r="EO1350" s="68"/>
      <c r="EP1350" s="68"/>
      <c r="EQ1350" s="68"/>
      <c r="ER1350" s="68"/>
      <c r="ES1350" s="68"/>
      <c r="ET1350" s="68"/>
    </row>
    <row r="1351" spans="53:150" s="9" customFormat="1" ht="15"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  <c r="BW1351" s="41"/>
      <c r="BX1351" s="41"/>
      <c r="BY1351" s="41"/>
      <c r="BZ1351" s="41"/>
      <c r="CA1351" s="41"/>
      <c r="CB1351" s="41"/>
      <c r="CC1351" s="41"/>
      <c r="CD1351" s="41"/>
      <c r="CE1351" s="41"/>
      <c r="CF1351" s="41"/>
      <c r="CG1351" s="41"/>
      <c r="CH1351" s="41"/>
      <c r="CI1351" s="41"/>
      <c r="CJ1351" s="41"/>
      <c r="DZ1351" s="70"/>
      <c r="ED1351" s="70"/>
      <c r="EE1351" s="70"/>
      <c r="EF1351" s="70"/>
      <c r="EG1351" s="68"/>
      <c r="EH1351" s="68"/>
      <c r="EI1351" s="68"/>
      <c r="EJ1351" s="68"/>
      <c r="EK1351" s="68"/>
      <c r="EL1351" s="68"/>
      <c r="EM1351" s="68"/>
      <c r="EN1351" s="68"/>
      <c r="EO1351" s="68"/>
      <c r="EP1351" s="68"/>
      <c r="EQ1351" s="68"/>
      <c r="ER1351" s="68"/>
      <c r="ES1351" s="68"/>
      <c r="ET1351" s="68"/>
    </row>
    <row r="1352" spans="53:150" s="9" customFormat="1" ht="15"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  <c r="BW1352" s="41"/>
      <c r="BX1352" s="41"/>
      <c r="BY1352" s="41"/>
      <c r="BZ1352" s="41"/>
      <c r="CA1352" s="41"/>
      <c r="CB1352" s="41"/>
      <c r="CC1352" s="41"/>
      <c r="CD1352" s="41"/>
      <c r="CE1352" s="41"/>
      <c r="CF1352" s="41"/>
      <c r="CG1352" s="41"/>
      <c r="CH1352" s="41"/>
      <c r="CI1352" s="41"/>
      <c r="CJ1352" s="41"/>
      <c r="DZ1352" s="70"/>
      <c r="ED1352" s="70"/>
      <c r="EE1352" s="70"/>
      <c r="EF1352" s="70"/>
      <c r="EG1352" s="68"/>
      <c r="EH1352" s="68"/>
      <c r="EI1352" s="68"/>
      <c r="EJ1352" s="68"/>
      <c r="EK1352" s="68"/>
      <c r="EL1352" s="68"/>
      <c r="EM1352" s="68"/>
      <c r="EN1352" s="68"/>
      <c r="EO1352" s="68"/>
      <c r="EP1352" s="68"/>
      <c r="EQ1352" s="68"/>
      <c r="ER1352" s="68"/>
      <c r="ES1352" s="68"/>
      <c r="ET1352" s="68"/>
    </row>
    <row r="1353" spans="53:150" s="9" customFormat="1" ht="15"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  <c r="BW1353" s="41"/>
      <c r="BX1353" s="41"/>
      <c r="BY1353" s="41"/>
      <c r="BZ1353" s="41"/>
      <c r="CA1353" s="41"/>
      <c r="CB1353" s="41"/>
      <c r="CC1353" s="41"/>
      <c r="CD1353" s="41"/>
      <c r="CE1353" s="41"/>
      <c r="CF1353" s="41"/>
      <c r="CG1353" s="41"/>
      <c r="CH1353" s="41"/>
      <c r="CI1353" s="41"/>
      <c r="CJ1353" s="41"/>
      <c r="DZ1353" s="70"/>
      <c r="ED1353" s="70"/>
      <c r="EE1353" s="70"/>
      <c r="EF1353" s="70"/>
      <c r="EG1353" s="68"/>
      <c r="EH1353" s="68"/>
      <c r="EI1353" s="68"/>
      <c r="EJ1353" s="68"/>
      <c r="EK1353" s="68"/>
      <c r="EL1353" s="68"/>
      <c r="EM1353" s="68"/>
      <c r="EN1353" s="68"/>
      <c r="EO1353" s="68"/>
      <c r="EP1353" s="68"/>
      <c r="EQ1353" s="68"/>
      <c r="ER1353" s="68"/>
      <c r="ES1353" s="68"/>
      <c r="ET1353" s="68"/>
    </row>
    <row r="1354" spans="53:150" s="9" customFormat="1" ht="15"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  <c r="BW1354" s="41"/>
      <c r="BX1354" s="41"/>
      <c r="BY1354" s="41"/>
      <c r="BZ1354" s="41"/>
      <c r="CA1354" s="41"/>
      <c r="CB1354" s="41"/>
      <c r="CC1354" s="41"/>
      <c r="CD1354" s="41"/>
      <c r="CE1354" s="41"/>
      <c r="CF1354" s="41"/>
      <c r="CG1354" s="41"/>
      <c r="CH1354" s="41"/>
      <c r="CI1354" s="41"/>
      <c r="CJ1354" s="41"/>
      <c r="DZ1354" s="70"/>
      <c r="ED1354" s="70"/>
      <c r="EE1354" s="70"/>
      <c r="EF1354" s="70"/>
      <c r="EG1354" s="68"/>
      <c r="EH1354" s="68"/>
      <c r="EI1354" s="68"/>
      <c r="EJ1354" s="68"/>
      <c r="EK1354" s="68"/>
      <c r="EL1354" s="68"/>
      <c r="EM1354" s="68"/>
      <c r="EN1354" s="68"/>
      <c r="EO1354" s="68"/>
      <c r="EP1354" s="68"/>
      <c r="EQ1354" s="68"/>
      <c r="ER1354" s="68"/>
      <c r="ES1354" s="68"/>
      <c r="ET1354" s="68"/>
    </row>
    <row r="1355" spans="53:150" s="9" customFormat="1" ht="15"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  <c r="BW1355" s="41"/>
      <c r="BX1355" s="41"/>
      <c r="BY1355" s="41"/>
      <c r="BZ1355" s="41"/>
      <c r="CA1355" s="41"/>
      <c r="CB1355" s="41"/>
      <c r="CC1355" s="41"/>
      <c r="CD1355" s="41"/>
      <c r="CE1355" s="41"/>
      <c r="CF1355" s="41"/>
      <c r="CG1355" s="41"/>
      <c r="CH1355" s="41"/>
      <c r="CI1355" s="41"/>
      <c r="CJ1355" s="41"/>
      <c r="DZ1355" s="70"/>
      <c r="ED1355" s="70"/>
      <c r="EE1355" s="70"/>
      <c r="EF1355" s="70"/>
      <c r="EG1355" s="68"/>
      <c r="EH1355" s="68"/>
      <c r="EI1355" s="68"/>
      <c r="EJ1355" s="68"/>
      <c r="EK1355" s="68"/>
      <c r="EL1355" s="68"/>
      <c r="EM1355" s="68"/>
      <c r="EN1355" s="68"/>
      <c r="EO1355" s="68"/>
      <c r="EP1355" s="68"/>
      <c r="EQ1355" s="68"/>
      <c r="ER1355" s="68"/>
      <c r="ES1355" s="68"/>
      <c r="ET1355" s="68"/>
    </row>
    <row r="1356" spans="53:150" s="9" customFormat="1" ht="15"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  <c r="BW1356" s="41"/>
      <c r="BX1356" s="41"/>
      <c r="BY1356" s="41"/>
      <c r="BZ1356" s="41"/>
      <c r="CA1356" s="41"/>
      <c r="CB1356" s="41"/>
      <c r="CC1356" s="41"/>
      <c r="CD1356" s="41"/>
      <c r="CE1356" s="41"/>
      <c r="CF1356" s="41"/>
      <c r="CG1356" s="41"/>
      <c r="CH1356" s="41"/>
      <c r="CI1356" s="41"/>
      <c r="CJ1356" s="41"/>
      <c r="DZ1356" s="70"/>
      <c r="ED1356" s="70"/>
      <c r="EE1356" s="70"/>
      <c r="EF1356" s="70"/>
      <c r="EG1356" s="68"/>
      <c r="EH1356" s="68"/>
      <c r="EI1356" s="68"/>
      <c r="EJ1356" s="68"/>
      <c r="EK1356" s="68"/>
      <c r="EL1356" s="68"/>
      <c r="EM1356" s="68"/>
      <c r="EN1356" s="68"/>
      <c r="EO1356" s="68"/>
      <c r="EP1356" s="68"/>
      <c r="EQ1356" s="68"/>
      <c r="ER1356" s="68"/>
      <c r="ES1356" s="68"/>
      <c r="ET1356" s="68"/>
    </row>
    <row r="1357" spans="53:150" s="9" customFormat="1" ht="15"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  <c r="BW1357" s="41"/>
      <c r="BX1357" s="41"/>
      <c r="BY1357" s="41"/>
      <c r="BZ1357" s="41"/>
      <c r="CA1357" s="41"/>
      <c r="CB1357" s="41"/>
      <c r="CC1357" s="41"/>
      <c r="CD1357" s="41"/>
      <c r="CE1357" s="41"/>
      <c r="CF1357" s="41"/>
      <c r="CG1357" s="41"/>
      <c r="CH1357" s="41"/>
      <c r="CI1357" s="41"/>
      <c r="CJ1357" s="41"/>
      <c r="DZ1357" s="70"/>
      <c r="ED1357" s="70"/>
      <c r="EE1357" s="70"/>
      <c r="EF1357" s="70"/>
      <c r="EG1357" s="68"/>
      <c r="EH1357" s="68"/>
      <c r="EI1357" s="68"/>
      <c r="EJ1357" s="68"/>
      <c r="EK1357" s="68"/>
      <c r="EL1357" s="68"/>
      <c r="EM1357" s="68"/>
      <c r="EN1357" s="68"/>
      <c r="EO1357" s="68"/>
      <c r="EP1357" s="68"/>
      <c r="EQ1357" s="68"/>
      <c r="ER1357" s="68"/>
      <c r="ES1357" s="68"/>
      <c r="ET1357" s="68"/>
    </row>
    <row r="1358" spans="53:150" s="9" customFormat="1" ht="15"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  <c r="BW1358" s="41"/>
      <c r="BX1358" s="41"/>
      <c r="BY1358" s="41"/>
      <c r="BZ1358" s="41"/>
      <c r="CA1358" s="41"/>
      <c r="CB1358" s="41"/>
      <c r="CC1358" s="41"/>
      <c r="CD1358" s="41"/>
      <c r="CE1358" s="41"/>
      <c r="CF1358" s="41"/>
      <c r="CG1358" s="41"/>
      <c r="CH1358" s="41"/>
      <c r="CI1358" s="41"/>
      <c r="CJ1358" s="41"/>
      <c r="DZ1358" s="70"/>
      <c r="ED1358" s="70"/>
      <c r="EE1358" s="70"/>
      <c r="EF1358" s="70"/>
      <c r="EG1358" s="68"/>
      <c r="EH1358" s="68"/>
      <c r="EI1358" s="68"/>
      <c r="EJ1358" s="68"/>
      <c r="EK1358" s="68"/>
      <c r="EL1358" s="68"/>
      <c r="EM1358" s="68"/>
      <c r="EN1358" s="68"/>
      <c r="EO1358" s="68"/>
      <c r="EP1358" s="68"/>
      <c r="EQ1358" s="68"/>
      <c r="ER1358" s="68"/>
      <c r="ES1358" s="68"/>
      <c r="ET1358" s="68"/>
    </row>
    <row r="1359" spans="53:150" s="9" customFormat="1" ht="15"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  <c r="BW1359" s="41"/>
      <c r="BX1359" s="41"/>
      <c r="BY1359" s="41"/>
      <c r="BZ1359" s="41"/>
      <c r="CA1359" s="41"/>
      <c r="CB1359" s="41"/>
      <c r="CC1359" s="41"/>
      <c r="CD1359" s="41"/>
      <c r="CE1359" s="41"/>
      <c r="CF1359" s="41"/>
      <c r="CG1359" s="41"/>
      <c r="CH1359" s="41"/>
      <c r="CI1359" s="41"/>
      <c r="CJ1359" s="41"/>
      <c r="DZ1359" s="70"/>
      <c r="ED1359" s="70"/>
      <c r="EE1359" s="70"/>
      <c r="EF1359" s="70"/>
      <c r="EG1359" s="68"/>
      <c r="EH1359" s="68"/>
      <c r="EI1359" s="68"/>
      <c r="EJ1359" s="68"/>
      <c r="EK1359" s="68"/>
      <c r="EL1359" s="68"/>
      <c r="EM1359" s="68"/>
      <c r="EN1359" s="68"/>
      <c r="EO1359" s="68"/>
      <c r="EP1359" s="68"/>
      <c r="EQ1359" s="68"/>
      <c r="ER1359" s="68"/>
      <c r="ES1359" s="68"/>
      <c r="ET1359" s="68"/>
    </row>
    <row r="1360" spans="53:150" s="9" customFormat="1" ht="15"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  <c r="BW1360" s="41"/>
      <c r="BX1360" s="41"/>
      <c r="BY1360" s="41"/>
      <c r="BZ1360" s="41"/>
      <c r="CA1360" s="41"/>
      <c r="CB1360" s="41"/>
      <c r="CC1360" s="41"/>
      <c r="CD1360" s="41"/>
      <c r="CE1360" s="41"/>
      <c r="CF1360" s="41"/>
      <c r="CG1360" s="41"/>
      <c r="CH1360" s="41"/>
      <c r="CI1360" s="41"/>
      <c r="CJ1360" s="41"/>
      <c r="DZ1360" s="70"/>
      <c r="ED1360" s="70"/>
      <c r="EE1360" s="70"/>
      <c r="EF1360" s="70"/>
      <c r="EG1360" s="68"/>
      <c r="EH1360" s="68"/>
      <c r="EI1360" s="68"/>
      <c r="EJ1360" s="68"/>
      <c r="EK1360" s="68"/>
      <c r="EL1360" s="68"/>
      <c r="EM1360" s="68"/>
      <c r="EN1360" s="68"/>
      <c r="EO1360" s="68"/>
      <c r="EP1360" s="68"/>
      <c r="EQ1360" s="68"/>
      <c r="ER1360" s="68"/>
      <c r="ES1360" s="68"/>
      <c r="ET1360" s="68"/>
    </row>
    <row r="1361" spans="53:150" s="9" customFormat="1" ht="15"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  <c r="BW1361" s="41"/>
      <c r="BX1361" s="41"/>
      <c r="BY1361" s="41"/>
      <c r="BZ1361" s="41"/>
      <c r="CA1361" s="41"/>
      <c r="CB1361" s="41"/>
      <c r="CC1361" s="41"/>
      <c r="CD1361" s="41"/>
      <c r="CE1361" s="41"/>
      <c r="CF1361" s="41"/>
      <c r="CG1361" s="41"/>
      <c r="CH1361" s="41"/>
      <c r="CI1361" s="41"/>
      <c r="CJ1361" s="41"/>
      <c r="DZ1361" s="70"/>
      <c r="ED1361" s="70"/>
      <c r="EE1361" s="70"/>
      <c r="EF1361" s="70"/>
      <c r="EG1361" s="68"/>
      <c r="EH1361" s="68"/>
      <c r="EI1361" s="68"/>
      <c r="EJ1361" s="68"/>
      <c r="EK1361" s="68"/>
      <c r="EL1361" s="68"/>
      <c r="EM1361" s="68"/>
      <c r="EN1361" s="68"/>
      <c r="EO1361" s="68"/>
      <c r="EP1361" s="68"/>
      <c r="EQ1361" s="68"/>
      <c r="ER1361" s="68"/>
      <c r="ES1361" s="68"/>
      <c r="ET1361" s="68"/>
    </row>
    <row r="1362" spans="53:150" s="9" customFormat="1" ht="15"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  <c r="BW1362" s="41"/>
      <c r="BX1362" s="41"/>
      <c r="BY1362" s="41"/>
      <c r="BZ1362" s="41"/>
      <c r="CA1362" s="41"/>
      <c r="CB1362" s="41"/>
      <c r="CC1362" s="41"/>
      <c r="CD1362" s="41"/>
      <c r="CE1362" s="41"/>
      <c r="CF1362" s="41"/>
      <c r="CG1362" s="41"/>
      <c r="CH1362" s="41"/>
      <c r="CI1362" s="41"/>
      <c r="CJ1362" s="41"/>
      <c r="DZ1362" s="70"/>
      <c r="ED1362" s="70"/>
      <c r="EE1362" s="70"/>
      <c r="EF1362" s="70"/>
      <c r="EG1362" s="68"/>
      <c r="EH1362" s="68"/>
      <c r="EI1362" s="68"/>
      <c r="EJ1362" s="68"/>
      <c r="EK1362" s="68"/>
      <c r="EL1362" s="68"/>
      <c r="EM1362" s="68"/>
      <c r="EN1362" s="68"/>
      <c r="EO1362" s="68"/>
      <c r="EP1362" s="68"/>
      <c r="EQ1362" s="68"/>
      <c r="ER1362" s="68"/>
      <c r="ES1362" s="68"/>
      <c r="ET1362" s="68"/>
    </row>
    <row r="1363" spans="53:150" s="9" customFormat="1" ht="15"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  <c r="BW1363" s="41"/>
      <c r="BX1363" s="41"/>
      <c r="BY1363" s="41"/>
      <c r="BZ1363" s="41"/>
      <c r="CA1363" s="41"/>
      <c r="CB1363" s="41"/>
      <c r="CC1363" s="41"/>
      <c r="CD1363" s="41"/>
      <c r="CE1363" s="41"/>
      <c r="CF1363" s="41"/>
      <c r="CG1363" s="41"/>
      <c r="CH1363" s="41"/>
      <c r="CI1363" s="41"/>
      <c r="CJ1363" s="41"/>
      <c r="DZ1363" s="70"/>
      <c r="ED1363" s="70"/>
      <c r="EE1363" s="70"/>
      <c r="EF1363" s="70"/>
      <c r="EG1363" s="68"/>
      <c r="EH1363" s="68"/>
      <c r="EI1363" s="68"/>
      <c r="EJ1363" s="68"/>
      <c r="EK1363" s="68"/>
      <c r="EL1363" s="68"/>
      <c r="EM1363" s="68"/>
      <c r="EN1363" s="68"/>
      <c r="EO1363" s="68"/>
      <c r="EP1363" s="68"/>
      <c r="EQ1363" s="68"/>
      <c r="ER1363" s="68"/>
      <c r="ES1363" s="68"/>
      <c r="ET1363" s="68"/>
    </row>
    <row r="1364" spans="53:150" s="9" customFormat="1" ht="15"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  <c r="BW1364" s="41"/>
      <c r="BX1364" s="41"/>
      <c r="BY1364" s="41"/>
      <c r="BZ1364" s="41"/>
      <c r="CA1364" s="41"/>
      <c r="CB1364" s="41"/>
      <c r="CC1364" s="41"/>
      <c r="CD1364" s="41"/>
      <c r="CE1364" s="41"/>
      <c r="CF1364" s="41"/>
      <c r="CG1364" s="41"/>
      <c r="CH1364" s="41"/>
      <c r="CI1364" s="41"/>
      <c r="CJ1364" s="41"/>
      <c r="DZ1364" s="70"/>
      <c r="ED1364" s="70"/>
      <c r="EE1364" s="70"/>
      <c r="EF1364" s="70"/>
      <c r="EG1364" s="68"/>
      <c r="EH1364" s="68"/>
      <c r="EI1364" s="68"/>
      <c r="EJ1364" s="68"/>
      <c r="EK1364" s="68"/>
      <c r="EL1364" s="68"/>
      <c r="EM1364" s="68"/>
      <c r="EN1364" s="68"/>
      <c r="EO1364" s="68"/>
      <c r="EP1364" s="68"/>
      <c r="EQ1364" s="68"/>
      <c r="ER1364" s="68"/>
      <c r="ES1364" s="68"/>
      <c r="ET1364" s="68"/>
    </row>
    <row r="1365" spans="53:150" s="9" customFormat="1" ht="15"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  <c r="BW1365" s="41"/>
      <c r="BX1365" s="41"/>
      <c r="BY1365" s="41"/>
      <c r="BZ1365" s="41"/>
      <c r="CA1365" s="41"/>
      <c r="CB1365" s="41"/>
      <c r="CC1365" s="41"/>
      <c r="CD1365" s="41"/>
      <c r="CE1365" s="41"/>
      <c r="CF1365" s="41"/>
      <c r="CG1365" s="41"/>
      <c r="CH1365" s="41"/>
      <c r="CI1365" s="41"/>
      <c r="CJ1365" s="41"/>
      <c r="DZ1365" s="70"/>
      <c r="ED1365" s="70"/>
      <c r="EE1365" s="70"/>
      <c r="EF1365" s="70"/>
      <c r="EG1365" s="68"/>
      <c r="EH1365" s="68"/>
      <c r="EI1365" s="68"/>
      <c r="EJ1365" s="68"/>
      <c r="EK1365" s="68"/>
      <c r="EL1365" s="68"/>
      <c r="EM1365" s="68"/>
      <c r="EN1365" s="68"/>
      <c r="EO1365" s="68"/>
      <c r="EP1365" s="68"/>
      <c r="EQ1365" s="68"/>
      <c r="ER1365" s="68"/>
      <c r="ES1365" s="68"/>
      <c r="ET1365" s="68"/>
    </row>
    <row r="1366" spans="53:150" s="9" customFormat="1" ht="15"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  <c r="BW1366" s="41"/>
      <c r="BX1366" s="41"/>
      <c r="BY1366" s="41"/>
      <c r="BZ1366" s="41"/>
      <c r="CA1366" s="41"/>
      <c r="CB1366" s="41"/>
      <c r="CC1366" s="41"/>
      <c r="CD1366" s="41"/>
      <c r="CE1366" s="41"/>
      <c r="CF1366" s="41"/>
      <c r="CG1366" s="41"/>
      <c r="CH1366" s="41"/>
      <c r="CI1366" s="41"/>
      <c r="CJ1366" s="41"/>
      <c r="DZ1366" s="70"/>
      <c r="ED1366" s="70"/>
      <c r="EE1366" s="70"/>
      <c r="EF1366" s="70"/>
      <c r="EG1366" s="68"/>
      <c r="EH1366" s="68"/>
      <c r="EI1366" s="68"/>
      <c r="EJ1366" s="68"/>
      <c r="EK1366" s="68"/>
      <c r="EL1366" s="68"/>
      <c r="EM1366" s="68"/>
      <c r="EN1366" s="68"/>
      <c r="EO1366" s="68"/>
      <c r="EP1366" s="68"/>
      <c r="EQ1366" s="68"/>
      <c r="ER1366" s="68"/>
      <c r="ES1366" s="68"/>
      <c r="ET1366" s="68"/>
    </row>
    <row r="1367" spans="53:150" s="9" customFormat="1" ht="15"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  <c r="BW1367" s="41"/>
      <c r="BX1367" s="41"/>
      <c r="BY1367" s="41"/>
      <c r="BZ1367" s="41"/>
      <c r="CA1367" s="41"/>
      <c r="CB1367" s="41"/>
      <c r="CC1367" s="41"/>
      <c r="CD1367" s="41"/>
      <c r="CE1367" s="41"/>
      <c r="CF1367" s="41"/>
      <c r="CG1367" s="41"/>
      <c r="CH1367" s="41"/>
      <c r="CI1367" s="41"/>
      <c r="CJ1367" s="41"/>
      <c r="DZ1367" s="70"/>
      <c r="ED1367" s="70"/>
      <c r="EE1367" s="70"/>
      <c r="EF1367" s="70"/>
      <c r="EG1367" s="68"/>
      <c r="EH1367" s="68"/>
      <c r="EI1367" s="68"/>
      <c r="EJ1367" s="68"/>
      <c r="EK1367" s="68"/>
      <c r="EL1367" s="68"/>
      <c r="EM1367" s="68"/>
      <c r="EN1367" s="68"/>
      <c r="EO1367" s="68"/>
      <c r="EP1367" s="68"/>
      <c r="EQ1367" s="68"/>
      <c r="ER1367" s="68"/>
      <c r="ES1367" s="68"/>
      <c r="ET1367" s="68"/>
    </row>
    <row r="1368" spans="53:150" s="9" customFormat="1" ht="15"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  <c r="BW1368" s="41"/>
      <c r="BX1368" s="41"/>
      <c r="BY1368" s="41"/>
      <c r="BZ1368" s="41"/>
      <c r="CA1368" s="41"/>
      <c r="CB1368" s="41"/>
      <c r="CC1368" s="41"/>
      <c r="CD1368" s="41"/>
      <c r="CE1368" s="41"/>
      <c r="CF1368" s="41"/>
      <c r="CG1368" s="41"/>
      <c r="CH1368" s="41"/>
      <c r="CI1368" s="41"/>
      <c r="CJ1368" s="41"/>
      <c r="DZ1368" s="70"/>
      <c r="ED1368" s="70"/>
      <c r="EE1368" s="70"/>
      <c r="EF1368" s="70"/>
      <c r="EG1368" s="68"/>
      <c r="EH1368" s="68"/>
      <c r="EI1368" s="68"/>
      <c r="EJ1368" s="68"/>
      <c r="EK1368" s="68"/>
      <c r="EL1368" s="68"/>
      <c r="EM1368" s="68"/>
      <c r="EN1368" s="68"/>
      <c r="EO1368" s="68"/>
      <c r="EP1368" s="68"/>
      <c r="EQ1368" s="68"/>
      <c r="ER1368" s="68"/>
      <c r="ES1368" s="68"/>
      <c r="ET1368" s="68"/>
    </row>
    <row r="1369" spans="53:150" s="9" customFormat="1" ht="15"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  <c r="BW1369" s="41"/>
      <c r="BX1369" s="41"/>
      <c r="BY1369" s="41"/>
      <c r="BZ1369" s="41"/>
      <c r="CA1369" s="41"/>
      <c r="CB1369" s="41"/>
      <c r="CC1369" s="41"/>
      <c r="CD1369" s="41"/>
      <c r="CE1369" s="41"/>
      <c r="CF1369" s="41"/>
      <c r="CG1369" s="41"/>
      <c r="CH1369" s="41"/>
      <c r="CI1369" s="41"/>
      <c r="CJ1369" s="41"/>
      <c r="DZ1369" s="70"/>
      <c r="ED1369" s="70"/>
      <c r="EE1369" s="70"/>
      <c r="EF1369" s="70"/>
      <c r="EG1369" s="68"/>
      <c r="EH1369" s="68"/>
      <c r="EI1369" s="68"/>
      <c r="EJ1369" s="68"/>
      <c r="EK1369" s="68"/>
      <c r="EL1369" s="68"/>
      <c r="EM1369" s="68"/>
      <c r="EN1369" s="68"/>
      <c r="EO1369" s="68"/>
      <c r="EP1369" s="68"/>
      <c r="EQ1369" s="68"/>
      <c r="ER1369" s="68"/>
      <c r="ES1369" s="68"/>
      <c r="ET1369" s="68"/>
    </row>
    <row r="1370" spans="53:150" s="9" customFormat="1" ht="15"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  <c r="BW1370" s="41"/>
      <c r="BX1370" s="41"/>
      <c r="BY1370" s="41"/>
      <c r="BZ1370" s="41"/>
      <c r="CA1370" s="41"/>
      <c r="CB1370" s="41"/>
      <c r="CC1370" s="41"/>
      <c r="CD1370" s="41"/>
      <c r="CE1370" s="41"/>
      <c r="CF1370" s="41"/>
      <c r="CG1370" s="41"/>
      <c r="CH1370" s="41"/>
      <c r="CI1370" s="41"/>
      <c r="CJ1370" s="41"/>
      <c r="DZ1370" s="70"/>
      <c r="ED1370" s="70"/>
      <c r="EE1370" s="70"/>
      <c r="EF1370" s="70"/>
      <c r="EG1370" s="68"/>
      <c r="EH1370" s="68"/>
      <c r="EI1370" s="68"/>
      <c r="EJ1370" s="68"/>
      <c r="EK1370" s="68"/>
      <c r="EL1370" s="68"/>
      <c r="EM1370" s="68"/>
      <c r="EN1370" s="68"/>
      <c r="EO1370" s="68"/>
      <c r="EP1370" s="68"/>
      <c r="EQ1370" s="68"/>
      <c r="ER1370" s="68"/>
      <c r="ES1370" s="68"/>
      <c r="ET1370" s="68"/>
    </row>
    <row r="1371" spans="53:150" s="9" customFormat="1" ht="15"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  <c r="BW1371" s="41"/>
      <c r="BX1371" s="41"/>
      <c r="BY1371" s="41"/>
      <c r="BZ1371" s="41"/>
      <c r="CA1371" s="41"/>
      <c r="CB1371" s="41"/>
      <c r="CC1371" s="41"/>
      <c r="CD1371" s="41"/>
      <c r="CE1371" s="41"/>
      <c r="CF1371" s="41"/>
      <c r="CG1371" s="41"/>
      <c r="CH1371" s="41"/>
      <c r="CI1371" s="41"/>
      <c r="CJ1371" s="41"/>
      <c r="DZ1371" s="70"/>
      <c r="ED1371" s="70"/>
      <c r="EE1371" s="70"/>
      <c r="EF1371" s="70"/>
      <c r="EG1371" s="68"/>
      <c r="EH1371" s="68"/>
      <c r="EI1371" s="68"/>
      <c r="EJ1371" s="68"/>
      <c r="EK1371" s="68"/>
      <c r="EL1371" s="68"/>
      <c r="EM1371" s="68"/>
      <c r="EN1371" s="68"/>
      <c r="EO1371" s="68"/>
      <c r="EP1371" s="68"/>
      <c r="EQ1371" s="68"/>
      <c r="ER1371" s="68"/>
      <c r="ES1371" s="68"/>
      <c r="ET1371" s="68"/>
    </row>
    <row r="1372" spans="53:150" s="9" customFormat="1" ht="15"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  <c r="BW1372" s="41"/>
      <c r="BX1372" s="41"/>
      <c r="BY1372" s="41"/>
      <c r="BZ1372" s="41"/>
      <c r="CA1372" s="41"/>
      <c r="CB1372" s="41"/>
      <c r="CC1372" s="41"/>
      <c r="CD1372" s="41"/>
      <c r="CE1372" s="41"/>
      <c r="CF1372" s="41"/>
      <c r="CG1372" s="41"/>
      <c r="CH1372" s="41"/>
      <c r="CI1372" s="41"/>
      <c r="CJ1372" s="41"/>
      <c r="DZ1372" s="70"/>
      <c r="ED1372" s="70"/>
      <c r="EE1372" s="70"/>
      <c r="EF1372" s="70"/>
      <c r="EG1372" s="68"/>
      <c r="EH1372" s="68"/>
      <c r="EI1372" s="68"/>
      <c r="EJ1372" s="68"/>
      <c r="EK1372" s="68"/>
      <c r="EL1372" s="68"/>
      <c r="EM1372" s="68"/>
      <c r="EN1372" s="68"/>
      <c r="EO1372" s="68"/>
      <c r="EP1372" s="68"/>
      <c r="EQ1372" s="68"/>
      <c r="ER1372" s="68"/>
      <c r="ES1372" s="68"/>
      <c r="ET1372" s="68"/>
    </row>
    <row r="1373" spans="53:150" s="9" customFormat="1" ht="15"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  <c r="BW1373" s="41"/>
      <c r="BX1373" s="41"/>
      <c r="BY1373" s="41"/>
      <c r="BZ1373" s="41"/>
      <c r="CA1373" s="41"/>
      <c r="CB1373" s="41"/>
      <c r="CC1373" s="41"/>
      <c r="CD1373" s="41"/>
      <c r="CE1373" s="41"/>
      <c r="CF1373" s="41"/>
      <c r="CG1373" s="41"/>
      <c r="CH1373" s="41"/>
      <c r="CI1373" s="41"/>
      <c r="CJ1373" s="41"/>
      <c r="DZ1373" s="70"/>
      <c r="ED1373" s="70"/>
      <c r="EE1373" s="70"/>
      <c r="EF1373" s="70"/>
      <c r="EG1373" s="68"/>
      <c r="EH1373" s="68"/>
      <c r="EI1373" s="68"/>
      <c r="EJ1373" s="68"/>
      <c r="EK1373" s="68"/>
      <c r="EL1373" s="68"/>
      <c r="EM1373" s="68"/>
      <c r="EN1373" s="68"/>
      <c r="EO1373" s="68"/>
      <c r="EP1373" s="68"/>
      <c r="EQ1373" s="68"/>
      <c r="ER1373" s="68"/>
      <c r="ES1373" s="68"/>
      <c r="ET1373" s="68"/>
    </row>
    <row r="1374" spans="53:150" s="9" customFormat="1" ht="15"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  <c r="BW1374" s="41"/>
      <c r="BX1374" s="41"/>
      <c r="BY1374" s="41"/>
      <c r="BZ1374" s="41"/>
      <c r="CA1374" s="41"/>
      <c r="CB1374" s="41"/>
      <c r="CC1374" s="41"/>
      <c r="CD1374" s="41"/>
      <c r="CE1374" s="41"/>
      <c r="CF1374" s="41"/>
      <c r="CG1374" s="41"/>
      <c r="CH1374" s="41"/>
      <c r="CI1374" s="41"/>
      <c r="CJ1374" s="41"/>
      <c r="DZ1374" s="70"/>
      <c r="ED1374" s="70"/>
      <c r="EE1374" s="70"/>
      <c r="EF1374" s="70"/>
      <c r="EG1374" s="68"/>
      <c r="EH1374" s="68"/>
      <c r="EI1374" s="68"/>
      <c r="EJ1374" s="68"/>
      <c r="EK1374" s="68"/>
      <c r="EL1374" s="68"/>
      <c r="EM1374" s="68"/>
      <c r="EN1374" s="68"/>
      <c r="EO1374" s="68"/>
      <c r="EP1374" s="68"/>
      <c r="EQ1374" s="68"/>
      <c r="ER1374" s="68"/>
      <c r="ES1374" s="68"/>
      <c r="ET1374" s="68"/>
    </row>
    <row r="1375" spans="53:150" s="9" customFormat="1" ht="15"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  <c r="BW1375" s="41"/>
      <c r="BX1375" s="41"/>
      <c r="BY1375" s="41"/>
      <c r="BZ1375" s="41"/>
      <c r="CA1375" s="41"/>
      <c r="CB1375" s="41"/>
      <c r="CC1375" s="41"/>
      <c r="CD1375" s="41"/>
      <c r="CE1375" s="41"/>
      <c r="CF1375" s="41"/>
      <c r="CG1375" s="41"/>
      <c r="CH1375" s="41"/>
      <c r="CI1375" s="41"/>
      <c r="CJ1375" s="41"/>
      <c r="DZ1375" s="70"/>
      <c r="ED1375" s="70"/>
      <c r="EE1375" s="70"/>
      <c r="EF1375" s="70"/>
      <c r="EG1375" s="68"/>
      <c r="EH1375" s="68"/>
      <c r="EI1375" s="68"/>
      <c r="EJ1375" s="68"/>
      <c r="EK1375" s="68"/>
      <c r="EL1375" s="68"/>
      <c r="EM1375" s="68"/>
      <c r="EN1375" s="68"/>
      <c r="EO1375" s="68"/>
      <c r="EP1375" s="68"/>
      <c r="EQ1375" s="68"/>
      <c r="ER1375" s="68"/>
      <c r="ES1375" s="68"/>
      <c r="ET1375" s="68"/>
    </row>
    <row r="1376" spans="53:150" s="9" customFormat="1" ht="15"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  <c r="CC1376" s="41"/>
      <c r="CD1376" s="41"/>
      <c r="CE1376" s="41"/>
      <c r="CF1376" s="41"/>
      <c r="CG1376" s="41"/>
      <c r="CH1376" s="41"/>
      <c r="CI1376" s="41"/>
      <c r="CJ1376" s="41"/>
      <c r="DZ1376" s="70"/>
      <c r="ED1376" s="70"/>
      <c r="EE1376" s="70"/>
      <c r="EF1376" s="70"/>
      <c r="EG1376" s="68"/>
      <c r="EH1376" s="68"/>
      <c r="EI1376" s="68"/>
      <c r="EJ1376" s="68"/>
      <c r="EK1376" s="68"/>
      <c r="EL1376" s="68"/>
      <c r="EM1376" s="68"/>
      <c r="EN1376" s="68"/>
      <c r="EO1376" s="68"/>
      <c r="EP1376" s="68"/>
      <c r="EQ1376" s="68"/>
      <c r="ER1376" s="68"/>
      <c r="ES1376" s="68"/>
      <c r="ET1376" s="68"/>
    </row>
    <row r="1377" spans="53:150" s="9" customFormat="1" ht="15"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  <c r="CC1377" s="41"/>
      <c r="CD1377" s="41"/>
      <c r="CE1377" s="41"/>
      <c r="CF1377" s="41"/>
      <c r="CG1377" s="41"/>
      <c r="CH1377" s="41"/>
      <c r="CI1377" s="41"/>
      <c r="CJ1377" s="41"/>
      <c r="DZ1377" s="70"/>
      <c r="ED1377" s="70"/>
      <c r="EE1377" s="70"/>
      <c r="EF1377" s="70"/>
      <c r="EG1377" s="68"/>
      <c r="EH1377" s="68"/>
      <c r="EI1377" s="68"/>
      <c r="EJ1377" s="68"/>
      <c r="EK1377" s="68"/>
      <c r="EL1377" s="68"/>
      <c r="EM1377" s="68"/>
      <c r="EN1377" s="68"/>
      <c r="EO1377" s="68"/>
      <c r="EP1377" s="68"/>
      <c r="EQ1377" s="68"/>
      <c r="ER1377" s="68"/>
      <c r="ES1377" s="68"/>
      <c r="ET1377" s="68"/>
    </row>
    <row r="1378" spans="53:150" s="9" customFormat="1" ht="15"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  <c r="CC1378" s="41"/>
      <c r="CD1378" s="41"/>
      <c r="CE1378" s="41"/>
      <c r="CF1378" s="41"/>
      <c r="CG1378" s="41"/>
      <c r="CH1378" s="41"/>
      <c r="CI1378" s="41"/>
      <c r="CJ1378" s="41"/>
      <c r="DZ1378" s="70"/>
      <c r="ED1378" s="70"/>
      <c r="EE1378" s="70"/>
      <c r="EF1378" s="70"/>
      <c r="EG1378" s="68"/>
      <c r="EH1378" s="68"/>
      <c r="EI1378" s="68"/>
      <c r="EJ1378" s="68"/>
      <c r="EK1378" s="68"/>
      <c r="EL1378" s="68"/>
      <c r="EM1378" s="68"/>
      <c r="EN1378" s="68"/>
      <c r="EO1378" s="68"/>
      <c r="EP1378" s="68"/>
      <c r="EQ1378" s="68"/>
      <c r="ER1378" s="68"/>
      <c r="ES1378" s="68"/>
      <c r="ET1378" s="68"/>
    </row>
    <row r="1379" spans="53:150" s="9" customFormat="1" ht="15"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  <c r="BW1379" s="41"/>
      <c r="BX1379" s="41"/>
      <c r="BY1379" s="41"/>
      <c r="BZ1379" s="41"/>
      <c r="CA1379" s="41"/>
      <c r="CB1379" s="41"/>
      <c r="CC1379" s="41"/>
      <c r="CD1379" s="41"/>
      <c r="CE1379" s="41"/>
      <c r="CF1379" s="41"/>
      <c r="CG1379" s="41"/>
      <c r="CH1379" s="41"/>
      <c r="CI1379" s="41"/>
      <c r="CJ1379" s="41"/>
      <c r="DZ1379" s="70"/>
      <c r="ED1379" s="70"/>
      <c r="EE1379" s="70"/>
      <c r="EF1379" s="70"/>
      <c r="EG1379" s="68"/>
      <c r="EH1379" s="68"/>
      <c r="EI1379" s="68"/>
      <c r="EJ1379" s="68"/>
      <c r="EK1379" s="68"/>
      <c r="EL1379" s="68"/>
      <c r="EM1379" s="68"/>
      <c r="EN1379" s="68"/>
      <c r="EO1379" s="68"/>
      <c r="EP1379" s="68"/>
      <c r="EQ1379" s="68"/>
      <c r="ER1379" s="68"/>
      <c r="ES1379" s="68"/>
      <c r="ET1379" s="68"/>
    </row>
    <row r="1380" spans="53:150" s="9" customFormat="1" ht="15"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  <c r="BW1380" s="41"/>
      <c r="BX1380" s="41"/>
      <c r="BY1380" s="41"/>
      <c r="BZ1380" s="41"/>
      <c r="CA1380" s="41"/>
      <c r="CB1380" s="41"/>
      <c r="CC1380" s="41"/>
      <c r="CD1380" s="41"/>
      <c r="CE1380" s="41"/>
      <c r="CF1380" s="41"/>
      <c r="CG1380" s="41"/>
      <c r="CH1380" s="41"/>
      <c r="CI1380" s="41"/>
      <c r="CJ1380" s="41"/>
      <c r="DZ1380" s="70"/>
      <c r="ED1380" s="70"/>
      <c r="EE1380" s="70"/>
      <c r="EF1380" s="70"/>
      <c r="EG1380" s="68"/>
      <c r="EH1380" s="68"/>
      <c r="EI1380" s="68"/>
      <c r="EJ1380" s="68"/>
      <c r="EK1380" s="68"/>
      <c r="EL1380" s="68"/>
      <c r="EM1380" s="68"/>
      <c r="EN1380" s="68"/>
      <c r="EO1380" s="68"/>
      <c r="EP1380" s="68"/>
      <c r="EQ1380" s="68"/>
      <c r="ER1380" s="68"/>
      <c r="ES1380" s="68"/>
      <c r="ET1380" s="68"/>
    </row>
    <row r="1381" spans="53:150" s="9" customFormat="1" ht="15"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  <c r="BW1381" s="41"/>
      <c r="BX1381" s="41"/>
      <c r="BY1381" s="41"/>
      <c r="BZ1381" s="41"/>
      <c r="CA1381" s="41"/>
      <c r="CB1381" s="41"/>
      <c r="CC1381" s="41"/>
      <c r="CD1381" s="41"/>
      <c r="CE1381" s="41"/>
      <c r="CF1381" s="41"/>
      <c r="CG1381" s="41"/>
      <c r="CH1381" s="41"/>
      <c r="CI1381" s="41"/>
      <c r="CJ1381" s="41"/>
      <c r="DZ1381" s="70"/>
      <c r="ED1381" s="70"/>
      <c r="EE1381" s="70"/>
      <c r="EF1381" s="70"/>
      <c r="EG1381" s="68"/>
      <c r="EH1381" s="68"/>
      <c r="EI1381" s="68"/>
      <c r="EJ1381" s="68"/>
      <c r="EK1381" s="68"/>
      <c r="EL1381" s="68"/>
      <c r="EM1381" s="68"/>
      <c r="EN1381" s="68"/>
      <c r="EO1381" s="68"/>
      <c r="EP1381" s="68"/>
      <c r="EQ1381" s="68"/>
      <c r="ER1381" s="68"/>
      <c r="ES1381" s="68"/>
      <c r="ET1381" s="68"/>
    </row>
    <row r="1382" spans="53:150" s="9" customFormat="1" ht="15"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  <c r="BW1382" s="41"/>
      <c r="BX1382" s="41"/>
      <c r="BY1382" s="41"/>
      <c r="BZ1382" s="41"/>
      <c r="CA1382" s="41"/>
      <c r="CB1382" s="41"/>
      <c r="CC1382" s="41"/>
      <c r="CD1382" s="41"/>
      <c r="CE1382" s="41"/>
      <c r="CF1382" s="41"/>
      <c r="CG1382" s="41"/>
      <c r="CH1382" s="41"/>
      <c r="CI1382" s="41"/>
      <c r="CJ1382" s="41"/>
      <c r="DZ1382" s="70"/>
      <c r="ED1382" s="70"/>
      <c r="EE1382" s="70"/>
      <c r="EF1382" s="70"/>
      <c r="EG1382" s="68"/>
      <c r="EH1382" s="68"/>
      <c r="EI1382" s="68"/>
      <c r="EJ1382" s="68"/>
      <c r="EK1382" s="68"/>
      <c r="EL1382" s="68"/>
      <c r="EM1382" s="68"/>
      <c r="EN1382" s="68"/>
      <c r="EO1382" s="68"/>
      <c r="EP1382" s="68"/>
      <c r="EQ1382" s="68"/>
      <c r="ER1382" s="68"/>
      <c r="ES1382" s="68"/>
      <c r="ET1382" s="68"/>
    </row>
    <row r="1383" spans="53:150" s="9" customFormat="1" ht="15"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  <c r="BW1383" s="41"/>
      <c r="BX1383" s="41"/>
      <c r="BY1383" s="41"/>
      <c r="BZ1383" s="41"/>
      <c r="CA1383" s="41"/>
      <c r="CB1383" s="41"/>
      <c r="CC1383" s="41"/>
      <c r="CD1383" s="41"/>
      <c r="CE1383" s="41"/>
      <c r="CF1383" s="41"/>
      <c r="CG1383" s="41"/>
      <c r="CH1383" s="41"/>
      <c r="CI1383" s="41"/>
      <c r="CJ1383" s="41"/>
      <c r="DZ1383" s="70"/>
      <c r="ED1383" s="70"/>
      <c r="EE1383" s="70"/>
      <c r="EF1383" s="70"/>
      <c r="EG1383" s="68"/>
      <c r="EH1383" s="68"/>
      <c r="EI1383" s="68"/>
      <c r="EJ1383" s="68"/>
      <c r="EK1383" s="68"/>
      <c r="EL1383" s="68"/>
      <c r="EM1383" s="68"/>
      <c r="EN1383" s="68"/>
      <c r="EO1383" s="68"/>
      <c r="EP1383" s="68"/>
      <c r="EQ1383" s="68"/>
      <c r="ER1383" s="68"/>
      <c r="ES1383" s="68"/>
      <c r="ET1383" s="68"/>
    </row>
    <row r="1384" spans="53:150" s="9" customFormat="1" ht="15"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  <c r="BW1384" s="41"/>
      <c r="BX1384" s="41"/>
      <c r="BY1384" s="41"/>
      <c r="BZ1384" s="41"/>
      <c r="CA1384" s="41"/>
      <c r="CB1384" s="41"/>
      <c r="CC1384" s="41"/>
      <c r="CD1384" s="41"/>
      <c r="CE1384" s="41"/>
      <c r="CF1384" s="41"/>
      <c r="CG1384" s="41"/>
      <c r="CH1384" s="41"/>
      <c r="CI1384" s="41"/>
      <c r="CJ1384" s="41"/>
      <c r="DZ1384" s="70"/>
      <c r="ED1384" s="70"/>
      <c r="EE1384" s="70"/>
      <c r="EF1384" s="70"/>
      <c r="EG1384" s="68"/>
      <c r="EH1384" s="68"/>
      <c r="EI1384" s="68"/>
      <c r="EJ1384" s="68"/>
      <c r="EK1384" s="68"/>
      <c r="EL1384" s="68"/>
      <c r="EM1384" s="68"/>
      <c r="EN1384" s="68"/>
      <c r="EO1384" s="68"/>
      <c r="EP1384" s="68"/>
      <c r="EQ1384" s="68"/>
      <c r="ER1384" s="68"/>
      <c r="ES1384" s="68"/>
      <c r="ET1384" s="68"/>
    </row>
    <row r="1385" spans="53:150" s="9" customFormat="1" ht="15"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  <c r="BW1385" s="41"/>
      <c r="BX1385" s="41"/>
      <c r="BY1385" s="41"/>
      <c r="BZ1385" s="41"/>
      <c r="CA1385" s="41"/>
      <c r="CB1385" s="41"/>
      <c r="CC1385" s="41"/>
      <c r="CD1385" s="41"/>
      <c r="CE1385" s="41"/>
      <c r="CF1385" s="41"/>
      <c r="CG1385" s="41"/>
      <c r="CH1385" s="41"/>
      <c r="CI1385" s="41"/>
      <c r="CJ1385" s="41"/>
      <c r="DZ1385" s="70"/>
      <c r="ED1385" s="70"/>
      <c r="EE1385" s="70"/>
      <c r="EF1385" s="70"/>
      <c r="EG1385" s="68"/>
      <c r="EH1385" s="68"/>
      <c r="EI1385" s="68"/>
      <c r="EJ1385" s="68"/>
      <c r="EK1385" s="68"/>
      <c r="EL1385" s="68"/>
      <c r="EM1385" s="68"/>
      <c r="EN1385" s="68"/>
      <c r="EO1385" s="68"/>
      <c r="EP1385" s="68"/>
      <c r="EQ1385" s="68"/>
      <c r="ER1385" s="68"/>
      <c r="ES1385" s="68"/>
      <c r="ET1385" s="68"/>
    </row>
    <row r="1386" spans="53:150" s="9" customFormat="1" ht="15"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  <c r="BW1386" s="41"/>
      <c r="BX1386" s="41"/>
      <c r="BY1386" s="41"/>
      <c r="BZ1386" s="41"/>
      <c r="CA1386" s="41"/>
      <c r="CB1386" s="41"/>
      <c r="CC1386" s="41"/>
      <c r="CD1386" s="41"/>
      <c r="CE1386" s="41"/>
      <c r="CF1386" s="41"/>
      <c r="CG1386" s="41"/>
      <c r="CH1386" s="41"/>
      <c r="CI1386" s="41"/>
      <c r="CJ1386" s="41"/>
      <c r="DZ1386" s="70"/>
      <c r="ED1386" s="70"/>
      <c r="EE1386" s="70"/>
      <c r="EF1386" s="70"/>
      <c r="EG1386" s="68"/>
      <c r="EH1386" s="68"/>
      <c r="EI1386" s="68"/>
      <c r="EJ1386" s="68"/>
      <c r="EK1386" s="68"/>
      <c r="EL1386" s="68"/>
      <c r="EM1386" s="68"/>
      <c r="EN1386" s="68"/>
      <c r="EO1386" s="68"/>
      <c r="EP1386" s="68"/>
      <c r="EQ1386" s="68"/>
      <c r="ER1386" s="68"/>
      <c r="ES1386" s="68"/>
      <c r="ET1386" s="68"/>
    </row>
    <row r="1387" spans="53:150" s="9" customFormat="1" ht="15"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  <c r="BW1387" s="41"/>
      <c r="BX1387" s="41"/>
      <c r="BY1387" s="41"/>
      <c r="BZ1387" s="41"/>
      <c r="CA1387" s="41"/>
      <c r="CB1387" s="41"/>
      <c r="CC1387" s="41"/>
      <c r="CD1387" s="41"/>
      <c r="CE1387" s="41"/>
      <c r="CF1387" s="41"/>
      <c r="CG1387" s="41"/>
      <c r="CH1387" s="41"/>
      <c r="CI1387" s="41"/>
      <c r="CJ1387" s="41"/>
      <c r="DZ1387" s="70"/>
      <c r="ED1387" s="70"/>
      <c r="EE1387" s="70"/>
      <c r="EF1387" s="70"/>
      <c r="EG1387" s="68"/>
      <c r="EH1387" s="68"/>
      <c r="EI1387" s="68"/>
      <c r="EJ1387" s="68"/>
      <c r="EK1387" s="68"/>
      <c r="EL1387" s="68"/>
      <c r="EM1387" s="68"/>
      <c r="EN1387" s="68"/>
      <c r="EO1387" s="68"/>
      <c r="EP1387" s="68"/>
      <c r="EQ1387" s="68"/>
      <c r="ER1387" s="68"/>
      <c r="ES1387" s="68"/>
      <c r="ET1387" s="68"/>
    </row>
    <row r="1388" spans="53:150" s="9" customFormat="1" ht="15"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  <c r="BW1388" s="41"/>
      <c r="BX1388" s="41"/>
      <c r="BY1388" s="41"/>
      <c r="BZ1388" s="41"/>
      <c r="CA1388" s="41"/>
      <c r="CB1388" s="41"/>
      <c r="CC1388" s="41"/>
      <c r="CD1388" s="41"/>
      <c r="CE1388" s="41"/>
      <c r="CF1388" s="41"/>
      <c r="CG1388" s="41"/>
      <c r="CH1388" s="41"/>
      <c r="CI1388" s="41"/>
      <c r="CJ1388" s="41"/>
      <c r="DZ1388" s="70"/>
      <c r="ED1388" s="70"/>
      <c r="EE1388" s="70"/>
      <c r="EF1388" s="70"/>
      <c r="EG1388" s="68"/>
      <c r="EH1388" s="68"/>
      <c r="EI1388" s="68"/>
      <c r="EJ1388" s="68"/>
      <c r="EK1388" s="68"/>
      <c r="EL1388" s="68"/>
      <c r="EM1388" s="68"/>
      <c r="EN1388" s="68"/>
      <c r="EO1388" s="68"/>
      <c r="EP1388" s="68"/>
      <c r="EQ1388" s="68"/>
      <c r="ER1388" s="68"/>
      <c r="ES1388" s="68"/>
      <c r="ET1388" s="68"/>
    </row>
    <row r="1389" spans="53:150" s="9" customFormat="1" ht="15"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  <c r="BW1389" s="41"/>
      <c r="BX1389" s="41"/>
      <c r="BY1389" s="41"/>
      <c r="BZ1389" s="41"/>
      <c r="CA1389" s="41"/>
      <c r="CB1389" s="41"/>
      <c r="CC1389" s="41"/>
      <c r="CD1389" s="41"/>
      <c r="CE1389" s="41"/>
      <c r="CF1389" s="41"/>
      <c r="CG1389" s="41"/>
      <c r="CH1389" s="41"/>
      <c r="CI1389" s="41"/>
      <c r="CJ1389" s="41"/>
      <c r="DZ1389" s="70"/>
      <c r="ED1389" s="70"/>
      <c r="EE1389" s="70"/>
      <c r="EF1389" s="70"/>
      <c r="EG1389" s="68"/>
      <c r="EH1389" s="68"/>
      <c r="EI1389" s="68"/>
      <c r="EJ1389" s="68"/>
      <c r="EK1389" s="68"/>
      <c r="EL1389" s="68"/>
      <c r="EM1389" s="68"/>
      <c r="EN1389" s="68"/>
      <c r="EO1389" s="68"/>
      <c r="EP1389" s="68"/>
      <c r="EQ1389" s="68"/>
      <c r="ER1389" s="68"/>
      <c r="ES1389" s="68"/>
      <c r="ET1389" s="68"/>
    </row>
    <row r="1390" spans="53:150" s="9" customFormat="1" ht="15"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  <c r="BW1390" s="41"/>
      <c r="BX1390" s="41"/>
      <c r="BY1390" s="41"/>
      <c r="BZ1390" s="41"/>
      <c r="CA1390" s="41"/>
      <c r="CB1390" s="41"/>
      <c r="CC1390" s="41"/>
      <c r="CD1390" s="41"/>
      <c r="CE1390" s="41"/>
      <c r="CF1390" s="41"/>
      <c r="CG1390" s="41"/>
      <c r="CH1390" s="41"/>
      <c r="CI1390" s="41"/>
      <c r="CJ1390" s="41"/>
      <c r="DZ1390" s="70"/>
      <c r="ED1390" s="70"/>
      <c r="EE1390" s="70"/>
      <c r="EF1390" s="70"/>
      <c r="EG1390" s="68"/>
      <c r="EH1390" s="68"/>
      <c r="EI1390" s="68"/>
      <c r="EJ1390" s="68"/>
      <c r="EK1390" s="68"/>
      <c r="EL1390" s="68"/>
      <c r="EM1390" s="68"/>
      <c r="EN1390" s="68"/>
      <c r="EO1390" s="68"/>
      <c r="EP1390" s="68"/>
      <c r="EQ1390" s="68"/>
      <c r="ER1390" s="68"/>
      <c r="ES1390" s="68"/>
      <c r="ET1390" s="68"/>
    </row>
    <row r="1391" spans="53:150" s="9" customFormat="1" ht="15"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  <c r="BW1391" s="41"/>
      <c r="BX1391" s="41"/>
      <c r="BY1391" s="41"/>
      <c r="BZ1391" s="41"/>
      <c r="CA1391" s="41"/>
      <c r="CB1391" s="41"/>
      <c r="CC1391" s="41"/>
      <c r="CD1391" s="41"/>
      <c r="CE1391" s="41"/>
      <c r="CF1391" s="41"/>
      <c r="CG1391" s="41"/>
      <c r="CH1391" s="41"/>
      <c r="CI1391" s="41"/>
      <c r="CJ1391" s="41"/>
      <c r="DZ1391" s="70"/>
      <c r="ED1391" s="70"/>
      <c r="EE1391" s="70"/>
      <c r="EF1391" s="70"/>
      <c r="EG1391" s="68"/>
      <c r="EH1391" s="68"/>
      <c r="EI1391" s="68"/>
      <c r="EJ1391" s="68"/>
      <c r="EK1391" s="68"/>
      <c r="EL1391" s="68"/>
      <c r="EM1391" s="68"/>
      <c r="EN1391" s="68"/>
      <c r="EO1391" s="68"/>
      <c r="EP1391" s="68"/>
      <c r="EQ1391" s="68"/>
      <c r="ER1391" s="68"/>
      <c r="ES1391" s="68"/>
      <c r="ET1391" s="68"/>
    </row>
    <row r="1392" spans="53:150" s="9" customFormat="1" ht="15"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  <c r="BW1392" s="41"/>
      <c r="BX1392" s="41"/>
      <c r="BY1392" s="41"/>
      <c r="BZ1392" s="41"/>
      <c r="CA1392" s="41"/>
      <c r="CB1392" s="41"/>
      <c r="CC1392" s="41"/>
      <c r="CD1392" s="41"/>
      <c r="CE1392" s="41"/>
      <c r="CF1392" s="41"/>
      <c r="CG1392" s="41"/>
      <c r="CH1392" s="41"/>
      <c r="CI1392" s="41"/>
      <c r="CJ1392" s="41"/>
      <c r="DZ1392" s="70"/>
      <c r="ED1392" s="70"/>
      <c r="EE1392" s="70"/>
      <c r="EF1392" s="70"/>
      <c r="EG1392" s="68"/>
      <c r="EH1392" s="68"/>
      <c r="EI1392" s="68"/>
      <c r="EJ1392" s="68"/>
      <c r="EK1392" s="68"/>
      <c r="EL1392" s="68"/>
      <c r="EM1392" s="68"/>
      <c r="EN1392" s="68"/>
      <c r="EO1392" s="68"/>
      <c r="EP1392" s="68"/>
      <c r="EQ1392" s="68"/>
      <c r="ER1392" s="68"/>
      <c r="ES1392" s="68"/>
      <c r="ET1392" s="68"/>
    </row>
    <row r="1393" spans="53:150" s="9" customFormat="1" ht="15"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  <c r="BW1393" s="41"/>
      <c r="BX1393" s="41"/>
      <c r="BY1393" s="41"/>
      <c r="BZ1393" s="41"/>
      <c r="CA1393" s="41"/>
      <c r="CB1393" s="41"/>
      <c r="CC1393" s="41"/>
      <c r="CD1393" s="41"/>
      <c r="CE1393" s="41"/>
      <c r="CF1393" s="41"/>
      <c r="CG1393" s="41"/>
      <c r="CH1393" s="41"/>
      <c r="CI1393" s="41"/>
      <c r="CJ1393" s="41"/>
      <c r="DZ1393" s="70"/>
      <c r="ED1393" s="70"/>
      <c r="EE1393" s="70"/>
      <c r="EF1393" s="70"/>
      <c r="EG1393" s="68"/>
      <c r="EH1393" s="68"/>
      <c r="EI1393" s="68"/>
      <c r="EJ1393" s="68"/>
      <c r="EK1393" s="68"/>
      <c r="EL1393" s="68"/>
      <c r="EM1393" s="68"/>
      <c r="EN1393" s="68"/>
      <c r="EO1393" s="68"/>
      <c r="EP1393" s="68"/>
      <c r="EQ1393" s="68"/>
      <c r="ER1393" s="68"/>
      <c r="ES1393" s="68"/>
      <c r="ET1393" s="68"/>
    </row>
    <row r="1394" spans="53:150" s="9" customFormat="1" ht="15"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  <c r="BW1394" s="41"/>
      <c r="BX1394" s="41"/>
      <c r="BY1394" s="41"/>
      <c r="BZ1394" s="41"/>
      <c r="CA1394" s="41"/>
      <c r="CB1394" s="41"/>
      <c r="CC1394" s="41"/>
      <c r="CD1394" s="41"/>
      <c r="CE1394" s="41"/>
      <c r="CF1394" s="41"/>
      <c r="CG1394" s="41"/>
      <c r="CH1394" s="41"/>
      <c r="CI1394" s="41"/>
      <c r="CJ1394" s="41"/>
      <c r="DZ1394" s="70"/>
      <c r="ED1394" s="70"/>
      <c r="EE1394" s="70"/>
      <c r="EF1394" s="70"/>
      <c r="EG1394" s="68"/>
      <c r="EH1394" s="68"/>
      <c r="EI1394" s="68"/>
      <c r="EJ1394" s="68"/>
      <c r="EK1394" s="68"/>
      <c r="EL1394" s="68"/>
      <c r="EM1394" s="68"/>
      <c r="EN1394" s="68"/>
      <c r="EO1394" s="68"/>
      <c r="EP1394" s="68"/>
      <c r="EQ1394" s="68"/>
      <c r="ER1394" s="68"/>
      <c r="ES1394" s="68"/>
      <c r="ET1394" s="68"/>
    </row>
    <row r="1395" spans="53:150" s="9" customFormat="1" ht="15"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  <c r="BW1395" s="41"/>
      <c r="BX1395" s="41"/>
      <c r="BY1395" s="41"/>
      <c r="BZ1395" s="41"/>
      <c r="CA1395" s="41"/>
      <c r="CB1395" s="41"/>
      <c r="CC1395" s="41"/>
      <c r="CD1395" s="41"/>
      <c r="CE1395" s="41"/>
      <c r="CF1395" s="41"/>
      <c r="CG1395" s="41"/>
      <c r="CH1395" s="41"/>
      <c r="CI1395" s="41"/>
      <c r="CJ1395" s="41"/>
      <c r="DZ1395" s="70"/>
      <c r="ED1395" s="70"/>
      <c r="EE1395" s="70"/>
      <c r="EF1395" s="70"/>
      <c r="EG1395" s="68"/>
      <c r="EH1395" s="68"/>
      <c r="EI1395" s="68"/>
      <c r="EJ1395" s="68"/>
      <c r="EK1395" s="68"/>
      <c r="EL1395" s="68"/>
      <c r="EM1395" s="68"/>
      <c r="EN1395" s="68"/>
      <c r="EO1395" s="68"/>
      <c r="EP1395" s="68"/>
      <c r="EQ1395" s="68"/>
      <c r="ER1395" s="68"/>
      <c r="ES1395" s="68"/>
      <c r="ET1395" s="68"/>
    </row>
    <row r="1396" spans="53:150" s="9" customFormat="1" ht="15"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  <c r="BW1396" s="41"/>
      <c r="BX1396" s="41"/>
      <c r="BY1396" s="41"/>
      <c r="BZ1396" s="41"/>
      <c r="CA1396" s="41"/>
      <c r="CB1396" s="41"/>
      <c r="CC1396" s="41"/>
      <c r="CD1396" s="41"/>
      <c r="CE1396" s="41"/>
      <c r="CF1396" s="41"/>
      <c r="CG1396" s="41"/>
      <c r="CH1396" s="41"/>
      <c r="CI1396" s="41"/>
      <c r="CJ1396" s="41"/>
      <c r="DZ1396" s="70"/>
      <c r="ED1396" s="70"/>
      <c r="EE1396" s="70"/>
      <c r="EF1396" s="70"/>
      <c r="EG1396" s="68"/>
      <c r="EH1396" s="68"/>
      <c r="EI1396" s="68"/>
      <c r="EJ1396" s="68"/>
      <c r="EK1396" s="68"/>
      <c r="EL1396" s="68"/>
      <c r="EM1396" s="68"/>
      <c r="EN1396" s="68"/>
      <c r="EO1396" s="68"/>
      <c r="EP1396" s="68"/>
      <c r="EQ1396" s="68"/>
      <c r="ER1396" s="68"/>
      <c r="ES1396" s="68"/>
      <c r="ET1396" s="68"/>
    </row>
    <row r="1397" spans="53:150" s="9" customFormat="1" ht="15"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  <c r="BW1397" s="41"/>
      <c r="BX1397" s="41"/>
      <c r="BY1397" s="41"/>
      <c r="BZ1397" s="41"/>
      <c r="CA1397" s="41"/>
      <c r="CB1397" s="41"/>
      <c r="CC1397" s="41"/>
      <c r="CD1397" s="41"/>
      <c r="CE1397" s="41"/>
      <c r="CF1397" s="41"/>
      <c r="CG1397" s="41"/>
      <c r="CH1397" s="41"/>
      <c r="CI1397" s="41"/>
      <c r="CJ1397" s="41"/>
      <c r="DZ1397" s="70"/>
      <c r="ED1397" s="70"/>
      <c r="EE1397" s="70"/>
      <c r="EF1397" s="70"/>
      <c r="EG1397" s="68"/>
      <c r="EH1397" s="68"/>
      <c r="EI1397" s="68"/>
      <c r="EJ1397" s="68"/>
      <c r="EK1397" s="68"/>
      <c r="EL1397" s="68"/>
      <c r="EM1397" s="68"/>
      <c r="EN1397" s="68"/>
      <c r="EO1397" s="68"/>
      <c r="EP1397" s="68"/>
      <c r="EQ1397" s="68"/>
      <c r="ER1397" s="68"/>
      <c r="ES1397" s="68"/>
      <c r="ET1397" s="68"/>
    </row>
    <row r="1398" spans="53:150" s="9" customFormat="1" ht="15"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  <c r="BW1398" s="41"/>
      <c r="BX1398" s="41"/>
      <c r="BY1398" s="41"/>
      <c r="BZ1398" s="41"/>
      <c r="CA1398" s="41"/>
      <c r="CB1398" s="41"/>
      <c r="CC1398" s="41"/>
      <c r="CD1398" s="41"/>
      <c r="CE1398" s="41"/>
      <c r="CF1398" s="41"/>
      <c r="CG1398" s="41"/>
      <c r="CH1398" s="41"/>
      <c r="CI1398" s="41"/>
      <c r="CJ1398" s="41"/>
      <c r="DZ1398" s="70"/>
      <c r="ED1398" s="70"/>
      <c r="EE1398" s="70"/>
      <c r="EF1398" s="70"/>
      <c r="EG1398" s="68"/>
      <c r="EH1398" s="68"/>
      <c r="EI1398" s="68"/>
      <c r="EJ1398" s="68"/>
      <c r="EK1398" s="68"/>
      <c r="EL1398" s="68"/>
      <c r="EM1398" s="68"/>
      <c r="EN1398" s="68"/>
      <c r="EO1398" s="68"/>
      <c r="EP1398" s="68"/>
      <c r="EQ1398" s="68"/>
      <c r="ER1398" s="68"/>
      <c r="ES1398" s="68"/>
      <c r="ET1398" s="68"/>
    </row>
    <row r="1399" spans="53:150" s="9" customFormat="1" ht="15"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  <c r="BW1399" s="41"/>
      <c r="BX1399" s="41"/>
      <c r="BY1399" s="41"/>
      <c r="BZ1399" s="41"/>
      <c r="CA1399" s="41"/>
      <c r="CB1399" s="41"/>
      <c r="CC1399" s="41"/>
      <c r="CD1399" s="41"/>
      <c r="CE1399" s="41"/>
      <c r="CF1399" s="41"/>
      <c r="CG1399" s="41"/>
      <c r="CH1399" s="41"/>
      <c r="CI1399" s="41"/>
      <c r="CJ1399" s="41"/>
      <c r="DZ1399" s="70"/>
      <c r="ED1399" s="70"/>
      <c r="EE1399" s="70"/>
      <c r="EF1399" s="70"/>
      <c r="EG1399" s="68"/>
      <c r="EH1399" s="68"/>
      <c r="EI1399" s="68"/>
      <c r="EJ1399" s="68"/>
      <c r="EK1399" s="68"/>
      <c r="EL1399" s="68"/>
      <c r="EM1399" s="68"/>
      <c r="EN1399" s="68"/>
      <c r="EO1399" s="68"/>
      <c r="EP1399" s="68"/>
      <c r="EQ1399" s="68"/>
      <c r="ER1399" s="68"/>
      <c r="ES1399" s="68"/>
      <c r="ET1399" s="68"/>
    </row>
    <row r="1400" spans="53:150" s="9" customFormat="1" ht="15"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  <c r="BW1400" s="41"/>
      <c r="BX1400" s="41"/>
      <c r="BY1400" s="41"/>
      <c r="BZ1400" s="41"/>
      <c r="CA1400" s="41"/>
      <c r="CB1400" s="41"/>
      <c r="CC1400" s="41"/>
      <c r="CD1400" s="41"/>
      <c r="CE1400" s="41"/>
      <c r="CF1400" s="41"/>
      <c r="CG1400" s="41"/>
      <c r="CH1400" s="41"/>
      <c r="CI1400" s="41"/>
      <c r="CJ1400" s="41"/>
      <c r="DZ1400" s="70"/>
      <c r="ED1400" s="70"/>
      <c r="EE1400" s="70"/>
      <c r="EF1400" s="70"/>
      <c r="EG1400" s="68"/>
      <c r="EH1400" s="68"/>
      <c r="EI1400" s="68"/>
      <c r="EJ1400" s="68"/>
      <c r="EK1400" s="68"/>
      <c r="EL1400" s="68"/>
      <c r="EM1400" s="68"/>
      <c r="EN1400" s="68"/>
      <c r="EO1400" s="68"/>
      <c r="EP1400" s="68"/>
      <c r="EQ1400" s="68"/>
      <c r="ER1400" s="68"/>
      <c r="ES1400" s="68"/>
      <c r="ET1400" s="68"/>
    </row>
    <row r="1401" spans="53:150" s="9" customFormat="1" ht="15"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  <c r="BW1401" s="41"/>
      <c r="BX1401" s="41"/>
      <c r="BY1401" s="41"/>
      <c r="BZ1401" s="41"/>
      <c r="CA1401" s="41"/>
      <c r="CB1401" s="41"/>
      <c r="CC1401" s="41"/>
      <c r="CD1401" s="41"/>
      <c r="CE1401" s="41"/>
      <c r="CF1401" s="41"/>
      <c r="CG1401" s="41"/>
      <c r="CH1401" s="41"/>
      <c r="CI1401" s="41"/>
      <c r="CJ1401" s="41"/>
      <c r="DZ1401" s="70"/>
      <c r="ED1401" s="70"/>
      <c r="EE1401" s="70"/>
      <c r="EF1401" s="70"/>
      <c r="EG1401" s="68"/>
      <c r="EH1401" s="68"/>
      <c r="EI1401" s="68"/>
      <c r="EJ1401" s="68"/>
      <c r="EK1401" s="68"/>
      <c r="EL1401" s="68"/>
      <c r="EM1401" s="68"/>
      <c r="EN1401" s="68"/>
      <c r="EO1401" s="68"/>
      <c r="EP1401" s="68"/>
      <c r="EQ1401" s="68"/>
      <c r="ER1401" s="68"/>
      <c r="ES1401" s="68"/>
      <c r="ET1401" s="68"/>
    </row>
    <row r="1402" spans="53:150" s="9" customFormat="1" ht="15"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  <c r="BW1402" s="41"/>
      <c r="BX1402" s="41"/>
      <c r="BY1402" s="41"/>
      <c r="BZ1402" s="41"/>
      <c r="CA1402" s="41"/>
      <c r="CB1402" s="41"/>
      <c r="CC1402" s="41"/>
      <c r="CD1402" s="41"/>
      <c r="CE1402" s="41"/>
      <c r="CF1402" s="41"/>
      <c r="CG1402" s="41"/>
      <c r="CH1402" s="41"/>
      <c r="CI1402" s="41"/>
      <c r="CJ1402" s="41"/>
      <c r="DZ1402" s="70"/>
      <c r="ED1402" s="70"/>
      <c r="EE1402" s="70"/>
      <c r="EF1402" s="70"/>
      <c r="EG1402" s="68"/>
      <c r="EH1402" s="68"/>
      <c r="EI1402" s="68"/>
      <c r="EJ1402" s="68"/>
      <c r="EK1402" s="68"/>
      <c r="EL1402" s="68"/>
      <c r="EM1402" s="68"/>
      <c r="EN1402" s="68"/>
      <c r="EO1402" s="68"/>
      <c r="EP1402" s="68"/>
      <c r="EQ1402" s="68"/>
      <c r="ER1402" s="68"/>
      <c r="ES1402" s="68"/>
      <c r="ET1402" s="68"/>
    </row>
    <row r="1403" spans="53:150" s="9" customFormat="1" ht="15"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  <c r="BW1403" s="41"/>
      <c r="BX1403" s="41"/>
      <c r="BY1403" s="41"/>
      <c r="BZ1403" s="41"/>
      <c r="CA1403" s="41"/>
      <c r="CB1403" s="41"/>
      <c r="CC1403" s="41"/>
      <c r="CD1403" s="41"/>
      <c r="CE1403" s="41"/>
      <c r="CF1403" s="41"/>
      <c r="CG1403" s="41"/>
      <c r="CH1403" s="41"/>
      <c r="CI1403" s="41"/>
      <c r="CJ1403" s="41"/>
      <c r="DZ1403" s="70"/>
      <c r="ED1403" s="70"/>
      <c r="EE1403" s="70"/>
      <c r="EF1403" s="70"/>
      <c r="EG1403" s="68"/>
      <c r="EH1403" s="68"/>
      <c r="EI1403" s="68"/>
      <c r="EJ1403" s="68"/>
      <c r="EK1403" s="68"/>
      <c r="EL1403" s="68"/>
      <c r="EM1403" s="68"/>
      <c r="EN1403" s="68"/>
      <c r="EO1403" s="68"/>
      <c r="EP1403" s="68"/>
      <c r="EQ1403" s="68"/>
      <c r="ER1403" s="68"/>
      <c r="ES1403" s="68"/>
      <c r="ET1403" s="68"/>
    </row>
    <row r="1404" spans="53:150" s="9" customFormat="1" ht="15"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  <c r="BW1404" s="41"/>
      <c r="BX1404" s="41"/>
      <c r="BY1404" s="41"/>
      <c r="BZ1404" s="41"/>
      <c r="CA1404" s="41"/>
      <c r="CB1404" s="41"/>
      <c r="CC1404" s="41"/>
      <c r="CD1404" s="41"/>
      <c r="CE1404" s="41"/>
      <c r="CF1404" s="41"/>
      <c r="CG1404" s="41"/>
      <c r="CH1404" s="41"/>
      <c r="CI1404" s="41"/>
      <c r="CJ1404" s="41"/>
      <c r="DZ1404" s="70"/>
      <c r="ED1404" s="70"/>
      <c r="EE1404" s="70"/>
      <c r="EF1404" s="70"/>
      <c r="EG1404" s="68"/>
      <c r="EH1404" s="68"/>
      <c r="EI1404" s="68"/>
      <c r="EJ1404" s="68"/>
      <c r="EK1404" s="68"/>
      <c r="EL1404" s="68"/>
      <c r="EM1404" s="68"/>
      <c r="EN1404" s="68"/>
      <c r="EO1404" s="68"/>
      <c r="EP1404" s="68"/>
      <c r="EQ1404" s="68"/>
      <c r="ER1404" s="68"/>
      <c r="ES1404" s="68"/>
      <c r="ET1404" s="68"/>
    </row>
    <row r="1405" spans="53:150" s="9" customFormat="1" ht="15"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  <c r="CC1405" s="41"/>
      <c r="CD1405" s="41"/>
      <c r="CE1405" s="41"/>
      <c r="CF1405" s="41"/>
      <c r="CG1405" s="41"/>
      <c r="CH1405" s="41"/>
      <c r="CI1405" s="41"/>
      <c r="CJ1405" s="41"/>
      <c r="DZ1405" s="70"/>
      <c r="ED1405" s="70"/>
      <c r="EE1405" s="70"/>
      <c r="EF1405" s="70"/>
      <c r="EG1405" s="68"/>
      <c r="EH1405" s="68"/>
      <c r="EI1405" s="68"/>
      <c r="EJ1405" s="68"/>
      <c r="EK1405" s="68"/>
      <c r="EL1405" s="68"/>
      <c r="EM1405" s="68"/>
      <c r="EN1405" s="68"/>
      <c r="EO1405" s="68"/>
      <c r="EP1405" s="68"/>
      <c r="EQ1405" s="68"/>
      <c r="ER1405" s="68"/>
      <c r="ES1405" s="68"/>
      <c r="ET1405" s="68"/>
    </row>
    <row r="1406" spans="53:150" s="9" customFormat="1" ht="15"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  <c r="CC1406" s="41"/>
      <c r="CD1406" s="41"/>
      <c r="CE1406" s="41"/>
      <c r="CF1406" s="41"/>
      <c r="CG1406" s="41"/>
      <c r="CH1406" s="41"/>
      <c r="CI1406" s="41"/>
      <c r="CJ1406" s="41"/>
      <c r="DZ1406" s="70"/>
      <c r="ED1406" s="70"/>
      <c r="EE1406" s="70"/>
      <c r="EF1406" s="70"/>
      <c r="EG1406" s="68"/>
      <c r="EH1406" s="68"/>
      <c r="EI1406" s="68"/>
      <c r="EJ1406" s="68"/>
      <c r="EK1406" s="68"/>
      <c r="EL1406" s="68"/>
      <c r="EM1406" s="68"/>
      <c r="EN1406" s="68"/>
      <c r="EO1406" s="68"/>
      <c r="EP1406" s="68"/>
      <c r="EQ1406" s="68"/>
      <c r="ER1406" s="68"/>
      <c r="ES1406" s="68"/>
      <c r="ET1406" s="68"/>
    </row>
    <row r="1407" spans="53:150" s="9" customFormat="1" ht="15"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  <c r="CC1407" s="41"/>
      <c r="CD1407" s="41"/>
      <c r="CE1407" s="41"/>
      <c r="CF1407" s="41"/>
      <c r="CG1407" s="41"/>
      <c r="CH1407" s="41"/>
      <c r="CI1407" s="41"/>
      <c r="CJ1407" s="41"/>
      <c r="DZ1407" s="70"/>
      <c r="ED1407" s="70"/>
      <c r="EE1407" s="70"/>
      <c r="EF1407" s="70"/>
      <c r="EG1407" s="68"/>
      <c r="EH1407" s="68"/>
      <c r="EI1407" s="68"/>
      <c r="EJ1407" s="68"/>
      <c r="EK1407" s="68"/>
      <c r="EL1407" s="68"/>
      <c r="EM1407" s="68"/>
      <c r="EN1407" s="68"/>
      <c r="EO1407" s="68"/>
      <c r="EP1407" s="68"/>
      <c r="EQ1407" s="68"/>
      <c r="ER1407" s="68"/>
      <c r="ES1407" s="68"/>
      <c r="ET1407" s="68"/>
    </row>
    <row r="1408" spans="53:150" s="9" customFormat="1" ht="15"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  <c r="BW1408" s="41"/>
      <c r="BX1408" s="41"/>
      <c r="BY1408" s="41"/>
      <c r="BZ1408" s="41"/>
      <c r="CA1408" s="41"/>
      <c r="CB1408" s="41"/>
      <c r="CC1408" s="41"/>
      <c r="CD1408" s="41"/>
      <c r="CE1408" s="41"/>
      <c r="CF1408" s="41"/>
      <c r="CG1408" s="41"/>
      <c r="CH1408" s="41"/>
      <c r="CI1408" s="41"/>
      <c r="CJ1408" s="41"/>
      <c r="DZ1408" s="70"/>
      <c r="ED1408" s="70"/>
      <c r="EE1408" s="70"/>
      <c r="EF1408" s="70"/>
      <c r="EG1408" s="68"/>
      <c r="EH1408" s="68"/>
      <c r="EI1408" s="68"/>
      <c r="EJ1408" s="68"/>
      <c r="EK1408" s="68"/>
      <c r="EL1408" s="68"/>
      <c r="EM1408" s="68"/>
      <c r="EN1408" s="68"/>
      <c r="EO1408" s="68"/>
      <c r="EP1408" s="68"/>
      <c r="EQ1408" s="68"/>
      <c r="ER1408" s="68"/>
      <c r="ES1408" s="68"/>
      <c r="ET1408" s="68"/>
    </row>
    <row r="1409" spans="53:150" s="9" customFormat="1" ht="15"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  <c r="BW1409" s="41"/>
      <c r="BX1409" s="41"/>
      <c r="BY1409" s="41"/>
      <c r="BZ1409" s="41"/>
      <c r="CA1409" s="41"/>
      <c r="CB1409" s="41"/>
      <c r="CC1409" s="41"/>
      <c r="CD1409" s="41"/>
      <c r="CE1409" s="41"/>
      <c r="CF1409" s="41"/>
      <c r="CG1409" s="41"/>
      <c r="CH1409" s="41"/>
      <c r="CI1409" s="41"/>
      <c r="CJ1409" s="41"/>
      <c r="DZ1409" s="70"/>
      <c r="ED1409" s="70"/>
      <c r="EE1409" s="70"/>
      <c r="EF1409" s="70"/>
      <c r="EG1409" s="68"/>
      <c r="EH1409" s="68"/>
      <c r="EI1409" s="68"/>
      <c r="EJ1409" s="68"/>
      <c r="EK1409" s="68"/>
      <c r="EL1409" s="68"/>
      <c r="EM1409" s="68"/>
      <c r="EN1409" s="68"/>
      <c r="EO1409" s="68"/>
      <c r="EP1409" s="68"/>
      <c r="EQ1409" s="68"/>
      <c r="ER1409" s="68"/>
      <c r="ES1409" s="68"/>
      <c r="ET1409" s="68"/>
    </row>
    <row r="1410" spans="53:150" s="9" customFormat="1" ht="15"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  <c r="BW1410" s="41"/>
      <c r="BX1410" s="41"/>
      <c r="BY1410" s="41"/>
      <c r="BZ1410" s="41"/>
      <c r="CA1410" s="41"/>
      <c r="CB1410" s="41"/>
      <c r="CC1410" s="41"/>
      <c r="CD1410" s="41"/>
      <c r="CE1410" s="41"/>
      <c r="CF1410" s="41"/>
      <c r="CG1410" s="41"/>
      <c r="CH1410" s="41"/>
      <c r="CI1410" s="41"/>
      <c r="CJ1410" s="41"/>
      <c r="DZ1410" s="70"/>
      <c r="ED1410" s="70"/>
      <c r="EE1410" s="70"/>
      <c r="EF1410" s="70"/>
      <c r="EG1410" s="68"/>
      <c r="EH1410" s="68"/>
      <c r="EI1410" s="68"/>
      <c r="EJ1410" s="68"/>
      <c r="EK1410" s="68"/>
      <c r="EL1410" s="68"/>
      <c r="EM1410" s="68"/>
      <c r="EN1410" s="68"/>
      <c r="EO1410" s="68"/>
      <c r="EP1410" s="68"/>
      <c r="EQ1410" s="68"/>
      <c r="ER1410" s="68"/>
      <c r="ES1410" s="68"/>
      <c r="ET1410" s="68"/>
    </row>
    <row r="1411" spans="53:150" s="9" customFormat="1" ht="15"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  <c r="BW1411" s="41"/>
      <c r="BX1411" s="41"/>
      <c r="BY1411" s="41"/>
      <c r="BZ1411" s="41"/>
      <c r="CA1411" s="41"/>
      <c r="CB1411" s="41"/>
      <c r="CC1411" s="41"/>
      <c r="CD1411" s="41"/>
      <c r="CE1411" s="41"/>
      <c r="CF1411" s="41"/>
      <c r="CG1411" s="41"/>
      <c r="CH1411" s="41"/>
      <c r="CI1411" s="41"/>
      <c r="CJ1411" s="41"/>
      <c r="DZ1411" s="70"/>
      <c r="ED1411" s="70"/>
      <c r="EE1411" s="70"/>
      <c r="EF1411" s="70"/>
      <c r="EG1411" s="68"/>
      <c r="EH1411" s="68"/>
      <c r="EI1411" s="68"/>
      <c r="EJ1411" s="68"/>
      <c r="EK1411" s="68"/>
      <c r="EL1411" s="68"/>
      <c r="EM1411" s="68"/>
      <c r="EN1411" s="68"/>
      <c r="EO1411" s="68"/>
      <c r="EP1411" s="68"/>
      <c r="EQ1411" s="68"/>
      <c r="ER1411" s="68"/>
      <c r="ES1411" s="68"/>
      <c r="ET1411" s="68"/>
    </row>
    <row r="1412" spans="53:150" s="9" customFormat="1" ht="15"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  <c r="BW1412" s="41"/>
      <c r="BX1412" s="41"/>
      <c r="BY1412" s="41"/>
      <c r="BZ1412" s="41"/>
      <c r="CA1412" s="41"/>
      <c r="CB1412" s="41"/>
      <c r="CC1412" s="41"/>
      <c r="CD1412" s="41"/>
      <c r="CE1412" s="41"/>
      <c r="CF1412" s="41"/>
      <c r="CG1412" s="41"/>
      <c r="CH1412" s="41"/>
      <c r="CI1412" s="41"/>
      <c r="CJ1412" s="41"/>
      <c r="DZ1412" s="70"/>
      <c r="ED1412" s="70"/>
      <c r="EE1412" s="70"/>
      <c r="EF1412" s="70"/>
      <c r="EG1412" s="68"/>
      <c r="EH1412" s="68"/>
      <c r="EI1412" s="68"/>
      <c r="EJ1412" s="68"/>
      <c r="EK1412" s="68"/>
      <c r="EL1412" s="68"/>
      <c r="EM1412" s="68"/>
      <c r="EN1412" s="68"/>
      <c r="EO1412" s="68"/>
      <c r="EP1412" s="68"/>
      <c r="EQ1412" s="68"/>
      <c r="ER1412" s="68"/>
      <c r="ES1412" s="68"/>
      <c r="ET1412" s="68"/>
    </row>
    <row r="1413" spans="53:150" s="9" customFormat="1" ht="15"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  <c r="BW1413" s="41"/>
      <c r="BX1413" s="41"/>
      <c r="BY1413" s="41"/>
      <c r="BZ1413" s="41"/>
      <c r="CA1413" s="41"/>
      <c r="CB1413" s="41"/>
      <c r="CC1413" s="41"/>
      <c r="CD1413" s="41"/>
      <c r="CE1413" s="41"/>
      <c r="CF1413" s="41"/>
      <c r="CG1413" s="41"/>
      <c r="CH1413" s="41"/>
      <c r="CI1413" s="41"/>
      <c r="CJ1413" s="41"/>
      <c r="DZ1413" s="70"/>
      <c r="ED1413" s="70"/>
      <c r="EE1413" s="70"/>
      <c r="EF1413" s="70"/>
      <c r="EG1413" s="68"/>
      <c r="EH1413" s="68"/>
      <c r="EI1413" s="68"/>
      <c r="EJ1413" s="68"/>
      <c r="EK1413" s="68"/>
      <c r="EL1413" s="68"/>
      <c r="EM1413" s="68"/>
      <c r="EN1413" s="68"/>
      <c r="EO1413" s="68"/>
      <c r="EP1413" s="68"/>
      <c r="EQ1413" s="68"/>
      <c r="ER1413" s="68"/>
      <c r="ES1413" s="68"/>
      <c r="ET1413" s="68"/>
    </row>
    <row r="1414" spans="53:150" s="9" customFormat="1" ht="15"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  <c r="BW1414" s="41"/>
      <c r="BX1414" s="41"/>
      <c r="BY1414" s="41"/>
      <c r="BZ1414" s="41"/>
      <c r="CA1414" s="41"/>
      <c r="CB1414" s="41"/>
      <c r="CC1414" s="41"/>
      <c r="CD1414" s="41"/>
      <c r="CE1414" s="41"/>
      <c r="CF1414" s="41"/>
      <c r="CG1414" s="41"/>
      <c r="CH1414" s="41"/>
      <c r="CI1414" s="41"/>
      <c r="CJ1414" s="41"/>
      <c r="DZ1414" s="70"/>
      <c r="ED1414" s="70"/>
      <c r="EE1414" s="70"/>
      <c r="EF1414" s="70"/>
      <c r="EG1414" s="68"/>
      <c r="EH1414" s="68"/>
      <c r="EI1414" s="68"/>
      <c r="EJ1414" s="68"/>
      <c r="EK1414" s="68"/>
      <c r="EL1414" s="68"/>
      <c r="EM1414" s="68"/>
      <c r="EN1414" s="68"/>
      <c r="EO1414" s="68"/>
      <c r="EP1414" s="68"/>
      <c r="EQ1414" s="68"/>
      <c r="ER1414" s="68"/>
      <c r="ES1414" s="68"/>
      <c r="ET1414" s="68"/>
    </row>
    <row r="1415" spans="53:150" s="9" customFormat="1" ht="15"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  <c r="BW1415" s="41"/>
      <c r="BX1415" s="41"/>
      <c r="BY1415" s="41"/>
      <c r="BZ1415" s="41"/>
      <c r="CA1415" s="41"/>
      <c r="CB1415" s="41"/>
      <c r="CC1415" s="41"/>
      <c r="CD1415" s="41"/>
      <c r="CE1415" s="41"/>
      <c r="CF1415" s="41"/>
      <c r="CG1415" s="41"/>
      <c r="CH1415" s="41"/>
      <c r="CI1415" s="41"/>
      <c r="CJ1415" s="41"/>
      <c r="DZ1415" s="70"/>
      <c r="ED1415" s="70"/>
      <c r="EE1415" s="70"/>
      <c r="EF1415" s="70"/>
      <c r="EG1415" s="68"/>
      <c r="EH1415" s="68"/>
      <c r="EI1415" s="68"/>
      <c r="EJ1415" s="68"/>
      <c r="EK1415" s="68"/>
      <c r="EL1415" s="68"/>
      <c r="EM1415" s="68"/>
      <c r="EN1415" s="68"/>
      <c r="EO1415" s="68"/>
      <c r="EP1415" s="68"/>
      <c r="EQ1415" s="68"/>
      <c r="ER1415" s="68"/>
      <c r="ES1415" s="68"/>
      <c r="ET1415" s="68"/>
    </row>
    <row r="1416" spans="53:150" s="9" customFormat="1" ht="15"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  <c r="BW1416" s="41"/>
      <c r="BX1416" s="41"/>
      <c r="BY1416" s="41"/>
      <c r="BZ1416" s="41"/>
      <c r="CA1416" s="41"/>
      <c r="CB1416" s="41"/>
      <c r="CC1416" s="41"/>
      <c r="CD1416" s="41"/>
      <c r="CE1416" s="41"/>
      <c r="CF1416" s="41"/>
      <c r="CG1416" s="41"/>
      <c r="CH1416" s="41"/>
      <c r="CI1416" s="41"/>
      <c r="CJ1416" s="41"/>
      <c r="DZ1416" s="70"/>
      <c r="ED1416" s="70"/>
      <c r="EE1416" s="70"/>
      <c r="EF1416" s="70"/>
      <c r="EG1416" s="68"/>
      <c r="EH1416" s="68"/>
      <c r="EI1416" s="68"/>
      <c r="EJ1416" s="68"/>
      <c r="EK1416" s="68"/>
      <c r="EL1416" s="68"/>
      <c r="EM1416" s="68"/>
      <c r="EN1416" s="68"/>
      <c r="EO1416" s="68"/>
      <c r="EP1416" s="68"/>
      <c r="EQ1416" s="68"/>
      <c r="ER1416" s="68"/>
      <c r="ES1416" s="68"/>
      <c r="ET1416" s="68"/>
    </row>
    <row r="1417" spans="53:150" s="9" customFormat="1" ht="15"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  <c r="BW1417" s="41"/>
      <c r="BX1417" s="41"/>
      <c r="BY1417" s="41"/>
      <c r="BZ1417" s="41"/>
      <c r="CA1417" s="41"/>
      <c r="CB1417" s="41"/>
      <c r="CC1417" s="41"/>
      <c r="CD1417" s="41"/>
      <c r="CE1417" s="41"/>
      <c r="CF1417" s="41"/>
      <c r="CG1417" s="41"/>
      <c r="CH1417" s="41"/>
      <c r="CI1417" s="41"/>
      <c r="CJ1417" s="41"/>
      <c r="DZ1417" s="70"/>
      <c r="ED1417" s="70"/>
      <c r="EE1417" s="70"/>
      <c r="EF1417" s="70"/>
      <c r="EG1417" s="68"/>
      <c r="EH1417" s="68"/>
      <c r="EI1417" s="68"/>
      <c r="EJ1417" s="68"/>
      <c r="EK1417" s="68"/>
      <c r="EL1417" s="68"/>
      <c r="EM1417" s="68"/>
      <c r="EN1417" s="68"/>
      <c r="EO1417" s="68"/>
      <c r="EP1417" s="68"/>
      <c r="EQ1417" s="68"/>
      <c r="ER1417" s="68"/>
      <c r="ES1417" s="68"/>
      <c r="ET1417" s="68"/>
    </row>
    <row r="1418" spans="53:150" s="9" customFormat="1" ht="15"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  <c r="BW1418" s="41"/>
      <c r="BX1418" s="41"/>
      <c r="BY1418" s="41"/>
      <c r="BZ1418" s="41"/>
      <c r="CA1418" s="41"/>
      <c r="CB1418" s="41"/>
      <c r="CC1418" s="41"/>
      <c r="CD1418" s="41"/>
      <c r="CE1418" s="41"/>
      <c r="CF1418" s="41"/>
      <c r="CG1418" s="41"/>
      <c r="CH1418" s="41"/>
      <c r="CI1418" s="41"/>
      <c r="CJ1418" s="41"/>
      <c r="DZ1418" s="70"/>
      <c r="ED1418" s="70"/>
      <c r="EE1418" s="70"/>
      <c r="EF1418" s="70"/>
      <c r="EG1418" s="68"/>
      <c r="EH1418" s="68"/>
      <c r="EI1418" s="68"/>
      <c r="EJ1418" s="68"/>
      <c r="EK1418" s="68"/>
      <c r="EL1418" s="68"/>
      <c r="EM1418" s="68"/>
      <c r="EN1418" s="68"/>
      <c r="EO1418" s="68"/>
      <c r="EP1418" s="68"/>
      <c r="EQ1418" s="68"/>
      <c r="ER1418" s="68"/>
      <c r="ES1418" s="68"/>
      <c r="ET1418" s="68"/>
    </row>
    <row r="1419" spans="53:150" s="9" customFormat="1" ht="15"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  <c r="BW1419" s="41"/>
      <c r="BX1419" s="41"/>
      <c r="BY1419" s="41"/>
      <c r="BZ1419" s="41"/>
      <c r="CA1419" s="41"/>
      <c r="CB1419" s="41"/>
      <c r="CC1419" s="41"/>
      <c r="CD1419" s="41"/>
      <c r="CE1419" s="41"/>
      <c r="CF1419" s="41"/>
      <c r="CG1419" s="41"/>
      <c r="CH1419" s="41"/>
      <c r="CI1419" s="41"/>
      <c r="CJ1419" s="41"/>
      <c r="DZ1419" s="70"/>
      <c r="ED1419" s="70"/>
      <c r="EE1419" s="70"/>
      <c r="EF1419" s="70"/>
      <c r="EG1419" s="68"/>
      <c r="EH1419" s="68"/>
      <c r="EI1419" s="68"/>
      <c r="EJ1419" s="68"/>
      <c r="EK1419" s="68"/>
      <c r="EL1419" s="68"/>
      <c r="EM1419" s="68"/>
      <c r="EN1419" s="68"/>
      <c r="EO1419" s="68"/>
      <c r="EP1419" s="68"/>
      <c r="EQ1419" s="68"/>
      <c r="ER1419" s="68"/>
      <c r="ES1419" s="68"/>
      <c r="ET1419" s="68"/>
    </row>
    <row r="1420" spans="53:150" s="9" customFormat="1" ht="15"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  <c r="BW1420" s="41"/>
      <c r="BX1420" s="41"/>
      <c r="BY1420" s="41"/>
      <c r="BZ1420" s="41"/>
      <c r="CA1420" s="41"/>
      <c r="CB1420" s="41"/>
      <c r="CC1420" s="41"/>
      <c r="CD1420" s="41"/>
      <c r="CE1420" s="41"/>
      <c r="CF1420" s="41"/>
      <c r="CG1420" s="41"/>
      <c r="CH1420" s="41"/>
      <c r="CI1420" s="41"/>
      <c r="CJ1420" s="41"/>
      <c r="DZ1420" s="70"/>
      <c r="ED1420" s="70"/>
      <c r="EE1420" s="70"/>
      <c r="EF1420" s="70"/>
      <c r="EG1420" s="68"/>
      <c r="EH1420" s="68"/>
      <c r="EI1420" s="68"/>
      <c r="EJ1420" s="68"/>
      <c r="EK1420" s="68"/>
      <c r="EL1420" s="68"/>
      <c r="EM1420" s="68"/>
      <c r="EN1420" s="68"/>
      <c r="EO1420" s="68"/>
      <c r="EP1420" s="68"/>
      <c r="EQ1420" s="68"/>
      <c r="ER1420" s="68"/>
      <c r="ES1420" s="68"/>
      <c r="ET1420" s="68"/>
    </row>
    <row r="1421" spans="53:150" s="9" customFormat="1" ht="15"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  <c r="BW1421" s="41"/>
      <c r="BX1421" s="41"/>
      <c r="BY1421" s="41"/>
      <c r="BZ1421" s="41"/>
      <c r="CA1421" s="41"/>
      <c r="CB1421" s="41"/>
      <c r="CC1421" s="41"/>
      <c r="CD1421" s="41"/>
      <c r="CE1421" s="41"/>
      <c r="CF1421" s="41"/>
      <c r="CG1421" s="41"/>
      <c r="CH1421" s="41"/>
      <c r="CI1421" s="41"/>
      <c r="CJ1421" s="41"/>
      <c r="DZ1421" s="70"/>
      <c r="ED1421" s="70"/>
      <c r="EE1421" s="70"/>
      <c r="EF1421" s="70"/>
      <c r="EG1421" s="68"/>
      <c r="EH1421" s="68"/>
      <c r="EI1421" s="68"/>
      <c r="EJ1421" s="68"/>
      <c r="EK1421" s="68"/>
      <c r="EL1421" s="68"/>
      <c r="EM1421" s="68"/>
      <c r="EN1421" s="68"/>
      <c r="EO1421" s="68"/>
      <c r="EP1421" s="68"/>
      <c r="EQ1421" s="68"/>
      <c r="ER1421" s="68"/>
      <c r="ES1421" s="68"/>
      <c r="ET1421" s="68"/>
    </row>
    <row r="1422" spans="53:150" s="9" customFormat="1" ht="15"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  <c r="BW1422" s="41"/>
      <c r="BX1422" s="41"/>
      <c r="BY1422" s="41"/>
      <c r="BZ1422" s="41"/>
      <c r="CA1422" s="41"/>
      <c r="CB1422" s="41"/>
      <c r="CC1422" s="41"/>
      <c r="CD1422" s="41"/>
      <c r="CE1422" s="41"/>
      <c r="CF1422" s="41"/>
      <c r="CG1422" s="41"/>
      <c r="CH1422" s="41"/>
      <c r="CI1422" s="41"/>
      <c r="CJ1422" s="41"/>
      <c r="DZ1422" s="70"/>
      <c r="ED1422" s="70"/>
      <c r="EE1422" s="70"/>
      <c r="EF1422" s="70"/>
      <c r="EG1422" s="68"/>
      <c r="EH1422" s="68"/>
      <c r="EI1422" s="68"/>
      <c r="EJ1422" s="68"/>
      <c r="EK1422" s="68"/>
      <c r="EL1422" s="68"/>
      <c r="EM1422" s="68"/>
      <c r="EN1422" s="68"/>
      <c r="EO1422" s="68"/>
      <c r="EP1422" s="68"/>
      <c r="EQ1422" s="68"/>
      <c r="ER1422" s="68"/>
      <c r="ES1422" s="68"/>
      <c r="ET1422" s="68"/>
    </row>
    <row r="1423" spans="53:150" s="9" customFormat="1" ht="15"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  <c r="BW1423" s="41"/>
      <c r="BX1423" s="41"/>
      <c r="BY1423" s="41"/>
      <c r="BZ1423" s="41"/>
      <c r="CA1423" s="41"/>
      <c r="CB1423" s="41"/>
      <c r="CC1423" s="41"/>
      <c r="CD1423" s="41"/>
      <c r="CE1423" s="41"/>
      <c r="CF1423" s="41"/>
      <c r="CG1423" s="41"/>
      <c r="CH1423" s="41"/>
      <c r="CI1423" s="41"/>
      <c r="CJ1423" s="41"/>
      <c r="DZ1423" s="70"/>
      <c r="ED1423" s="70"/>
      <c r="EE1423" s="70"/>
      <c r="EF1423" s="70"/>
      <c r="EG1423" s="68"/>
      <c r="EH1423" s="68"/>
      <c r="EI1423" s="68"/>
      <c r="EJ1423" s="68"/>
      <c r="EK1423" s="68"/>
      <c r="EL1423" s="68"/>
      <c r="EM1423" s="68"/>
      <c r="EN1423" s="68"/>
      <c r="EO1423" s="68"/>
      <c r="EP1423" s="68"/>
      <c r="EQ1423" s="68"/>
      <c r="ER1423" s="68"/>
      <c r="ES1423" s="68"/>
      <c r="ET1423" s="68"/>
    </row>
    <row r="1424" spans="53:150" s="9" customFormat="1" ht="15"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  <c r="BW1424" s="41"/>
      <c r="BX1424" s="41"/>
      <c r="BY1424" s="41"/>
      <c r="BZ1424" s="41"/>
      <c r="CA1424" s="41"/>
      <c r="CB1424" s="41"/>
      <c r="CC1424" s="41"/>
      <c r="CD1424" s="41"/>
      <c r="CE1424" s="41"/>
      <c r="CF1424" s="41"/>
      <c r="CG1424" s="41"/>
      <c r="CH1424" s="41"/>
      <c r="CI1424" s="41"/>
      <c r="CJ1424" s="41"/>
      <c r="DZ1424" s="70"/>
      <c r="ED1424" s="70"/>
      <c r="EE1424" s="70"/>
      <c r="EF1424" s="70"/>
      <c r="EG1424" s="68"/>
      <c r="EH1424" s="68"/>
      <c r="EI1424" s="68"/>
      <c r="EJ1424" s="68"/>
      <c r="EK1424" s="68"/>
      <c r="EL1424" s="68"/>
      <c r="EM1424" s="68"/>
      <c r="EN1424" s="68"/>
      <c r="EO1424" s="68"/>
      <c r="EP1424" s="68"/>
      <c r="EQ1424" s="68"/>
      <c r="ER1424" s="68"/>
      <c r="ES1424" s="68"/>
      <c r="ET1424" s="68"/>
    </row>
    <row r="1425" spans="53:150" s="9" customFormat="1" ht="15"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  <c r="BW1425" s="41"/>
      <c r="BX1425" s="41"/>
      <c r="BY1425" s="41"/>
      <c r="BZ1425" s="41"/>
      <c r="CA1425" s="41"/>
      <c r="CB1425" s="41"/>
      <c r="CC1425" s="41"/>
      <c r="CD1425" s="41"/>
      <c r="CE1425" s="41"/>
      <c r="CF1425" s="41"/>
      <c r="CG1425" s="41"/>
      <c r="CH1425" s="41"/>
      <c r="CI1425" s="41"/>
      <c r="CJ1425" s="41"/>
      <c r="DZ1425" s="70"/>
      <c r="ED1425" s="70"/>
      <c r="EE1425" s="70"/>
      <c r="EF1425" s="70"/>
      <c r="EG1425" s="68"/>
      <c r="EH1425" s="68"/>
      <c r="EI1425" s="68"/>
      <c r="EJ1425" s="68"/>
      <c r="EK1425" s="68"/>
      <c r="EL1425" s="68"/>
      <c r="EM1425" s="68"/>
      <c r="EN1425" s="68"/>
      <c r="EO1425" s="68"/>
      <c r="EP1425" s="68"/>
      <c r="EQ1425" s="68"/>
      <c r="ER1425" s="68"/>
      <c r="ES1425" s="68"/>
      <c r="ET1425" s="68"/>
    </row>
    <row r="1426" spans="53:150" s="9" customFormat="1" ht="15"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  <c r="BW1426" s="41"/>
      <c r="BX1426" s="41"/>
      <c r="BY1426" s="41"/>
      <c r="BZ1426" s="41"/>
      <c r="CA1426" s="41"/>
      <c r="CB1426" s="41"/>
      <c r="CC1426" s="41"/>
      <c r="CD1426" s="41"/>
      <c r="CE1426" s="41"/>
      <c r="CF1426" s="41"/>
      <c r="CG1426" s="41"/>
      <c r="CH1426" s="41"/>
      <c r="CI1426" s="41"/>
      <c r="CJ1426" s="41"/>
      <c r="DZ1426" s="70"/>
      <c r="ED1426" s="70"/>
      <c r="EE1426" s="70"/>
      <c r="EF1426" s="70"/>
      <c r="EG1426" s="68"/>
      <c r="EH1426" s="68"/>
      <c r="EI1426" s="68"/>
      <c r="EJ1426" s="68"/>
      <c r="EK1426" s="68"/>
      <c r="EL1426" s="68"/>
      <c r="EM1426" s="68"/>
      <c r="EN1426" s="68"/>
      <c r="EO1426" s="68"/>
      <c r="EP1426" s="68"/>
      <c r="EQ1426" s="68"/>
      <c r="ER1426" s="68"/>
      <c r="ES1426" s="68"/>
      <c r="ET1426" s="68"/>
    </row>
    <row r="1427" spans="53:150" s="9" customFormat="1" ht="15"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  <c r="BW1427" s="41"/>
      <c r="BX1427" s="41"/>
      <c r="BY1427" s="41"/>
      <c r="BZ1427" s="41"/>
      <c r="CA1427" s="41"/>
      <c r="CB1427" s="41"/>
      <c r="CC1427" s="41"/>
      <c r="CD1427" s="41"/>
      <c r="CE1427" s="41"/>
      <c r="CF1427" s="41"/>
      <c r="CG1427" s="41"/>
      <c r="CH1427" s="41"/>
      <c r="CI1427" s="41"/>
      <c r="CJ1427" s="41"/>
      <c r="DZ1427" s="70"/>
      <c r="ED1427" s="70"/>
      <c r="EE1427" s="70"/>
      <c r="EF1427" s="70"/>
      <c r="EG1427" s="68"/>
      <c r="EH1427" s="68"/>
      <c r="EI1427" s="68"/>
      <c r="EJ1427" s="68"/>
      <c r="EK1427" s="68"/>
      <c r="EL1427" s="68"/>
      <c r="EM1427" s="68"/>
      <c r="EN1427" s="68"/>
      <c r="EO1427" s="68"/>
      <c r="EP1427" s="68"/>
      <c r="EQ1427" s="68"/>
      <c r="ER1427" s="68"/>
      <c r="ES1427" s="68"/>
      <c r="ET1427" s="68"/>
    </row>
    <row r="1428" spans="53:150" s="9" customFormat="1" ht="15"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  <c r="BW1428" s="41"/>
      <c r="BX1428" s="41"/>
      <c r="BY1428" s="41"/>
      <c r="BZ1428" s="41"/>
      <c r="CA1428" s="41"/>
      <c r="CB1428" s="41"/>
      <c r="CC1428" s="41"/>
      <c r="CD1428" s="41"/>
      <c r="CE1428" s="41"/>
      <c r="CF1428" s="41"/>
      <c r="CG1428" s="41"/>
      <c r="CH1428" s="41"/>
      <c r="CI1428" s="41"/>
      <c r="CJ1428" s="41"/>
      <c r="DZ1428" s="70"/>
      <c r="ED1428" s="70"/>
      <c r="EE1428" s="70"/>
      <c r="EF1428" s="70"/>
      <c r="EG1428" s="68"/>
      <c r="EH1428" s="68"/>
      <c r="EI1428" s="68"/>
      <c r="EJ1428" s="68"/>
      <c r="EK1428" s="68"/>
      <c r="EL1428" s="68"/>
      <c r="EM1428" s="68"/>
      <c r="EN1428" s="68"/>
      <c r="EO1428" s="68"/>
      <c r="EP1428" s="68"/>
      <c r="EQ1428" s="68"/>
      <c r="ER1428" s="68"/>
      <c r="ES1428" s="68"/>
      <c r="ET1428" s="68"/>
    </row>
    <row r="1429" spans="53:150" s="9" customFormat="1" ht="15"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  <c r="BW1429" s="41"/>
      <c r="BX1429" s="41"/>
      <c r="BY1429" s="41"/>
      <c r="BZ1429" s="41"/>
      <c r="CA1429" s="41"/>
      <c r="CB1429" s="41"/>
      <c r="CC1429" s="41"/>
      <c r="CD1429" s="41"/>
      <c r="CE1429" s="41"/>
      <c r="CF1429" s="41"/>
      <c r="CG1429" s="41"/>
      <c r="CH1429" s="41"/>
      <c r="CI1429" s="41"/>
      <c r="CJ1429" s="41"/>
      <c r="DZ1429" s="70"/>
      <c r="ED1429" s="70"/>
      <c r="EE1429" s="70"/>
      <c r="EF1429" s="70"/>
      <c r="EG1429" s="68"/>
      <c r="EH1429" s="68"/>
      <c r="EI1429" s="68"/>
      <c r="EJ1429" s="68"/>
      <c r="EK1429" s="68"/>
      <c r="EL1429" s="68"/>
      <c r="EM1429" s="68"/>
      <c r="EN1429" s="68"/>
      <c r="EO1429" s="68"/>
      <c r="EP1429" s="68"/>
      <c r="EQ1429" s="68"/>
      <c r="ER1429" s="68"/>
      <c r="ES1429" s="68"/>
      <c r="ET1429" s="68"/>
    </row>
    <row r="1430" spans="53:150" s="9" customFormat="1" ht="15"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  <c r="BW1430" s="41"/>
      <c r="BX1430" s="41"/>
      <c r="BY1430" s="41"/>
      <c r="BZ1430" s="41"/>
      <c r="CA1430" s="41"/>
      <c r="CB1430" s="41"/>
      <c r="CC1430" s="41"/>
      <c r="CD1430" s="41"/>
      <c r="CE1430" s="41"/>
      <c r="CF1430" s="41"/>
      <c r="CG1430" s="41"/>
      <c r="CH1430" s="41"/>
      <c r="CI1430" s="41"/>
      <c r="CJ1430" s="41"/>
      <c r="DZ1430" s="70"/>
      <c r="ED1430" s="70"/>
      <c r="EE1430" s="70"/>
      <c r="EF1430" s="70"/>
      <c r="EG1430" s="68"/>
      <c r="EH1430" s="68"/>
      <c r="EI1430" s="68"/>
      <c r="EJ1430" s="68"/>
      <c r="EK1430" s="68"/>
      <c r="EL1430" s="68"/>
      <c r="EM1430" s="68"/>
      <c r="EN1430" s="68"/>
      <c r="EO1430" s="68"/>
      <c r="EP1430" s="68"/>
      <c r="EQ1430" s="68"/>
      <c r="ER1430" s="68"/>
      <c r="ES1430" s="68"/>
      <c r="ET1430" s="68"/>
    </row>
    <row r="1431" spans="53:150" s="9" customFormat="1" ht="15"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  <c r="BW1431" s="41"/>
      <c r="BX1431" s="41"/>
      <c r="BY1431" s="41"/>
      <c r="BZ1431" s="41"/>
      <c r="CA1431" s="41"/>
      <c r="CB1431" s="41"/>
      <c r="CC1431" s="41"/>
      <c r="CD1431" s="41"/>
      <c r="CE1431" s="41"/>
      <c r="CF1431" s="41"/>
      <c r="CG1431" s="41"/>
      <c r="CH1431" s="41"/>
      <c r="CI1431" s="41"/>
      <c r="CJ1431" s="41"/>
      <c r="DZ1431" s="70"/>
      <c r="ED1431" s="70"/>
      <c r="EE1431" s="70"/>
      <c r="EF1431" s="70"/>
      <c r="EG1431" s="68"/>
      <c r="EH1431" s="68"/>
      <c r="EI1431" s="68"/>
      <c r="EJ1431" s="68"/>
      <c r="EK1431" s="68"/>
      <c r="EL1431" s="68"/>
      <c r="EM1431" s="68"/>
      <c r="EN1431" s="68"/>
      <c r="EO1431" s="68"/>
      <c r="EP1431" s="68"/>
      <c r="EQ1431" s="68"/>
      <c r="ER1431" s="68"/>
      <c r="ES1431" s="68"/>
      <c r="ET1431" s="68"/>
    </row>
    <row r="1432" spans="53:150" s="9" customFormat="1" ht="15"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  <c r="BW1432" s="41"/>
      <c r="BX1432" s="41"/>
      <c r="BY1432" s="41"/>
      <c r="BZ1432" s="41"/>
      <c r="CA1432" s="41"/>
      <c r="CB1432" s="41"/>
      <c r="CC1432" s="41"/>
      <c r="CD1432" s="41"/>
      <c r="CE1432" s="41"/>
      <c r="CF1432" s="41"/>
      <c r="CG1432" s="41"/>
      <c r="CH1432" s="41"/>
      <c r="CI1432" s="41"/>
      <c r="CJ1432" s="41"/>
      <c r="DZ1432" s="70"/>
      <c r="ED1432" s="70"/>
      <c r="EE1432" s="70"/>
      <c r="EF1432" s="70"/>
      <c r="EG1432" s="68"/>
      <c r="EH1432" s="68"/>
      <c r="EI1432" s="68"/>
      <c r="EJ1432" s="68"/>
      <c r="EK1432" s="68"/>
      <c r="EL1432" s="68"/>
      <c r="EM1432" s="68"/>
      <c r="EN1432" s="68"/>
      <c r="EO1432" s="68"/>
      <c r="EP1432" s="68"/>
      <c r="EQ1432" s="68"/>
      <c r="ER1432" s="68"/>
      <c r="ES1432" s="68"/>
      <c r="ET1432" s="68"/>
    </row>
    <row r="1433" spans="53:150" s="9" customFormat="1" ht="15"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  <c r="BW1433" s="41"/>
      <c r="BX1433" s="41"/>
      <c r="BY1433" s="41"/>
      <c r="BZ1433" s="41"/>
      <c r="CA1433" s="41"/>
      <c r="CB1433" s="41"/>
      <c r="CC1433" s="41"/>
      <c r="CD1433" s="41"/>
      <c r="CE1433" s="41"/>
      <c r="CF1433" s="41"/>
      <c r="CG1433" s="41"/>
      <c r="CH1433" s="41"/>
      <c r="CI1433" s="41"/>
      <c r="CJ1433" s="41"/>
      <c r="DZ1433" s="70"/>
      <c r="ED1433" s="70"/>
      <c r="EE1433" s="70"/>
      <c r="EF1433" s="70"/>
      <c r="EG1433" s="68"/>
      <c r="EH1433" s="68"/>
      <c r="EI1433" s="68"/>
      <c r="EJ1433" s="68"/>
      <c r="EK1433" s="68"/>
      <c r="EL1433" s="68"/>
      <c r="EM1433" s="68"/>
      <c r="EN1433" s="68"/>
      <c r="EO1433" s="68"/>
      <c r="EP1433" s="68"/>
      <c r="EQ1433" s="68"/>
      <c r="ER1433" s="68"/>
      <c r="ES1433" s="68"/>
      <c r="ET1433" s="68"/>
    </row>
    <row r="1434" spans="53:150" s="9" customFormat="1" ht="15"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  <c r="CC1434" s="41"/>
      <c r="CD1434" s="41"/>
      <c r="CE1434" s="41"/>
      <c r="CF1434" s="41"/>
      <c r="CG1434" s="41"/>
      <c r="CH1434" s="41"/>
      <c r="CI1434" s="41"/>
      <c r="CJ1434" s="41"/>
      <c r="DZ1434" s="70"/>
      <c r="ED1434" s="70"/>
      <c r="EE1434" s="70"/>
      <c r="EF1434" s="70"/>
      <c r="EG1434" s="68"/>
      <c r="EH1434" s="68"/>
      <c r="EI1434" s="68"/>
      <c r="EJ1434" s="68"/>
      <c r="EK1434" s="68"/>
      <c r="EL1434" s="68"/>
      <c r="EM1434" s="68"/>
      <c r="EN1434" s="68"/>
      <c r="EO1434" s="68"/>
      <c r="EP1434" s="68"/>
      <c r="EQ1434" s="68"/>
      <c r="ER1434" s="68"/>
      <c r="ES1434" s="68"/>
      <c r="ET1434" s="68"/>
    </row>
    <row r="1435" spans="53:150" s="9" customFormat="1" ht="15"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  <c r="CC1435" s="41"/>
      <c r="CD1435" s="41"/>
      <c r="CE1435" s="41"/>
      <c r="CF1435" s="41"/>
      <c r="CG1435" s="41"/>
      <c r="CH1435" s="41"/>
      <c r="CI1435" s="41"/>
      <c r="CJ1435" s="41"/>
      <c r="DZ1435" s="70"/>
      <c r="ED1435" s="70"/>
      <c r="EE1435" s="70"/>
      <c r="EF1435" s="70"/>
      <c r="EG1435" s="68"/>
      <c r="EH1435" s="68"/>
      <c r="EI1435" s="68"/>
      <c r="EJ1435" s="68"/>
      <c r="EK1435" s="68"/>
      <c r="EL1435" s="68"/>
      <c r="EM1435" s="68"/>
      <c r="EN1435" s="68"/>
      <c r="EO1435" s="68"/>
      <c r="EP1435" s="68"/>
      <c r="EQ1435" s="68"/>
      <c r="ER1435" s="68"/>
      <c r="ES1435" s="68"/>
      <c r="ET1435" s="68"/>
    </row>
    <row r="1436" spans="53:150" s="9" customFormat="1" ht="15"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  <c r="CC1436" s="41"/>
      <c r="CD1436" s="41"/>
      <c r="CE1436" s="41"/>
      <c r="CF1436" s="41"/>
      <c r="CG1436" s="41"/>
      <c r="CH1436" s="41"/>
      <c r="CI1436" s="41"/>
      <c r="CJ1436" s="41"/>
      <c r="DZ1436" s="70"/>
      <c r="ED1436" s="70"/>
      <c r="EE1436" s="70"/>
      <c r="EF1436" s="70"/>
      <c r="EG1436" s="68"/>
      <c r="EH1436" s="68"/>
      <c r="EI1436" s="68"/>
      <c r="EJ1436" s="68"/>
      <c r="EK1436" s="68"/>
      <c r="EL1436" s="68"/>
      <c r="EM1436" s="68"/>
      <c r="EN1436" s="68"/>
      <c r="EO1436" s="68"/>
      <c r="EP1436" s="68"/>
      <c r="EQ1436" s="68"/>
      <c r="ER1436" s="68"/>
      <c r="ES1436" s="68"/>
      <c r="ET1436" s="68"/>
    </row>
    <row r="1437" spans="53:150" s="9" customFormat="1" ht="15"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  <c r="BW1437" s="41"/>
      <c r="BX1437" s="41"/>
      <c r="BY1437" s="41"/>
      <c r="BZ1437" s="41"/>
      <c r="CA1437" s="41"/>
      <c r="CB1437" s="41"/>
      <c r="CC1437" s="41"/>
      <c r="CD1437" s="41"/>
      <c r="CE1437" s="41"/>
      <c r="CF1437" s="41"/>
      <c r="CG1437" s="41"/>
      <c r="CH1437" s="41"/>
      <c r="CI1437" s="41"/>
      <c r="CJ1437" s="41"/>
      <c r="DZ1437" s="70"/>
      <c r="ED1437" s="70"/>
      <c r="EE1437" s="70"/>
      <c r="EF1437" s="70"/>
      <c r="EG1437" s="68"/>
      <c r="EH1437" s="68"/>
      <c r="EI1437" s="68"/>
      <c r="EJ1437" s="68"/>
      <c r="EK1437" s="68"/>
      <c r="EL1437" s="68"/>
      <c r="EM1437" s="68"/>
      <c r="EN1437" s="68"/>
      <c r="EO1437" s="68"/>
      <c r="EP1437" s="68"/>
      <c r="EQ1437" s="68"/>
      <c r="ER1437" s="68"/>
      <c r="ES1437" s="68"/>
      <c r="ET1437" s="68"/>
    </row>
    <row r="1438" spans="53:150" s="9" customFormat="1" ht="15"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  <c r="BW1438" s="41"/>
      <c r="BX1438" s="41"/>
      <c r="BY1438" s="41"/>
      <c r="BZ1438" s="41"/>
      <c r="CA1438" s="41"/>
      <c r="CB1438" s="41"/>
      <c r="CC1438" s="41"/>
      <c r="CD1438" s="41"/>
      <c r="CE1438" s="41"/>
      <c r="CF1438" s="41"/>
      <c r="CG1438" s="41"/>
      <c r="CH1438" s="41"/>
      <c r="CI1438" s="41"/>
      <c r="CJ1438" s="41"/>
      <c r="DZ1438" s="70"/>
      <c r="ED1438" s="70"/>
      <c r="EE1438" s="70"/>
      <c r="EF1438" s="70"/>
      <c r="EG1438" s="68"/>
      <c r="EH1438" s="68"/>
      <c r="EI1438" s="68"/>
      <c r="EJ1438" s="68"/>
      <c r="EK1438" s="68"/>
      <c r="EL1438" s="68"/>
      <c r="EM1438" s="68"/>
      <c r="EN1438" s="68"/>
      <c r="EO1438" s="68"/>
      <c r="EP1438" s="68"/>
      <c r="EQ1438" s="68"/>
      <c r="ER1438" s="68"/>
      <c r="ES1438" s="68"/>
      <c r="ET1438" s="68"/>
    </row>
    <row r="1439" spans="53:150" s="9" customFormat="1" ht="15"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  <c r="BW1439" s="41"/>
      <c r="BX1439" s="41"/>
      <c r="BY1439" s="41"/>
      <c r="BZ1439" s="41"/>
      <c r="CA1439" s="41"/>
      <c r="CB1439" s="41"/>
      <c r="CC1439" s="41"/>
      <c r="CD1439" s="41"/>
      <c r="CE1439" s="41"/>
      <c r="CF1439" s="41"/>
      <c r="CG1439" s="41"/>
      <c r="CH1439" s="41"/>
      <c r="CI1439" s="41"/>
      <c r="CJ1439" s="41"/>
      <c r="DZ1439" s="70"/>
      <c r="ED1439" s="70"/>
      <c r="EE1439" s="70"/>
      <c r="EF1439" s="70"/>
      <c r="EG1439" s="68"/>
      <c r="EH1439" s="68"/>
      <c r="EI1439" s="68"/>
      <c r="EJ1439" s="68"/>
      <c r="EK1439" s="68"/>
      <c r="EL1439" s="68"/>
      <c r="EM1439" s="68"/>
      <c r="EN1439" s="68"/>
      <c r="EO1439" s="68"/>
      <c r="EP1439" s="68"/>
      <c r="EQ1439" s="68"/>
      <c r="ER1439" s="68"/>
      <c r="ES1439" s="68"/>
      <c r="ET1439" s="68"/>
    </row>
    <row r="1440" spans="53:150" s="9" customFormat="1" ht="15"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  <c r="BW1440" s="41"/>
      <c r="BX1440" s="41"/>
      <c r="BY1440" s="41"/>
      <c r="BZ1440" s="41"/>
      <c r="CA1440" s="41"/>
      <c r="CB1440" s="41"/>
      <c r="CC1440" s="41"/>
      <c r="CD1440" s="41"/>
      <c r="CE1440" s="41"/>
      <c r="CF1440" s="41"/>
      <c r="CG1440" s="41"/>
      <c r="CH1440" s="41"/>
      <c r="CI1440" s="41"/>
      <c r="CJ1440" s="41"/>
      <c r="DZ1440" s="70"/>
      <c r="ED1440" s="70"/>
      <c r="EE1440" s="70"/>
      <c r="EF1440" s="70"/>
      <c r="EG1440" s="68"/>
      <c r="EH1440" s="68"/>
      <c r="EI1440" s="68"/>
      <c r="EJ1440" s="68"/>
      <c r="EK1440" s="68"/>
      <c r="EL1440" s="68"/>
      <c r="EM1440" s="68"/>
      <c r="EN1440" s="68"/>
      <c r="EO1440" s="68"/>
      <c r="EP1440" s="68"/>
      <c r="EQ1440" s="68"/>
      <c r="ER1440" s="68"/>
      <c r="ES1440" s="68"/>
      <c r="ET1440" s="68"/>
    </row>
    <row r="1441" spans="53:150" s="9" customFormat="1" ht="15"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  <c r="BW1441" s="41"/>
      <c r="BX1441" s="41"/>
      <c r="BY1441" s="41"/>
      <c r="BZ1441" s="41"/>
      <c r="CA1441" s="41"/>
      <c r="CB1441" s="41"/>
      <c r="CC1441" s="41"/>
      <c r="CD1441" s="41"/>
      <c r="CE1441" s="41"/>
      <c r="CF1441" s="41"/>
      <c r="CG1441" s="41"/>
      <c r="CH1441" s="41"/>
      <c r="CI1441" s="41"/>
      <c r="CJ1441" s="41"/>
      <c r="DZ1441" s="70"/>
      <c r="ED1441" s="70"/>
      <c r="EE1441" s="70"/>
      <c r="EF1441" s="70"/>
      <c r="EG1441" s="68"/>
      <c r="EH1441" s="68"/>
      <c r="EI1441" s="68"/>
      <c r="EJ1441" s="68"/>
      <c r="EK1441" s="68"/>
      <c r="EL1441" s="68"/>
      <c r="EM1441" s="68"/>
      <c r="EN1441" s="68"/>
      <c r="EO1441" s="68"/>
      <c r="EP1441" s="68"/>
      <c r="EQ1441" s="68"/>
      <c r="ER1441" s="68"/>
      <c r="ES1441" s="68"/>
      <c r="ET1441" s="68"/>
    </row>
    <row r="1442" spans="53:150" s="9" customFormat="1" ht="15"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  <c r="BW1442" s="41"/>
      <c r="BX1442" s="41"/>
      <c r="BY1442" s="41"/>
      <c r="BZ1442" s="41"/>
      <c r="CA1442" s="41"/>
      <c r="CB1442" s="41"/>
      <c r="CC1442" s="41"/>
      <c r="CD1442" s="41"/>
      <c r="CE1442" s="41"/>
      <c r="CF1442" s="41"/>
      <c r="CG1442" s="41"/>
      <c r="CH1442" s="41"/>
      <c r="CI1442" s="41"/>
      <c r="CJ1442" s="41"/>
      <c r="DZ1442" s="70"/>
      <c r="ED1442" s="70"/>
      <c r="EE1442" s="70"/>
      <c r="EF1442" s="70"/>
      <c r="EG1442" s="68"/>
      <c r="EH1442" s="68"/>
      <c r="EI1442" s="68"/>
      <c r="EJ1442" s="68"/>
      <c r="EK1442" s="68"/>
      <c r="EL1442" s="68"/>
      <c r="EM1442" s="68"/>
      <c r="EN1442" s="68"/>
      <c r="EO1442" s="68"/>
      <c r="EP1442" s="68"/>
      <c r="EQ1442" s="68"/>
      <c r="ER1442" s="68"/>
      <c r="ES1442" s="68"/>
      <c r="ET1442" s="68"/>
    </row>
    <row r="1443" spans="53:150" s="9" customFormat="1" ht="15"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  <c r="BW1443" s="41"/>
      <c r="BX1443" s="41"/>
      <c r="BY1443" s="41"/>
      <c r="BZ1443" s="41"/>
      <c r="CA1443" s="41"/>
      <c r="CB1443" s="41"/>
      <c r="CC1443" s="41"/>
      <c r="CD1443" s="41"/>
      <c r="CE1443" s="41"/>
      <c r="CF1443" s="41"/>
      <c r="CG1443" s="41"/>
      <c r="CH1443" s="41"/>
      <c r="CI1443" s="41"/>
      <c r="CJ1443" s="41"/>
      <c r="DZ1443" s="70"/>
      <c r="ED1443" s="70"/>
      <c r="EE1443" s="70"/>
      <c r="EF1443" s="70"/>
      <c r="EG1443" s="68"/>
      <c r="EH1443" s="68"/>
      <c r="EI1443" s="68"/>
      <c r="EJ1443" s="68"/>
      <c r="EK1443" s="68"/>
      <c r="EL1443" s="68"/>
      <c r="EM1443" s="68"/>
      <c r="EN1443" s="68"/>
      <c r="EO1443" s="68"/>
      <c r="EP1443" s="68"/>
      <c r="EQ1443" s="68"/>
      <c r="ER1443" s="68"/>
      <c r="ES1443" s="68"/>
      <c r="ET1443" s="68"/>
    </row>
    <row r="1444" spans="53:150" s="9" customFormat="1" ht="15"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  <c r="BW1444" s="41"/>
      <c r="BX1444" s="41"/>
      <c r="BY1444" s="41"/>
      <c r="BZ1444" s="41"/>
      <c r="CA1444" s="41"/>
      <c r="CB1444" s="41"/>
      <c r="CC1444" s="41"/>
      <c r="CD1444" s="41"/>
      <c r="CE1444" s="41"/>
      <c r="CF1444" s="41"/>
      <c r="CG1444" s="41"/>
      <c r="CH1444" s="41"/>
      <c r="CI1444" s="41"/>
      <c r="CJ1444" s="41"/>
      <c r="DZ1444" s="70"/>
      <c r="ED1444" s="70"/>
      <c r="EE1444" s="70"/>
      <c r="EF1444" s="70"/>
      <c r="EG1444" s="68"/>
      <c r="EH1444" s="68"/>
      <c r="EI1444" s="68"/>
      <c r="EJ1444" s="68"/>
      <c r="EK1444" s="68"/>
      <c r="EL1444" s="68"/>
      <c r="EM1444" s="68"/>
      <c r="EN1444" s="68"/>
      <c r="EO1444" s="68"/>
      <c r="EP1444" s="68"/>
      <c r="EQ1444" s="68"/>
      <c r="ER1444" s="68"/>
      <c r="ES1444" s="68"/>
      <c r="ET1444" s="68"/>
    </row>
    <row r="1445" spans="53:150" s="9" customFormat="1" ht="15"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  <c r="BW1445" s="41"/>
      <c r="BX1445" s="41"/>
      <c r="BY1445" s="41"/>
      <c r="BZ1445" s="41"/>
      <c r="CA1445" s="41"/>
      <c r="CB1445" s="41"/>
      <c r="CC1445" s="41"/>
      <c r="CD1445" s="41"/>
      <c r="CE1445" s="41"/>
      <c r="CF1445" s="41"/>
      <c r="CG1445" s="41"/>
      <c r="CH1445" s="41"/>
      <c r="CI1445" s="41"/>
      <c r="CJ1445" s="41"/>
      <c r="DZ1445" s="70"/>
      <c r="ED1445" s="70"/>
      <c r="EE1445" s="70"/>
      <c r="EF1445" s="70"/>
      <c r="EG1445" s="68"/>
      <c r="EH1445" s="68"/>
      <c r="EI1445" s="68"/>
      <c r="EJ1445" s="68"/>
      <c r="EK1445" s="68"/>
      <c r="EL1445" s="68"/>
      <c r="EM1445" s="68"/>
      <c r="EN1445" s="68"/>
      <c r="EO1445" s="68"/>
      <c r="EP1445" s="68"/>
      <c r="EQ1445" s="68"/>
      <c r="ER1445" s="68"/>
      <c r="ES1445" s="68"/>
      <c r="ET1445" s="68"/>
    </row>
    <row r="1446" spans="53:150" s="9" customFormat="1" ht="15"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  <c r="BW1446" s="41"/>
      <c r="BX1446" s="41"/>
      <c r="BY1446" s="41"/>
      <c r="BZ1446" s="41"/>
      <c r="CA1446" s="41"/>
      <c r="CB1446" s="41"/>
      <c r="CC1446" s="41"/>
      <c r="CD1446" s="41"/>
      <c r="CE1446" s="41"/>
      <c r="CF1446" s="41"/>
      <c r="CG1446" s="41"/>
      <c r="CH1446" s="41"/>
      <c r="CI1446" s="41"/>
      <c r="CJ1446" s="41"/>
      <c r="DZ1446" s="70"/>
      <c r="ED1446" s="70"/>
      <c r="EE1446" s="70"/>
      <c r="EF1446" s="70"/>
      <c r="EG1446" s="68"/>
      <c r="EH1446" s="68"/>
      <c r="EI1446" s="68"/>
      <c r="EJ1446" s="68"/>
      <c r="EK1446" s="68"/>
      <c r="EL1446" s="68"/>
      <c r="EM1446" s="68"/>
      <c r="EN1446" s="68"/>
      <c r="EO1446" s="68"/>
      <c r="EP1446" s="68"/>
      <c r="EQ1446" s="68"/>
      <c r="ER1446" s="68"/>
      <c r="ES1446" s="68"/>
      <c r="ET1446" s="68"/>
    </row>
    <row r="1447" spans="53:150" s="9" customFormat="1" ht="15"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  <c r="BW1447" s="41"/>
      <c r="BX1447" s="41"/>
      <c r="BY1447" s="41"/>
      <c r="BZ1447" s="41"/>
      <c r="CA1447" s="41"/>
      <c r="CB1447" s="41"/>
      <c r="CC1447" s="41"/>
      <c r="CD1447" s="41"/>
      <c r="CE1447" s="41"/>
      <c r="CF1447" s="41"/>
      <c r="CG1447" s="41"/>
      <c r="CH1447" s="41"/>
      <c r="CI1447" s="41"/>
      <c r="CJ1447" s="41"/>
      <c r="DZ1447" s="70"/>
      <c r="ED1447" s="70"/>
      <c r="EE1447" s="70"/>
      <c r="EF1447" s="70"/>
      <c r="EG1447" s="68"/>
      <c r="EH1447" s="68"/>
      <c r="EI1447" s="68"/>
      <c r="EJ1447" s="68"/>
      <c r="EK1447" s="68"/>
      <c r="EL1447" s="68"/>
      <c r="EM1447" s="68"/>
      <c r="EN1447" s="68"/>
      <c r="EO1447" s="68"/>
      <c r="EP1447" s="68"/>
      <c r="EQ1447" s="68"/>
      <c r="ER1447" s="68"/>
      <c r="ES1447" s="68"/>
      <c r="ET1447" s="68"/>
    </row>
    <row r="1448" spans="53:150" s="9" customFormat="1" ht="15"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  <c r="BW1448" s="41"/>
      <c r="BX1448" s="41"/>
      <c r="BY1448" s="41"/>
      <c r="BZ1448" s="41"/>
      <c r="CA1448" s="41"/>
      <c r="CB1448" s="41"/>
      <c r="CC1448" s="41"/>
      <c r="CD1448" s="41"/>
      <c r="CE1448" s="41"/>
      <c r="CF1448" s="41"/>
      <c r="CG1448" s="41"/>
      <c r="CH1448" s="41"/>
      <c r="CI1448" s="41"/>
      <c r="CJ1448" s="41"/>
      <c r="DZ1448" s="70"/>
      <c r="ED1448" s="70"/>
      <c r="EE1448" s="70"/>
      <c r="EF1448" s="70"/>
      <c r="EG1448" s="68"/>
      <c r="EH1448" s="68"/>
      <c r="EI1448" s="68"/>
      <c r="EJ1448" s="68"/>
      <c r="EK1448" s="68"/>
      <c r="EL1448" s="68"/>
      <c r="EM1448" s="68"/>
      <c r="EN1448" s="68"/>
      <c r="EO1448" s="68"/>
      <c r="EP1448" s="68"/>
      <c r="EQ1448" s="68"/>
      <c r="ER1448" s="68"/>
      <c r="ES1448" s="68"/>
      <c r="ET1448" s="68"/>
    </row>
    <row r="1449" spans="53:150" s="9" customFormat="1" ht="15"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  <c r="BW1449" s="41"/>
      <c r="BX1449" s="41"/>
      <c r="BY1449" s="41"/>
      <c r="BZ1449" s="41"/>
      <c r="CA1449" s="41"/>
      <c r="CB1449" s="41"/>
      <c r="CC1449" s="41"/>
      <c r="CD1449" s="41"/>
      <c r="CE1449" s="41"/>
      <c r="CF1449" s="41"/>
      <c r="CG1449" s="41"/>
      <c r="CH1449" s="41"/>
      <c r="CI1449" s="41"/>
      <c r="CJ1449" s="41"/>
      <c r="DZ1449" s="70"/>
      <c r="ED1449" s="70"/>
      <c r="EE1449" s="70"/>
      <c r="EF1449" s="70"/>
      <c r="EG1449" s="68"/>
      <c r="EH1449" s="68"/>
      <c r="EI1449" s="68"/>
      <c r="EJ1449" s="68"/>
      <c r="EK1449" s="68"/>
      <c r="EL1449" s="68"/>
      <c r="EM1449" s="68"/>
      <c r="EN1449" s="68"/>
      <c r="EO1449" s="68"/>
      <c r="EP1449" s="68"/>
      <c r="EQ1449" s="68"/>
      <c r="ER1449" s="68"/>
      <c r="ES1449" s="68"/>
      <c r="ET1449" s="68"/>
    </row>
    <row r="1450" spans="53:150" s="9" customFormat="1" ht="15"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  <c r="BW1450" s="41"/>
      <c r="BX1450" s="41"/>
      <c r="BY1450" s="41"/>
      <c r="BZ1450" s="41"/>
      <c r="CA1450" s="41"/>
      <c r="CB1450" s="41"/>
      <c r="CC1450" s="41"/>
      <c r="CD1450" s="41"/>
      <c r="CE1450" s="41"/>
      <c r="CF1450" s="41"/>
      <c r="CG1450" s="41"/>
      <c r="CH1450" s="41"/>
      <c r="CI1450" s="41"/>
      <c r="CJ1450" s="41"/>
      <c r="DZ1450" s="70"/>
      <c r="ED1450" s="70"/>
      <c r="EE1450" s="70"/>
      <c r="EF1450" s="70"/>
      <c r="EG1450" s="68"/>
      <c r="EH1450" s="68"/>
      <c r="EI1450" s="68"/>
      <c r="EJ1450" s="68"/>
      <c r="EK1450" s="68"/>
      <c r="EL1450" s="68"/>
      <c r="EM1450" s="68"/>
      <c r="EN1450" s="68"/>
      <c r="EO1450" s="68"/>
      <c r="EP1450" s="68"/>
      <c r="EQ1450" s="68"/>
      <c r="ER1450" s="68"/>
      <c r="ES1450" s="68"/>
      <c r="ET1450" s="68"/>
    </row>
    <row r="1451" spans="53:150" s="9" customFormat="1" ht="15"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  <c r="BW1451" s="41"/>
      <c r="BX1451" s="41"/>
      <c r="BY1451" s="41"/>
      <c r="BZ1451" s="41"/>
      <c r="CA1451" s="41"/>
      <c r="CB1451" s="41"/>
      <c r="CC1451" s="41"/>
      <c r="CD1451" s="41"/>
      <c r="CE1451" s="41"/>
      <c r="CF1451" s="41"/>
      <c r="CG1451" s="41"/>
      <c r="CH1451" s="41"/>
      <c r="CI1451" s="41"/>
      <c r="CJ1451" s="41"/>
      <c r="DZ1451" s="70"/>
      <c r="ED1451" s="70"/>
      <c r="EE1451" s="70"/>
      <c r="EF1451" s="70"/>
      <c r="EG1451" s="68"/>
      <c r="EH1451" s="68"/>
      <c r="EI1451" s="68"/>
      <c r="EJ1451" s="68"/>
      <c r="EK1451" s="68"/>
      <c r="EL1451" s="68"/>
      <c r="EM1451" s="68"/>
      <c r="EN1451" s="68"/>
      <c r="EO1451" s="68"/>
      <c r="EP1451" s="68"/>
      <c r="EQ1451" s="68"/>
      <c r="ER1451" s="68"/>
      <c r="ES1451" s="68"/>
      <c r="ET1451" s="68"/>
    </row>
    <row r="1452" spans="53:150" s="9" customFormat="1" ht="15"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  <c r="BW1452" s="41"/>
      <c r="BX1452" s="41"/>
      <c r="BY1452" s="41"/>
      <c r="BZ1452" s="41"/>
      <c r="CA1452" s="41"/>
      <c r="CB1452" s="41"/>
      <c r="CC1452" s="41"/>
      <c r="CD1452" s="41"/>
      <c r="CE1452" s="41"/>
      <c r="CF1452" s="41"/>
      <c r="CG1452" s="41"/>
      <c r="CH1452" s="41"/>
      <c r="CI1452" s="41"/>
      <c r="CJ1452" s="41"/>
      <c r="DZ1452" s="70"/>
      <c r="ED1452" s="70"/>
      <c r="EE1452" s="70"/>
      <c r="EF1452" s="70"/>
      <c r="EG1452" s="68"/>
      <c r="EH1452" s="68"/>
      <c r="EI1452" s="68"/>
      <c r="EJ1452" s="68"/>
      <c r="EK1452" s="68"/>
      <c r="EL1452" s="68"/>
      <c r="EM1452" s="68"/>
      <c r="EN1452" s="68"/>
      <c r="EO1452" s="68"/>
      <c r="EP1452" s="68"/>
      <c r="EQ1452" s="68"/>
      <c r="ER1452" s="68"/>
      <c r="ES1452" s="68"/>
      <c r="ET1452" s="68"/>
    </row>
    <row r="1453" spans="53:150" s="9" customFormat="1" ht="15"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  <c r="BW1453" s="41"/>
      <c r="BX1453" s="41"/>
      <c r="BY1453" s="41"/>
      <c r="BZ1453" s="41"/>
      <c r="CA1453" s="41"/>
      <c r="CB1453" s="41"/>
      <c r="CC1453" s="41"/>
      <c r="CD1453" s="41"/>
      <c r="CE1453" s="41"/>
      <c r="CF1453" s="41"/>
      <c r="CG1453" s="41"/>
      <c r="CH1453" s="41"/>
      <c r="CI1453" s="41"/>
      <c r="CJ1453" s="41"/>
      <c r="DZ1453" s="70"/>
      <c r="ED1453" s="70"/>
      <c r="EE1453" s="70"/>
      <c r="EF1453" s="70"/>
      <c r="EG1453" s="68"/>
      <c r="EH1453" s="68"/>
      <c r="EI1453" s="68"/>
      <c r="EJ1453" s="68"/>
      <c r="EK1453" s="68"/>
      <c r="EL1453" s="68"/>
      <c r="EM1453" s="68"/>
      <c r="EN1453" s="68"/>
      <c r="EO1453" s="68"/>
      <c r="EP1453" s="68"/>
      <c r="EQ1453" s="68"/>
      <c r="ER1453" s="68"/>
      <c r="ES1453" s="68"/>
      <c r="ET1453" s="68"/>
    </row>
    <row r="1454" spans="53:150" s="9" customFormat="1" ht="15"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  <c r="BW1454" s="41"/>
      <c r="BX1454" s="41"/>
      <c r="BY1454" s="41"/>
      <c r="BZ1454" s="41"/>
      <c r="CA1454" s="41"/>
      <c r="CB1454" s="41"/>
      <c r="CC1454" s="41"/>
      <c r="CD1454" s="41"/>
      <c r="CE1454" s="41"/>
      <c r="CF1454" s="41"/>
      <c r="CG1454" s="41"/>
      <c r="CH1454" s="41"/>
      <c r="CI1454" s="41"/>
      <c r="CJ1454" s="41"/>
      <c r="DZ1454" s="70"/>
      <c r="ED1454" s="70"/>
      <c r="EE1454" s="70"/>
      <c r="EF1454" s="70"/>
      <c r="EG1454" s="68"/>
      <c r="EH1454" s="68"/>
      <c r="EI1454" s="68"/>
      <c r="EJ1454" s="68"/>
      <c r="EK1454" s="68"/>
      <c r="EL1454" s="68"/>
      <c r="EM1454" s="68"/>
      <c r="EN1454" s="68"/>
      <c r="EO1454" s="68"/>
      <c r="EP1454" s="68"/>
      <c r="EQ1454" s="68"/>
      <c r="ER1454" s="68"/>
      <c r="ES1454" s="68"/>
      <c r="ET1454" s="68"/>
    </row>
    <row r="1455" spans="53:150" s="9" customFormat="1" ht="15"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  <c r="BW1455" s="41"/>
      <c r="BX1455" s="41"/>
      <c r="BY1455" s="41"/>
      <c r="BZ1455" s="41"/>
      <c r="CA1455" s="41"/>
      <c r="CB1455" s="41"/>
      <c r="CC1455" s="41"/>
      <c r="CD1455" s="41"/>
      <c r="CE1455" s="41"/>
      <c r="CF1455" s="41"/>
      <c r="CG1455" s="41"/>
      <c r="CH1455" s="41"/>
      <c r="CI1455" s="41"/>
      <c r="CJ1455" s="41"/>
      <c r="DZ1455" s="70"/>
      <c r="ED1455" s="70"/>
      <c r="EE1455" s="70"/>
      <c r="EF1455" s="70"/>
      <c r="EG1455" s="68"/>
      <c r="EH1455" s="68"/>
      <c r="EI1455" s="68"/>
      <c r="EJ1455" s="68"/>
      <c r="EK1455" s="68"/>
      <c r="EL1455" s="68"/>
      <c r="EM1455" s="68"/>
      <c r="EN1455" s="68"/>
      <c r="EO1455" s="68"/>
      <c r="EP1455" s="68"/>
      <c r="EQ1455" s="68"/>
      <c r="ER1455" s="68"/>
      <c r="ES1455" s="68"/>
      <c r="ET1455" s="68"/>
    </row>
    <row r="1456" spans="53:150" s="9" customFormat="1" ht="15"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  <c r="BW1456" s="41"/>
      <c r="BX1456" s="41"/>
      <c r="BY1456" s="41"/>
      <c r="BZ1456" s="41"/>
      <c r="CA1456" s="41"/>
      <c r="CB1456" s="41"/>
      <c r="CC1456" s="41"/>
      <c r="CD1456" s="41"/>
      <c r="CE1456" s="41"/>
      <c r="CF1456" s="41"/>
      <c r="CG1456" s="41"/>
      <c r="CH1456" s="41"/>
      <c r="CI1456" s="41"/>
      <c r="CJ1456" s="41"/>
      <c r="DZ1456" s="70"/>
      <c r="ED1456" s="70"/>
      <c r="EE1456" s="70"/>
      <c r="EF1456" s="70"/>
      <c r="EG1456" s="68"/>
      <c r="EH1456" s="68"/>
      <c r="EI1456" s="68"/>
      <c r="EJ1456" s="68"/>
      <c r="EK1456" s="68"/>
      <c r="EL1456" s="68"/>
      <c r="EM1456" s="68"/>
      <c r="EN1456" s="68"/>
      <c r="EO1456" s="68"/>
      <c r="EP1456" s="68"/>
      <c r="EQ1456" s="68"/>
      <c r="ER1456" s="68"/>
      <c r="ES1456" s="68"/>
      <c r="ET1456" s="68"/>
    </row>
    <row r="1457" spans="53:150" s="9" customFormat="1" ht="15"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  <c r="BW1457" s="41"/>
      <c r="BX1457" s="41"/>
      <c r="BY1457" s="41"/>
      <c r="BZ1457" s="41"/>
      <c r="CA1457" s="41"/>
      <c r="CB1457" s="41"/>
      <c r="CC1457" s="41"/>
      <c r="CD1457" s="41"/>
      <c r="CE1457" s="41"/>
      <c r="CF1457" s="41"/>
      <c r="CG1457" s="41"/>
      <c r="CH1457" s="41"/>
      <c r="CI1457" s="41"/>
      <c r="CJ1457" s="41"/>
      <c r="DZ1457" s="70"/>
      <c r="ED1457" s="70"/>
      <c r="EE1457" s="70"/>
      <c r="EF1457" s="70"/>
      <c r="EG1457" s="68"/>
      <c r="EH1457" s="68"/>
      <c r="EI1457" s="68"/>
      <c r="EJ1457" s="68"/>
      <c r="EK1457" s="68"/>
      <c r="EL1457" s="68"/>
      <c r="EM1457" s="68"/>
      <c r="EN1457" s="68"/>
      <c r="EO1457" s="68"/>
      <c r="EP1457" s="68"/>
      <c r="EQ1457" s="68"/>
      <c r="ER1457" s="68"/>
      <c r="ES1457" s="68"/>
      <c r="ET1457" s="68"/>
    </row>
    <row r="1458" spans="53:150" s="9" customFormat="1" ht="15"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  <c r="BW1458" s="41"/>
      <c r="BX1458" s="41"/>
      <c r="BY1458" s="41"/>
      <c r="BZ1458" s="41"/>
      <c r="CA1458" s="41"/>
      <c r="CB1458" s="41"/>
      <c r="CC1458" s="41"/>
      <c r="CD1458" s="41"/>
      <c r="CE1458" s="41"/>
      <c r="CF1458" s="41"/>
      <c r="CG1458" s="41"/>
      <c r="CH1458" s="41"/>
      <c r="CI1458" s="41"/>
      <c r="CJ1458" s="41"/>
      <c r="DZ1458" s="70"/>
      <c r="ED1458" s="70"/>
      <c r="EE1458" s="70"/>
      <c r="EF1458" s="70"/>
      <c r="EG1458" s="68"/>
      <c r="EH1458" s="68"/>
      <c r="EI1458" s="68"/>
      <c r="EJ1458" s="68"/>
      <c r="EK1458" s="68"/>
      <c r="EL1458" s="68"/>
      <c r="EM1458" s="68"/>
      <c r="EN1458" s="68"/>
      <c r="EO1458" s="68"/>
      <c r="EP1458" s="68"/>
      <c r="EQ1458" s="68"/>
      <c r="ER1458" s="68"/>
      <c r="ES1458" s="68"/>
      <c r="ET1458" s="68"/>
    </row>
    <row r="1459" spans="53:150" s="9" customFormat="1" ht="15"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  <c r="BW1459" s="41"/>
      <c r="BX1459" s="41"/>
      <c r="BY1459" s="41"/>
      <c r="BZ1459" s="41"/>
      <c r="CA1459" s="41"/>
      <c r="CB1459" s="41"/>
      <c r="CC1459" s="41"/>
      <c r="CD1459" s="41"/>
      <c r="CE1459" s="41"/>
      <c r="CF1459" s="41"/>
      <c r="CG1459" s="41"/>
      <c r="CH1459" s="41"/>
      <c r="CI1459" s="41"/>
      <c r="CJ1459" s="41"/>
      <c r="DZ1459" s="70"/>
      <c r="ED1459" s="70"/>
      <c r="EE1459" s="70"/>
      <c r="EF1459" s="70"/>
      <c r="EG1459" s="68"/>
      <c r="EH1459" s="68"/>
      <c r="EI1459" s="68"/>
      <c r="EJ1459" s="68"/>
      <c r="EK1459" s="68"/>
      <c r="EL1459" s="68"/>
      <c r="EM1459" s="68"/>
      <c r="EN1459" s="68"/>
      <c r="EO1459" s="68"/>
      <c r="EP1459" s="68"/>
      <c r="EQ1459" s="68"/>
      <c r="ER1459" s="68"/>
      <c r="ES1459" s="68"/>
      <c r="ET1459" s="68"/>
    </row>
    <row r="1460" spans="53:150" s="9" customFormat="1" ht="15"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  <c r="BW1460" s="41"/>
      <c r="BX1460" s="41"/>
      <c r="BY1460" s="41"/>
      <c r="BZ1460" s="41"/>
      <c r="CA1460" s="41"/>
      <c r="CB1460" s="41"/>
      <c r="CC1460" s="41"/>
      <c r="CD1460" s="41"/>
      <c r="CE1460" s="41"/>
      <c r="CF1460" s="41"/>
      <c r="CG1460" s="41"/>
      <c r="CH1460" s="41"/>
      <c r="CI1460" s="41"/>
      <c r="CJ1460" s="41"/>
      <c r="DZ1460" s="70"/>
      <c r="ED1460" s="70"/>
      <c r="EE1460" s="70"/>
      <c r="EF1460" s="70"/>
      <c r="EG1460" s="68"/>
      <c r="EH1460" s="68"/>
      <c r="EI1460" s="68"/>
      <c r="EJ1460" s="68"/>
      <c r="EK1460" s="68"/>
      <c r="EL1460" s="68"/>
      <c r="EM1460" s="68"/>
      <c r="EN1460" s="68"/>
      <c r="EO1460" s="68"/>
      <c r="EP1460" s="68"/>
      <c r="EQ1460" s="68"/>
      <c r="ER1460" s="68"/>
      <c r="ES1460" s="68"/>
      <c r="ET1460" s="68"/>
    </row>
    <row r="1461" spans="53:150" s="9" customFormat="1" ht="15"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  <c r="BW1461" s="41"/>
      <c r="BX1461" s="41"/>
      <c r="BY1461" s="41"/>
      <c r="BZ1461" s="41"/>
      <c r="CA1461" s="41"/>
      <c r="CB1461" s="41"/>
      <c r="CC1461" s="41"/>
      <c r="CD1461" s="41"/>
      <c r="CE1461" s="41"/>
      <c r="CF1461" s="41"/>
      <c r="CG1461" s="41"/>
      <c r="CH1461" s="41"/>
      <c r="CI1461" s="41"/>
      <c r="CJ1461" s="41"/>
      <c r="DZ1461" s="70"/>
      <c r="ED1461" s="70"/>
      <c r="EE1461" s="70"/>
      <c r="EF1461" s="70"/>
      <c r="EG1461" s="68"/>
      <c r="EH1461" s="68"/>
      <c r="EI1461" s="68"/>
      <c r="EJ1461" s="68"/>
      <c r="EK1461" s="68"/>
      <c r="EL1461" s="68"/>
      <c r="EM1461" s="68"/>
      <c r="EN1461" s="68"/>
      <c r="EO1461" s="68"/>
      <c r="EP1461" s="68"/>
      <c r="EQ1461" s="68"/>
      <c r="ER1461" s="68"/>
      <c r="ES1461" s="68"/>
      <c r="ET1461" s="68"/>
    </row>
    <row r="1462" spans="53:150" s="9" customFormat="1" ht="15"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  <c r="BW1462" s="41"/>
      <c r="BX1462" s="41"/>
      <c r="BY1462" s="41"/>
      <c r="BZ1462" s="41"/>
      <c r="CA1462" s="41"/>
      <c r="CB1462" s="41"/>
      <c r="CC1462" s="41"/>
      <c r="CD1462" s="41"/>
      <c r="CE1462" s="41"/>
      <c r="CF1462" s="41"/>
      <c r="CG1462" s="41"/>
      <c r="CH1462" s="41"/>
      <c r="CI1462" s="41"/>
      <c r="CJ1462" s="41"/>
      <c r="DZ1462" s="70"/>
      <c r="ED1462" s="70"/>
      <c r="EE1462" s="70"/>
      <c r="EF1462" s="70"/>
      <c r="EG1462" s="68"/>
      <c r="EH1462" s="68"/>
      <c r="EI1462" s="68"/>
      <c r="EJ1462" s="68"/>
      <c r="EK1462" s="68"/>
      <c r="EL1462" s="68"/>
      <c r="EM1462" s="68"/>
      <c r="EN1462" s="68"/>
      <c r="EO1462" s="68"/>
      <c r="EP1462" s="68"/>
      <c r="EQ1462" s="68"/>
      <c r="ER1462" s="68"/>
      <c r="ES1462" s="68"/>
      <c r="ET1462" s="68"/>
    </row>
    <row r="1463" spans="53:150" s="9" customFormat="1" ht="15"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  <c r="CC1463" s="41"/>
      <c r="CD1463" s="41"/>
      <c r="CE1463" s="41"/>
      <c r="CF1463" s="41"/>
      <c r="CG1463" s="41"/>
      <c r="CH1463" s="41"/>
      <c r="CI1463" s="41"/>
      <c r="CJ1463" s="41"/>
      <c r="DZ1463" s="70"/>
      <c r="ED1463" s="70"/>
      <c r="EE1463" s="70"/>
      <c r="EF1463" s="70"/>
      <c r="EG1463" s="68"/>
      <c r="EH1463" s="68"/>
      <c r="EI1463" s="68"/>
      <c r="EJ1463" s="68"/>
      <c r="EK1463" s="68"/>
      <c r="EL1463" s="68"/>
      <c r="EM1463" s="68"/>
      <c r="EN1463" s="68"/>
      <c r="EO1463" s="68"/>
      <c r="EP1463" s="68"/>
      <c r="EQ1463" s="68"/>
      <c r="ER1463" s="68"/>
      <c r="ES1463" s="68"/>
      <c r="ET1463" s="68"/>
    </row>
    <row r="1464" spans="53:150" s="9" customFormat="1" ht="15"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  <c r="CC1464" s="41"/>
      <c r="CD1464" s="41"/>
      <c r="CE1464" s="41"/>
      <c r="CF1464" s="41"/>
      <c r="CG1464" s="41"/>
      <c r="CH1464" s="41"/>
      <c r="CI1464" s="41"/>
      <c r="CJ1464" s="41"/>
      <c r="DZ1464" s="70"/>
      <c r="ED1464" s="70"/>
      <c r="EE1464" s="70"/>
      <c r="EF1464" s="70"/>
      <c r="EG1464" s="68"/>
      <c r="EH1464" s="68"/>
      <c r="EI1464" s="68"/>
      <c r="EJ1464" s="68"/>
      <c r="EK1464" s="68"/>
      <c r="EL1464" s="68"/>
      <c r="EM1464" s="68"/>
      <c r="EN1464" s="68"/>
      <c r="EO1464" s="68"/>
      <c r="EP1464" s="68"/>
      <c r="EQ1464" s="68"/>
      <c r="ER1464" s="68"/>
      <c r="ES1464" s="68"/>
      <c r="ET1464" s="68"/>
    </row>
    <row r="1465" spans="53:150" s="9" customFormat="1" ht="15"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  <c r="CC1465" s="41"/>
      <c r="CD1465" s="41"/>
      <c r="CE1465" s="41"/>
      <c r="CF1465" s="41"/>
      <c r="CG1465" s="41"/>
      <c r="CH1465" s="41"/>
      <c r="CI1465" s="41"/>
      <c r="CJ1465" s="41"/>
      <c r="DZ1465" s="70"/>
      <c r="ED1465" s="70"/>
      <c r="EE1465" s="70"/>
      <c r="EF1465" s="70"/>
      <c r="EG1465" s="68"/>
      <c r="EH1465" s="68"/>
      <c r="EI1465" s="68"/>
      <c r="EJ1465" s="68"/>
      <c r="EK1465" s="68"/>
      <c r="EL1465" s="68"/>
      <c r="EM1465" s="68"/>
      <c r="EN1465" s="68"/>
      <c r="EO1465" s="68"/>
      <c r="EP1465" s="68"/>
      <c r="EQ1465" s="68"/>
      <c r="ER1465" s="68"/>
      <c r="ES1465" s="68"/>
      <c r="ET1465" s="68"/>
    </row>
    <row r="1466" spans="53:150" s="9" customFormat="1" ht="15">
      <c r="BA1466" s="41"/>
      <c r="BB1466" s="41"/>
      <c r="BC1466" s="41"/>
      <c r="BD1466" s="41"/>
      <c r="BE1466" s="41"/>
      <c r="BF1466" s="41"/>
      <c r="BG1466" s="41"/>
      <c r="BH1466" s="41"/>
      <c r="BI1466" s="41"/>
      <c r="BJ1466" s="41"/>
      <c r="BK1466" s="41"/>
      <c r="BL1466" s="41"/>
      <c r="BM1466" s="41"/>
      <c r="BN1466" s="41"/>
      <c r="BO1466" s="41"/>
      <c r="BP1466" s="41"/>
      <c r="BQ1466" s="41"/>
      <c r="BR1466" s="41"/>
      <c r="BS1466" s="41"/>
      <c r="BT1466" s="41"/>
      <c r="BU1466" s="41"/>
      <c r="BV1466" s="41"/>
      <c r="BW1466" s="41"/>
      <c r="BX1466" s="41"/>
      <c r="BY1466" s="41"/>
      <c r="BZ1466" s="41"/>
      <c r="CA1466" s="41"/>
      <c r="CB1466" s="41"/>
      <c r="CC1466" s="41"/>
      <c r="CD1466" s="41"/>
      <c r="CE1466" s="41"/>
      <c r="CF1466" s="41"/>
      <c r="CG1466" s="41"/>
      <c r="CH1466" s="41"/>
      <c r="CI1466" s="41"/>
      <c r="CJ1466" s="41"/>
      <c r="DZ1466" s="70"/>
      <c r="ED1466" s="70"/>
      <c r="EE1466" s="70"/>
      <c r="EF1466" s="70"/>
      <c r="EG1466" s="68"/>
      <c r="EH1466" s="68"/>
      <c r="EI1466" s="68"/>
      <c r="EJ1466" s="68"/>
      <c r="EK1466" s="68"/>
      <c r="EL1466" s="68"/>
      <c r="EM1466" s="68"/>
      <c r="EN1466" s="68"/>
      <c r="EO1466" s="68"/>
      <c r="EP1466" s="68"/>
      <c r="EQ1466" s="68"/>
      <c r="ER1466" s="68"/>
      <c r="ES1466" s="68"/>
      <c r="ET1466" s="68"/>
    </row>
    <row r="1467" spans="53:150" s="9" customFormat="1" ht="15">
      <c r="BA1467" s="41"/>
      <c r="BB1467" s="41"/>
      <c r="BC1467" s="41"/>
      <c r="BD1467" s="41"/>
      <c r="BE1467" s="41"/>
      <c r="BF1467" s="41"/>
      <c r="BG1467" s="41"/>
      <c r="BH1467" s="41"/>
      <c r="BI1467" s="41"/>
      <c r="BJ1467" s="41"/>
      <c r="BK1467" s="41"/>
      <c r="BL1467" s="41"/>
      <c r="BM1467" s="41"/>
      <c r="BN1467" s="41"/>
      <c r="BO1467" s="41"/>
      <c r="BP1467" s="41"/>
      <c r="BQ1467" s="41"/>
      <c r="BR1467" s="41"/>
      <c r="BS1467" s="41"/>
      <c r="BT1467" s="41"/>
      <c r="BU1467" s="41"/>
      <c r="BV1467" s="41"/>
      <c r="BW1467" s="41"/>
      <c r="BX1467" s="41"/>
      <c r="BY1467" s="41"/>
      <c r="BZ1467" s="41"/>
      <c r="CA1467" s="41"/>
      <c r="CB1467" s="41"/>
      <c r="CC1467" s="41"/>
      <c r="CD1467" s="41"/>
      <c r="CE1467" s="41"/>
      <c r="CF1467" s="41"/>
      <c r="CG1467" s="41"/>
      <c r="CH1467" s="41"/>
      <c r="CI1467" s="41"/>
      <c r="CJ1467" s="41"/>
      <c r="DZ1467" s="70"/>
      <c r="ED1467" s="70"/>
      <c r="EE1467" s="70"/>
      <c r="EF1467" s="70"/>
      <c r="EG1467" s="68"/>
      <c r="EH1467" s="68"/>
      <c r="EI1467" s="68"/>
      <c r="EJ1467" s="68"/>
      <c r="EK1467" s="68"/>
      <c r="EL1467" s="68"/>
      <c r="EM1467" s="68"/>
      <c r="EN1467" s="68"/>
      <c r="EO1467" s="68"/>
      <c r="EP1467" s="68"/>
      <c r="EQ1467" s="68"/>
      <c r="ER1467" s="68"/>
      <c r="ES1467" s="68"/>
      <c r="ET1467" s="68"/>
    </row>
    <row r="1468" spans="53:150" s="9" customFormat="1" ht="15">
      <c r="BA1468" s="41"/>
      <c r="BB1468" s="41"/>
      <c r="BC1468" s="41"/>
      <c r="BD1468" s="41"/>
      <c r="BE1468" s="41"/>
      <c r="BF1468" s="41"/>
      <c r="BG1468" s="41"/>
      <c r="BH1468" s="41"/>
      <c r="BI1468" s="41"/>
      <c r="BJ1468" s="41"/>
      <c r="BK1468" s="41"/>
      <c r="BL1468" s="41"/>
      <c r="BM1468" s="41"/>
      <c r="BN1468" s="41"/>
      <c r="BO1468" s="41"/>
      <c r="BP1468" s="41"/>
      <c r="BQ1468" s="41"/>
      <c r="BR1468" s="41"/>
      <c r="BS1468" s="41"/>
      <c r="BT1468" s="41"/>
      <c r="BU1468" s="41"/>
      <c r="BV1468" s="41"/>
      <c r="BW1468" s="41"/>
      <c r="BX1468" s="41"/>
      <c r="BY1468" s="41"/>
      <c r="BZ1468" s="41"/>
      <c r="CA1468" s="41"/>
      <c r="CB1468" s="41"/>
      <c r="CC1468" s="41"/>
      <c r="CD1468" s="41"/>
      <c r="CE1468" s="41"/>
      <c r="CF1468" s="41"/>
      <c r="CG1468" s="41"/>
      <c r="CH1468" s="41"/>
      <c r="CI1468" s="41"/>
      <c r="CJ1468" s="41"/>
      <c r="DZ1468" s="70"/>
      <c r="ED1468" s="70"/>
      <c r="EE1468" s="70"/>
      <c r="EF1468" s="70"/>
      <c r="EG1468" s="68"/>
      <c r="EH1468" s="68"/>
      <c r="EI1468" s="68"/>
      <c r="EJ1468" s="68"/>
      <c r="EK1468" s="68"/>
      <c r="EL1468" s="68"/>
      <c r="EM1468" s="68"/>
      <c r="EN1468" s="68"/>
      <c r="EO1468" s="68"/>
      <c r="EP1468" s="68"/>
      <c r="EQ1468" s="68"/>
      <c r="ER1468" s="68"/>
      <c r="ES1468" s="68"/>
      <c r="ET1468" s="68"/>
    </row>
    <row r="1469" spans="53:150" s="9" customFormat="1" ht="15">
      <c r="BA1469" s="41"/>
      <c r="BB1469" s="41"/>
      <c r="BC1469" s="41"/>
      <c r="BD1469" s="41"/>
      <c r="BE1469" s="41"/>
      <c r="BF1469" s="41"/>
      <c r="BG1469" s="41"/>
      <c r="BH1469" s="41"/>
      <c r="BI1469" s="41"/>
      <c r="BJ1469" s="41"/>
      <c r="BK1469" s="41"/>
      <c r="BL1469" s="41"/>
      <c r="BM1469" s="41"/>
      <c r="BN1469" s="41"/>
      <c r="BO1469" s="41"/>
      <c r="BP1469" s="41"/>
      <c r="BQ1469" s="41"/>
      <c r="BR1469" s="41"/>
      <c r="BS1469" s="41"/>
      <c r="BT1469" s="41"/>
      <c r="BU1469" s="41"/>
      <c r="BV1469" s="41"/>
      <c r="BW1469" s="41"/>
      <c r="BX1469" s="41"/>
      <c r="BY1469" s="41"/>
      <c r="BZ1469" s="41"/>
      <c r="CA1469" s="41"/>
      <c r="CB1469" s="41"/>
      <c r="CC1469" s="41"/>
      <c r="CD1469" s="41"/>
      <c r="CE1469" s="41"/>
      <c r="CF1469" s="41"/>
      <c r="CG1469" s="41"/>
      <c r="CH1469" s="41"/>
      <c r="CI1469" s="41"/>
      <c r="CJ1469" s="41"/>
      <c r="DZ1469" s="70"/>
      <c r="ED1469" s="70"/>
      <c r="EE1469" s="70"/>
      <c r="EF1469" s="70"/>
      <c r="EG1469" s="68"/>
      <c r="EH1469" s="68"/>
      <c r="EI1469" s="68"/>
      <c r="EJ1469" s="68"/>
      <c r="EK1469" s="68"/>
      <c r="EL1469" s="68"/>
      <c r="EM1469" s="68"/>
      <c r="EN1469" s="68"/>
      <c r="EO1469" s="68"/>
      <c r="EP1469" s="68"/>
      <c r="EQ1469" s="68"/>
      <c r="ER1469" s="68"/>
      <c r="ES1469" s="68"/>
      <c r="ET1469" s="68"/>
    </row>
    <row r="1470" spans="53:150" s="9" customFormat="1" ht="15">
      <c r="BA1470" s="41"/>
      <c r="BB1470" s="41"/>
      <c r="BC1470" s="41"/>
      <c r="BD1470" s="41"/>
      <c r="BE1470" s="41"/>
      <c r="BF1470" s="41"/>
      <c r="BG1470" s="41"/>
      <c r="BH1470" s="41"/>
      <c r="BI1470" s="41"/>
      <c r="BJ1470" s="41"/>
      <c r="BK1470" s="41"/>
      <c r="BL1470" s="41"/>
      <c r="BM1470" s="41"/>
      <c r="BN1470" s="41"/>
      <c r="BO1470" s="41"/>
      <c r="BP1470" s="41"/>
      <c r="BQ1470" s="41"/>
      <c r="BR1470" s="41"/>
      <c r="BS1470" s="41"/>
      <c r="BT1470" s="41"/>
      <c r="BU1470" s="41"/>
      <c r="BV1470" s="41"/>
      <c r="BW1470" s="41"/>
      <c r="BX1470" s="41"/>
      <c r="BY1470" s="41"/>
      <c r="BZ1470" s="41"/>
      <c r="CA1470" s="41"/>
      <c r="CB1470" s="41"/>
      <c r="CC1470" s="41"/>
      <c r="CD1470" s="41"/>
      <c r="CE1470" s="41"/>
      <c r="CF1470" s="41"/>
      <c r="CG1470" s="41"/>
      <c r="CH1470" s="41"/>
      <c r="CI1470" s="41"/>
      <c r="CJ1470" s="41"/>
      <c r="DZ1470" s="70"/>
      <c r="ED1470" s="70"/>
      <c r="EE1470" s="70"/>
      <c r="EF1470" s="70"/>
      <c r="EG1470" s="68"/>
      <c r="EH1470" s="68"/>
      <c r="EI1470" s="68"/>
      <c r="EJ1470" s="68"/>
      <c r="EK1470" s="68"/>
      <c r="EL1470" s="68"/>
      <c r="EM1470" s="68"/>
      <c r="EN1470" s="68"/>
      <c r="EO1470" s="68"/>
      <c r="EP1470" s="68"/>
      <c r="EQ1470" s="68"/>
      <c r="ER1470" s="68"/>
      <c r="ES1470" s="68"/>
      <c r="ET1470" s="68"/>
    </row>
    <row r="1471" spans="53:150" s="9" customFormat="1" ht="15">
      <c r="BA1471" s="41"/>
      <c r="BB1471" s="41"/>
      <c r="BC1471" s="41"/>
      <c r="BD1471" s="41"/>
      <c r="BE1471" s="41"/>
      <c r="BF1471" s="41"/>
      <c r="BG1471" s="41"/>
      <c r="BH1471" s="41"/>
      <c r="BI1471" s="41"/>
      <c r="BJ1471" s="41"/>
      <c r="BK1471" s="41"/>
      <c r="BL1471" s="41"/>
      <c r="BM1471" s="41"/>
      <c r="BN1471" s="41"/>
      <c r="BO1471" s="41"/>
      <c r="BP1471" s="41"/>
      <c r="BQ1471" s="41"/>
      <c r="BR1471" s="41"/>
      <c r="BS1471" s="41"/>
      <c r="BT1471" s="41"/>
      <c r="BU1471" s="41"/>
      <c r="BV1471" s="41"/>
      <c r="BW1471" s="41"/>
      <c r="BX1471" s="41"/>
      <c r="BY1471" s="41"/>
      <c r="BZ1471" s="41"/>
      <c r="CA1471" s="41"/>
      <c r="CB1471" s="41"/>
      <c r="CC1471" s="41"/>
      <c r="CD1471" s="41"/>
      <c r="CE1471" s="41"/>
      <c r="CF1471" s="41"/>
      <c r="CG1471" s="41"/>
      <c r="CH1471" s="41"/>
      <c r="CI1471" s="41"/>
      <c r="CJ1471" s="41"/>
      <c r="DZ1471" s="70"/>
      <c r="ED1471" s="70"/>
      <c r="EE1471" s="70"/>
      <c r="EF1471" s="70"/>
      <c r="EG1471" s="68"/>
      <c r="EH1471" s="68"/>
      <c r="EI1471" s="68"/>
      <c r="EJ1471" s="68"/>
      <c r="EK1471" s="68"/>
      <c r="EL1471" s="68"/>
      <c r="EM1471" s="68"/>
      <c r="EN1471" s="68"/>
      <c r="EO1471" s="68"/>
      <c r="EP1471" s="68"/>
      <c r="EQ1471" s="68"/>
      <c r="ER1471" s="68"/>
      <c r="ES1471" s="68"/>
      <c r="ET1471" s="68"/>
    </row>
    <row r="1472" spans="53:150" s="9" customFormat="1" ht="15">
      <c r="BA1472" s="41"/>
      <c r="BB1472" s="41"/>
      <c r="BC1472" s="41"/>
      <c r="BD1472" s="41"/>
      <c r="BE1472" s="41"/>
      <c r="BF1472" s="41"/>
      <c r="BG1472" s="41"/>
      <c r="BH1472" s="41"/>
      <c r="BI1472" s="41"/>
      <c r="BJ1472" s="41"/>
      <c r="BK1472" s="41"/>
      <c r="BL1472" s="41"/>
      <c r="BM1472" s="41"/>
      <c r="BN1472" s="41"/>
      <c r="BO1472" s="41"/>
      <c r="BP1472" s="41"/>
      <c r="BQ1472" s="41"/>
      <c r="BR1472" s="41"/>
      <c r="BS1472" s="41"/>
      <c r="BT1472" s="41"/>
      <c r="BU1472" s="41"/>
      <c r="BV1472" s="41"/>
      <c r="BW1472" s="41"/>
      <c r="BX1472" s="41"/>
      <c r="BY1472" s="41"/>
      <c r="BZ1472" s="41"/>
      <c r="CA1472" s="41"/>
      <c r="CB1472" s="41"/>
      <c r="CC1472" s="41"/>
      <c r="CD1472" s="41"/>
      <c r="CE1472" s="41"/>
      <c r="CF1472" s="41"/>
      <c r="CG1472" s="41"/>
      <c r="CH1472" s="41"/>
      <c r="CI1472" s="41"/>
      <c r="CJ1472" s="41"/>
      <c r="DZ1472" s="70"/>
      <c r="ED1472" s="70"/>
      <c r="EE1472" s="70"/>
      <c r="EF1472" s="70"/>
      <c r="EG1472" s="68"/>
      <c r="EH1472" s="68"/>
      <c r="EI1472" s="68"/>
      <c r="EJ1472" s="68"/>
      <c r="EK1472" s="68"/>
      <c r="EL1472" s="68"/>
      <c r="EM1472" s="68"/>
      <c r="EN1472" s="68"/>
      <c r="EO1472" s="68"/>
      <c r="EP1472" s="68"/>
      <c r="EQ1472" s="68"/>
      <c r="ER1472" s="68"/>
      <c r="ES1472" s="68"/>
      <c r="ET1472" s="68"/>
    </row>
    <row r="1473" spans="53:150" s="9" customFormat="1" ht="15">
      <c r="BA1473" s="41"/>
      <c r="BB1473" s="41"/>
      <c r="BC1473" s="41"/>
      <c r="BD1473" s="41"/>
      <c r="BE1473" s="41"/>
      <c r="BF1473" s="41"/>
      <c r="BG1473" s="41"/>
      <c r="BH1473" s="41"/>
      <c r="BI1473" s="41"/>
      <c r="BJ1473" s="41"/>
      <c r="BK1473" s="41"/>
      <c r="BL1473" s="41"/>
      <c r="BM1473" s="41"/>
      <c r="BN1473" s="41"/>
      <c r="BO1473" s="41"/>
      <c r="BP1473" s="41"/>
      <c r="BQ1473" s="41"/>
      <c r="BR1473" s="41"/>
      <c r="BS1473" s="41"/>
      <c r="BT1473" s="41"/>
      <c r="BU1473" s="41"/>
      <c r="BV1473" s="41"/>
      <c r="BW1473" s="41"/>
      <c r="BX1473" s="41"/>
      <c r="BY1473" s="41"/>
      <c r="BZ1473" s="41"/>
      <c r="CA1473" s="41"/>
      <c r="CB1473" s="41"/>
      <c r="CC1473" s="41"/>
      <c r="CD1473" s="41"/>
      <c r="CE1473" s="41"/>
      <c r="CF1473" s="41"/>
      <c r="CG1473" s="41"/>
      <c r="CH1473" s="41"/>
      <c r="CI1473" s="41"/>
      <c r="CJ1473" s="41"/>
      <c r="DZ1473" s="70"/>
      <c r="ED1473" s="70"/>
      <c r="EE1473" s="70"/>
      <c r="EF1473" s="70"/>
      <c r="EG1473" s="68"/>
      <c r="EH1473" s="68"/>
      <c r="EI1473" s="68"/>
      <c r="EJ1473" s="68"/>
      <c r="EK1473" s="68"/>
      <c r="EL1473" s="68"/>
      <c r="EM1473" s="68"/>
      <c r="EN1473" s="68"/>
      <c r="EO1473" s="68"/>
      <c r="EP1473" s="68"/>
      <c r="EQ1473" s="68"/>
      <c r="ER1473" s="68"/>
      <c r="ES1473" s="68"/>
      <c r="ET1473" s="68"/>
    </row>
    <row r="1474" spans="53:150" s="9" customFormat="1" ht="15">
      <c r="BA1474" s="41"/>
      <c r="BB1474" s="41"/>
      <c r="BC1474" s="41"/>
      <c r="BD1474" s="41"/>
      <c r="BE1474" s="41"/>
      <c r="BF1474" s="41"/>
      <c r="BG1474" s="41"/>
      <c r="BH1474" s="41"/>
      <c r="BI1474" s="41"/>
      <c r="BJ1474" s="41"/>
      <c r="BK1474" s="41"/>
      <c r="BL1474" s="41"/>
      <c r="BM1474" s="41"/>
      <c r="BN1474" s="41"/>
      <c r="BO1474" s="41"/>
      <c r="BP1474" s="41"/>
      <c r="BQ1474" s="41"/>
      <c r="BR1474" s="41"/>
      <c r="BS1474" s="41"/>
      <c r="BT1474" s="41"/>
      <c r="BU1474" s="41"/>
      <c r="BV1474" s="41"/>
      <c r="BW1474" s="41"/>
      <c r="BX1474" s="41"/>
      <c r="BY1474" s="41"/>
      <c r="BZ1474" s="41"/>
      <c r="CA1474" s="41"/>
      <c r="CB1474" s="41"/>
      <c r="CC1474" s="41"/>
      <c r="CD1474" s="41"/>
      <c r="CE1474" s="41"/>
      <c r="CF1474" s="41"/>
      <c r="CG1474" s="41"/>
      <c r="CH1474" s="41"/>
      <c r="CI1474" s="41"/>
      <c r="CJ1474" s="41"/>
      <c r="DZ1474" s="70"/>
      <c r="ED1474" s="70"/>
      <c r="EE1474" s="70"/>
      <c r="EF1474" s="70"/>
      <c r="EG1474" s="68"/>
      <c r="EH1474" s="68"/>
      <c r="EI1474" s="68"/>
      <c r="EJ1474" s="68"/>
      <c r="EK1474" s="68"/>
      <c r="EL1474" s="68"/>
      <c r="EM1474" s="68"/>
      <c r="EN1474" s="68"/>
      <c r="EO1474" s="68"/>
      <c r="EP1474" s="68"/>
      <c r="EQ1474" s="68"/>
      <c r="ER1474" s="68"/>
      <c r="ES1474" s="68"/>
      <c r="ET1474" s="68"/>
    </row>
    <row r="1475" spans="53:150" s="9" customFormat="1" ht="15">
      <c r="BA1475" s="41"/>
      <c r="BB1475" s="41"/>
      <c r="BC1475" s="41"/>
      <c r="BD1475" s="41"/>
      <c r="BE1475" s="41"/>
      <c r="BF1475" s="41"/>
      <c r="BG1475" s="41"/>
      <c r="BH1475" s="41"/>
      <c r="BI1475" s="41"/>
      <c r="BJ1475" s="41"/>
      <c r="BK1475" s="41"/>
      <c r="BL1475" s="41"/>
      <c r="BM1475" s="41"/>
      <c r="BN1475" s="41"/>
      <c r="BO1475" s="41"/>
      <c r="BP1475" s="41"/>
      <c r="BQ1475" s="41"/>
      <c r="BR1475" s="41"/>
      <c r="BS1475" s="41"/>
      <c r="BT1475" s="41"/>
      <c r="BU1475" s="41"/>
      <c r="BV1475" s="41"/>
      <c r="BW1475" s="41"/>
      <c r="BX1475" s="41"/>
      <c r="BY1475" s="41"/>
      <c r="BZ1475" s="41"/>
      <c r="CA1475" s="41"/>
      <c r="CB1475" s="41"/>
      <c r="CC1475" s="41"/>
      <c r="CD1475" s="41"/>
      <c r="CE1475" s="41"/>
      <c r="CF1475" s="41"/>
      <c r="CG1475" s="41"/>
      <c r="CH1475" s="41"/>
      <c r="CI1475" s="41"/>
      <c r="CJ1475" s="41"/>
      <c r="DZ1475" s="70"/>
      <c r="ED1475" s="70"/>
      <c r="EE1475" s="70"/>
      <c r="EF1475" s="70"/>
      <c r="EG1475" s="68"/>
      <c r="EH1475" s="68"/>
      <c r="EI1475" s="68"/>
      <c r="EJ1475" s="68"/>
      <c r="EK1475" s="68"/>
      <c r="EL1475" s="68"/>
      <c r="EM1475" s="68"/>
      <c r="EN1475" s="68"/>
      <c r="EO1475" s="68"/>
      <c r="EP1475" s="68"/>
      <c r="EQ1475" s="68"/>
      <c r="ER1475" s="68"/>
      <c r="ES1475" s="68"/>
      <c r="ET1475" s="68"/>
    </row>
    <row r="1476" spans="53:150" s="9" customFormat="1" ht="15">
      <c r="BA1476" s="41"/>
      <c r="BB1476" s="41"/>
      <c r="BC1476" s="41"/>
      <c r="BD1476" s="41"/>
      <c r="BE1476" s="41"/>
      <c r="BF1476" s="41"/>
      <c r="BG1476" s="41"/>
      <c r="BH1476" s="41"/>
      <c r="BI1476" s="41"/>
      <c r="BJ1476" s="41"/>
      <c r="BK1476" s="41"/>
      <c r="BL1476" s="41"/>
      <c r="BM1476" s="41"/>
      <c r="BN1476" s="41"/>
      <c r="BO1476" s="41"/>
      <c r="BP1476" s="41"/>
      <c r="BQ1476" s="41"/>
      <c r="BR1476" s="41"/>
      <c r="BS1476" s="41"/>
      <c r="BT1476" s="41"/>
      <c r="BU1476" s="41"/>
      <c r="BV1476" s="41"/>
      <c r="BW1476" s="41"/>
      <c r="BX1476" s="41"/>
      <c r="BY1476" s="41"/>
      <c r="BZ1476" s="41"/>
      <c r="CA1476" s="41"/>
      <c r="CB1476" s="41"/>
      <c r="CC1476" s="41"/>
      <c r="CD1476" s="41"/>
      <c r="CE1476" s="41"/>
      <c r="CF1476" s="41"/>
      <c r="CG1476" s="41"/>
      <c r="CH1476" s="41"/>
      <c r="CI1476" s="41"/>
      <c r="CJ1476" s="41"/>
      <c r="DZ1476" s="70"/>
      <c r="ED1476" s="70"/>
      <c r="EE1476" s="70"/>
      <c r="EF1476" s="70"/>
      <c r="EG1476" s="68"/>
      <c r="EH1476" s="68"/>
      <c r="EI1476" s="68"/>
      <c r="EJ1476" s="68"/>
      <c r="EK1476" s="68"/>
      <c r="EL1476" s="68"/>
      <c r="EM1476" s="68"/>
      <c r="EN1476" s="68"/>
      <c r="EO1476" s="68"/>
      <c r="EP1476" s="68"/>
      <c r="EQ1476" s="68"/>
      <c r="ER1476" s="68"/>
      <c r="ES1476" s="68"/>
      <c r="ET1476" s="68"/>
    </row>
    <row r="1477" spans="53:150" s="9" customFormat="1" ht="15">
      <c r="BA1477" s="41"/>
      <c r="BB1477" s="41"/>
      <c r="BC1477" s="41"/>
      <c r="BD1477" s="41"/>
      <c r="BE1477" s="41"/>
      <c r="BF1477" s="41"/>
      <c r="BG1477" s="41"/>
      <c r="BH1477" s="41"/>
      <c r="BI1477" s="41"/>
      <c r="BJ1477" s="41"/>
      <c r="BK1477" s="41"/>
      <c r="BL1477" s="41"/>
      <c r="BM1477" s="41"/>
      <c r="BN1477" s="41"/>
      <c r="BO1477" s="41"/>
      <c r="BP1477" s="41"/>
      <c r="BQ1477" s="41"/>
      <c r="BR1477" s="41"/>
      <c r="BS1477" s="41"/>
      <c r="BT1477" s="41"/>
      <c r="BU1477" s="41"/>
      <c r="BV1477" s="41"/>
      <c r="BW1477" s="41"/>
      <c r="BX1477" s="41"/>
      <c r="BY1477" s="41"/>
      <c r="BZ1477" s="41"/>
      <c r="CA1477" s="41"/>
      <c r="CB1477" s="41"/>
      <c r="CC1477" s="41"/>
      <c r="CD1477" s="41"/>
      <c r="CE1477" s="41"/>
      <c r="CF1477" s="41"/>
      <c r="CG1477" s="41"/>
      <c r="CH1477" s="41"/>
      <c r="CI1477" s="41"/>
      <c r="CJ1477" s="41"/>
      <c r="DZ1477" s="70"/>
      <c r="ED1477" s="70"/>
      <c r="EE1477" s="70"/>
      <c r="EF1477" s="70"/>
      <c r="EG1477" s="68"/>
      <c r="EH1477" s="68"/>
      <c r="EI1477" s="68"/>
      <c r="EJ1477" s="68"/>
      <c r="EK1477" s="68"/>
      <c r="EL1477" s="68"/>
      <c r="EM1477" s="68"/>
      <c r="EN1477" s="68"/>
      <c r="EO1477" s="68"/>
      <c r="EP1477" s="68"/>
      <c r="EQ1477" s="68"/>
      <c r="ER1477" s="68"/>
      <c r="ES1477" s="68"/>
      <c r="ET1477" s="68"/>
    </row>
    <row r="1478" spans="53:150" s="9" customFormat="1" ht="15">
      <c r="BA1478" s="41"/>
      <c r="BB1478" s="41"/>
      <c r="BC1478" s="41"/>
      <c r="BD1478" s="41"/>
      <c r="BE1478" s="41"/>
      <c r="BF1478" s="41"/>
      <c r="BG1478" s="41"/>
      <c r="BH1478" s="41"/>
      <c r="BI1478" s="41"/>
      <c r="BJ1478" s="41"/>
      <c r="BK1478" s="41"/>
      <c r="BL1478" s="41"/>
      <c r="BM1478" s="41"/>
      <c r="BN1478" s="41"/>
      <c r="BO1478" s="41"/>
      <c r="BP1478" s="41"/>
      <c r="BQ1478" s="41"/>
      <c r="BR1478" s="41"/>
      <c r="BS1478" s="41"/>
      <c r="BT1478" s="41"/>
      <c r="BU1478" s="41"/>
      <c r="BV1478" s="41"/>
      <c r="BW1478" s="41"/>
      <c r="BX1478" s="41"/>
      <c r="BY1478" s="41"/>
      <c r="BZ1478" s="41"/>
      <c r="CA1478" s="41"/>
      <c r="CB1478" s="41"/>
      <c r="CC1478" s="41"/>
      <c r="CD1478" s="41"/>
      <c r="CE1478" s="41"/>
      <c r="CF1478" s="41"/>
      <c r="CG1478" s="41"/>
      <c r="CH1478" s="41"/>
      <c r="CI1478" s="41"/>
      <c r="CJ1478" s="41"/>
      <c r="DZ1478" s="70"/>
      <c r="ED1478" s="70"/>
      <c r="EE1478" s="70"/>
      <c r="EF1478" s="70"/>
      <c r="EG1478" s="68"/>
      <c r="EH1478" s="68"/>
      <c r="EI1478" s="68"/>
      <c r="EJ1478" s="68"/>
      <c r="EK1478" s="68"/>
      <c r="EL1478" s="68"/>
      <c r="EM1478" s="68"/>
      <c r="EN1478" s="68"/>
      <c r="EO1478" s="68"/>
      <c r="EP1478" s="68"/>
      <c r="EQ1478" s="68"/>
      <c r="ER1478" s="68"/>
      <c r="ES1478" s="68"/>
      <c r="ET1478" s="68"/>
    </row>
    <row r="1479" spans="53:150" s="9" customFormat="1" ht="15">
      <c r="BA1479" s="41"/>
      <c r="BB1479" s="41"/>
      <c r="BC1479" s="41"/>
      <c r="BD1479" s="41"/>
      <c r="BE1479" s="41"/>
      <c r="BF1479" s="41"/>
      <c r="BG1479" s="41"/>
      <c r="BH1479" s="41"/>
      <c r="BI1479" s="41"/>
      <c r="BJ1479" s="41"/>
      <c r="BK1479" s="41"/>
      <c r="BL1479" s="41"/>
      <c r="BM1479" s="41"/>
      <c r="BN1479" s="41"/>
      <c r="BO1479" s="41"/>
      <c r="BP1479" s="41"/>
      <c r="BQ1479" s="41"/>
      <c r="BR1479" s="41"/>
      <c r="BS1479" s="41"/>
      <c r="BT1479" s="41"/>
      <c r="BU1479" s="41"/>
      <c r="BV1479" s="41"/>
      <c r="BW1479" s="41"/>
      <c r="BX1479" s="41"/>
      <c r="BY1479" s="41"/>
      <c r="BZ1479" s="41"/>
      <c r="CA1479" s="41"/>
      <c r="CB1479" s="41"/>
      <c r="CC1479" s="41"/>
      <c r="CD1479" s="41"/>
      <c r="CE1479" s="41"/>
      <c r="CF1479" s="41"/>
      <c r="CG1479" s="41"/>
      <c r="CH1479" s="41"/>
      <c r="CI1479" s="41"/>
      <c r="CJ1479" s="41"/>
      <c r="DZ1479" s="70"/>
      <c r="ED1479" s="70"/>
      <c r="EE1479" s="70"/>
      <c r="EF1479" s="70"/>
      <c r="EG1479" s="68"/>
      <c r="EH1479" s="68"/>
      <c r="EI1479" s="68"/>
      <c r="EJ1479" s="68"/>
      <c r="EK1479" s="68"/>
      <c r="EL1479" s="68"/>
      <c r="EM1479" s="68"/>
      <c r="EN1479" s="68"/>
      <c r="EO1479" s="68"/>
      <c r="EP1479" s="68"/>
      <c r="EQ1479" s="68"/>
      <c r="ER1479" s="68"/>
      <c r="ES1479" s="68"/>
      <c r="ET1479" s="68"/>
    </row>
    <row r="1480" spans="53:150" s="9" customFormat="1" ht="15">
      <c r="BA1480" s="41"/>
      <c r="BB1480" s="41"/>
      <c r="BC1480" s="41"/>
      <c r="BD1480" s="41"/>
      <c r="BE1480" s="41"/>
      <c r="BF1480" s="41"/>
      <c r="BG1480" s="41"/>
      <c r="BH1480" s="41"/>
      <c r="BI1480" s="41"/>
      <c r="BJ1480" s="41"/>
      <c r="BK1480" s="41"/>
      <c r="BL1480" s="41"/>
      <c r="BM1480" s="41"/>
      <c r="BN1480" s="41"/>
      <c r="BO1480" s="41"/>
      <c r="BP1480" s="41"/>
      <c r="BQ1480" s="41"/>
      <c r="BR1480" s="41"/>
      <c r="BS1480" s="41"/>
      <c r="BT1480" s="41"/>
      <c r="BU1480" s="41"/>
      <c r="BV1480" s="41"/>
      <c r="BW1480" s="41"/>
      <c r="BX1480" s="41"/>
      <c r="BY1480" s="41"/>
      <c r="BZ1480" s="41"/>
      <c r="CA1480" s="41"/>
      <c r="CB1480" s="41"/>
      <c r="CC1480" s="41"/>
      <c r="CD1480" s="41"/>
      <c r="CE1480" s="41"/>
      <c r="CF1480" s="41"/>
      <c r="CG1480" s="41"/>
      <c r="CH1480" s="41"/>
      <c r="CI1480" s="41"/>
      <c r="CJ1480" s="41"/>
      <c r="DZ1480" s="70"/>
      <c r="ED1480" s="70"/>
      <c r="EE1480" s="70"/>
      <c r="EF1480" s="70"/>
      <c r="EG1480" s="68"/>
      <c r="EH1480" s="68"/>
      <c r="EI1480" s="68"/>
      <c r="EJ1480" s="68"/>
      <c r="EK1480" s="68"/>
      <c r="EL1480" s="68"/>
      <c r="EM1480" s="68"/>
      <c r="EN1480" s="68"/>
      <c r="EO1480" s="68"/>
      <c r="EP1480" s="68"/>
      <c r="EQ1480" s="68"/>
      <c r="ER1480" s="68"/>
      <c r="ES1480" s="68"/>
      <c r="ET1480" s="68"/>
    </row>
    <row r="1481" spans="53:150" s="9" customFormat="1" ht="15">
      <c r="BA1481" s="41"/>
      <c r="BB1481" s="41"/>
      <c r="BC1481" s="41"/>
      <c r="BD1481" s="41"/>
      <c r="BE1481" s="41"/>
      <c r="BF1481" s="41"/>
      <c r="BG1481" s="41"/>
      <c r="BH1481" s="41"/>
      <c r="BI1481" s="41"/>
      <c r="BJ1481" s="41"/>
      <c r="BK1481" s="41"/>
      <c r="BL1481" s="41"/>
      <c r="BM1481" s="41"/>
      <c r="BN1481" s="41"/>
      <c r="BO1481" s="41"/>
      <c r="BP1481" s="41"/>
      <c r="BQ1481" s="41"/>
      <c r="BR1481" s="41"/>
      <c r="BS1481" s="41"/>
      <c r="BT1481" s="41"/>
      <c r="BU1481" s="41"/>
      <c r="BV1481" s="41"/>
      <c r="BW1481" s="41"/>
      <c r="BX1481" s="41"/>
      <c r="BY1481" s="41"/>
      <c r="BZ1481" s="41"/>
      <c r="CA1481" s="41"/>
      <c r="CB1481" s="41"/>
      <c r="CC1481" s="41"/>
      <c r="CD1481" s="41"/>
      <c r="CE1481" s="41"/>
      <c r="CF1481" s="41"/>
      <c r="CG1481" s="41"/>
      <c r="CH1481" s="41"/>
      <c r="CI1481" s="41"/>
      <c r="CJ1481" s="41"/>
      <c r="DZ1481" s="70"/>
      <c r="ED1481" s="70"/>
      <c r="EE1481" s="70"/>
      <c r="EF1481" s="70"/>
      <c r="EG1481" s="68"/>
      <c r="EH1481" s="68"/>
      <c r="EI1481" s="68"/>
      <c r="EJ1481" s="68"/>
      <c r="EK1481" s="68"/>
      <c r="EL1481" s="68"/>
      <c r="EM1481" s="68"/>
      <c r="EN1481" s="68"/>
      <c r="EO1481" s="68"/>
      <c r="EP1481" s="68"/>
      <c r="EQ1481" s="68"/>
      <c r="ER1481" s="68"/>
      <c r="ES1481" s="68"/>
      <c r="ET1481" s="68"/>
    </row>
    <row r="1482" spans="53:150" s="9" customFormat="1" ht="15">
      <c r="BA1482" s="41"/>
      <c r="BB1482" s="41"/>
      <c r="BC1482" s="41"/>
      <c r="BD1482" s="41"/>
      <c r="BE1482" s="41"/>
      <c r="BF1482" s="41"/>
      <c r="BG1482" s="41"/>
      <c r="BH1482" s="41"/>
      <c r="BI1482" s="41"/>
      <c r="BJ1482" s="41"/>
      <c r="BK1482" s="41"/>
      <c r="BL1482" s="41"/>
      <c r="BM1482" s="41"/>
      <c r="BN1482" s="41"/>
      <c r="BO1482" s="41"/>
      <c r="BP1482" s="41"/>
      <c r="BQ1482" s="41"/>
      <c r="BR1482" s="41"/>
      <c r="BS1482" s="41"/>
      <c r="BT1482" s="41"/>
      <c r="BU1482" s="41"/>
      <c r="BV1482" s="41"/>
      <c r="BW1482" s="41"/>
      <c r="BX1482" s="41"/>
      <c r="BY1482" s="41"/>
      <c r="BZ1482" s="41"/>
      <c r="CA1482" s="41"/>
      <c r="CB1482" s="41"/>
      <c r="CC1482" s="41"/>
      <c r="CD1482" s="41"/>
      <c r="CE1482" s="41"/>
      <c r="CF1482" s="41"/>
      <c r="CG1482" s="41"/>
      <c r="CH1482" s="41"/>
      <c r="CI1482" s="41"/>
      <c r="CJ1482" s="41"/>
      <c r="DZ1482" s="70"/>
      <c r="ED1482" s="70"/>
      <c r="EE1482" s="70"/>
      <c r="EF1482" s="70"/>
      <c r="EG1482" s="68"/>
      <c r="EH1482" s="68"/>
      <c r="EI1482" s="68"/>
      <c r="EJ1482" s="68"/>
      <c r="EK1482" s="68"/>
      <c r="EL1482" s="68"/>
      <c r="EM1482" s="68"/>
      <c r="EN1482" s="68"/>
      <c r="EO1482" s="68"/>
      <c r="EP1482" s="68"/>
      <c r="EQ1482" s="68"/>
      <c r="ER1482" s="68"/>
      <c r="ES1482" s="68"/>
      <c r="ET1482" s="68"/>
    </row>
    <row r="1483" spans="53:150" s="9" customFormat="1" ht="15">
      <c r="BA1483" s="41"/>
      <c r="BB1483" s="41"/>
      <c r="BC1483" s="41"/>
      <c r="BD1483" s="41"/>
      <c r="BE1483" s="41"/>
      <c r="BF1483" s="41"/>
      <c r="BG1483" s="41"/>
      <c r="BH1483" s="41"/>
      <c r="BI1483" s="41"/>
      <c r="BJ1483" s="41"/>
      <c r="BK1483" s="41"/>
      <c r="BL1483" s="41"/>
      <c r="BM1483" s="41"/>
      <c r="BN1483" s="41"/>
      <c r="BO1483" s="41"/>
      <c r="BP1483" s="41"/>
      <c r="BQ1483" s="41"/>
      <c r="BR1483" s="41"/>
      <c r="BS1483" s="41"/>
      <c r="BT1483" s="41"/>
      <c r="BU1483" s="41"/>
      <c r="BV1483" s="41"/>
      <c r="BW1483" s="41"/>
      <c r="BX1483" s="41"/>
      <c r="BY1483" s="41"/>
      <c r="BZ1483" s="41"/>
      <c r="CA1483" s="41"/>
      <c r="CB1483" s="41"/>
      <c r="CC1483" s="41"/>
      <c r="CD1483" s="41"/>
      <c r="CE1483" s="41"/>
      <c r="CF1483" s="41"/>
      <c r="CG1483" s="41"/>
      <c r="CH1483" s="41"/>
      <c r="CI1483" s="41"/>
      <c r="CJ1483" s="41"/>
      <c r="DZ1483" s="70"/>
      <c r="ED1483" s="70"/>
      <c r="EE1483" s="70"/>
      <c r="EF1483" s="70"/>
      <c r="EG1483" s="68"/>
      <c r="EH1483" s="68"/>
      <c r="EI1483" s="68"/>
      <c r="EJ1483" s="68"/>
      <c r="EK1483" s="68"/>
      <c r="EL1483" s="68"/>
      <c r="EM1483" s="68"/>
      <c r="EN1483" s="68"/>
      <c r="EO1483" s="68"/>
      <c r="EP1483" s="68"/>
      <c r="EQ1483" s="68"/>
      <c r="ER1483" s="68"/>
      <c r="ES1483" s="68"/>
      <c r="ET1483" s="68"/>
    </row>
    <row r="1484" spans="53:150" s="9" customFormat="1" ht="15">
      <c r="BA1484" s="41"/>
      <c r="BB1484" s="41"/>
      <c r="BC1484" s="41"/>
      <c r="BD1484" s="41"/>
      <c r="BE1484" s="41"/>
      <c r="BF1484" s="41"/>
      <c r="BG1484" s="41"/>
      <c r="BH1484" s="41"/>
      <c r="BI1484" s="41"/>
      <c r="BJ1484" s="41"/>
      <c r="BK1484" s="41"/>
      <c r="BL1484" s="41"/>
      <c r="BM1484" s="41"/>
      <c r="BN1484" s="41"/>
      <c r="BO1484" s="41"/>
      <c r="BP1484" s="41"/>
      <c r="BQ1484" s="41"/>
      <c r="BR1484" s="41"/>
      <c r="BS1484" s="41"/>
      <c r="BT1484" s="41"/>
      <c r="BU1484" s="41"/>
      <c r="BV1484" s="41"/>
      <c r="BW1484" s="41"/>
      <c r="BX1484" s="41"/>
      <c r="BY1484" s="41"/>
      <c r="BZ1484" s="41"/>
      <c r="CA1484" s="41"/>
      <c r="CB1484" s="41"/>
      <c r="CC1484" s="41"/>
      <c r="CD1484" s="41"/>
      <c r="CE1484" s="41"/>
      <c r="CF1484" s="41"/>
      <c r="CG1484" s="41"/>
      <c r="CH1484" s="41"/>
      <c r="CI1484" s="41"/>
      <c r="CJ1484" s="41"/>
      <c r="DZ1484" s="70"/>
      <c r="ED1484" s="70"/>
      <c r="EE1484" s="70"/>
      <c r="EF1484" s="70"/>
      <c r="EG1484" s="68"/>
      <c r="EH1484" s="68"/>
      <c r="EI1484" s="68"/>
      <c r="EJ1484" s="68"/>
      <c r="EK1484" s="68"/>
      <c r="EL1484" s="68"/>
      <c r="EM1484" s="68"/>
      <c r="EN1484" s="68"/>
      <c r="EO1484" s="68"/>
      <c r="EP1484" s="68"/>
      <c r="EQ1484" s="68"/>
      <c r="ER1484" s="68"/>
      <c r="ES1484" s="68"/>
      <c r="ET1484" s="68"/>
    </row>
    <row r="1485" spans="53:150" s="9" customFormat="1" ht="15">
      <c r="BA1485" s="41"/>
      <c r="BB1485" s="41"/>
      <c r="BC1485" s="41"/>
      <c r="BD1485" s="41"/>
      <c r="BE1485" s="41"/>
      <c r="BF1485" s="41"/>
      <c r="BG1485" s="41"/>
      <c r="BH1485" s="41"/>
      <c r="BI1485" s="41"/>
      <c r="BJ1485" s="41"/>
      <c r="BK1485" s="41"/>
      <c r="BL1485" s="41"/>
      <c r="BM1485" s="41"/>
      <c r="BN1485" s="41"/>
      <c r="BO1485" s="41"/>
      <c r="BP1485" s="41"/>
      <c r="BQ1485" s="41"/>
      <c r="BR1485" s="41"/>
      <c r="BS1485" s="41"/>
      <c r="BT1485" s="41"/>
      <c r="BU1485" s="41"/>
      <c r="BV1485" s="41"/>
      <c r="BW1485" s="41"/>
      <c r="BX1485" s="41"/>
      <c r="BY1485" s="41"/>
      <c r="BZ1485" s="41"/>
      <c r="CA1485" s="41"/>
      <c r="CB1485" s="41"/>
      <c r="CC1485" s="41"/>
      <c r="CD1485" s="41"/>
      <c r="CE1485" s="41"/>
      <c r="CF1485" s="41"/>
      <c r="CG1485" s="41"/>
      <c r="CH1485" s="41"/>
      <c r="CI1485" s="41"/>
      <c r="CJ1485" s="41"/>
      <c r="DZ1485" s="70"/>
      <c r="ED1485" s="70"/>
      <c r="EE1485" s="70"/>
      <c r="EF1485" s="70"/>
      <c r="EG1485" s="68"/>
      <c r="EH1485" s="68"/>
      <c r="EI1485" s="68"/>
      <c r="EJ1485" s="68"/>
      <c r="EK1485" s="68"/>
      <c r="EL1485" s="68"/>
      <c r="EM1485" s="68"/>
      <c r="EN1485" s="68"/>
      <c r="EO1485" s="68"/>
      <c r="EP1485" s="68"/>
      <c r="EQ1485" s="68"/>
      <c r="ER1485" s="68"/>
      <c r="ES1485" s="68"/>
      <c r="ET1485" s="68"/>
    </row>
    <row r="1486" spans="53:150" s="9" customFormat="1" ht="15">
      <c r="BA1486" s="41"/>
      <c r="BB1486" s="41"/>
      <c r="BC1486" s="41"/>
      <c r="BD1486" s="41"/>
      <c r="BE1486" s="41"/>
      <c r="BF1486" s="41"/>
      <c r="BG1486" s="41"/>
      <c r="BH1486" s="41"/>
      <c r="BI1486" s="41"/>
      <c r="BJ1486" s="41"/>
      <c r="BK1486" s="41"/>
      <c r="BL1486" s="41"/>
      <c r="BM1486" s="41"/>
      <c r="BN1486" s="41"/>
      <c r="BO1486" s="41"/>
      <c r="BP1486" s="41"/>
      <c r="BQ1486" s="41"/>
      <c r="BR1486" s="41"/>
      <c r="BS1486" s="41"/>
      <c r="BT1486" s="41"/>
      <c r="BU1486" s="41"/>
      <c r="BV1486" s="41"/>
      <c r="BW1486" s="41"/>
      <c r="BX1486" s="41"/>
      <c r="BY1486" s="41"/>
      <c r="BZ1486" s="41"/>
      <c r="CA1486" s="41"/>
      <c r="CB1486" s="41"/>
      <c r="CC1486" s="41"/>
      <c r="CD1486" s="41"/>
      <c r="CE1486" s="41"/>
      <c r="CF1486" s="41"/>
      <c r="CG1486" s="41"/>
      <c r="CH1486" s="41"/>
      <c r="CI1486" s="41"/>
      <c r="CJ1486" s="41"/>
      <c r="DZ1486" s="70"/>
      <c r="ED1486" s="70"/>
      <c r="EE1486" s="70"/>
      <c r="EF1486" s="70"/>
      <c r="EG1486" s="68"/>
      <c r="EH1486" s="68"/>
      <c r="EI1486" s="68"/>
      <c r="EJ1486" s="68"/>
      <c r="EK1486" s="68"/>
      <c r="EL1486" s="68"/>
      <c r="EM1486" s="68"/>
      <c r="EN1486" s="68"/>
      <c r="EO1486" s="68"/>
      <c r="EP1486" s="68"/>
      <c r="EQ1486" s="68"/>
      <c r="ER1486" s="68"/>
      <c r="ES1486" s="68"/>
      <c r="ET1486" s="68"/>
    </row>
    <row r="1487" spans="53:150" s="9" customFormat="1" ht="15">
      <c r="BA1487" s="41"/>
      <c r="BB1487" s="41"/>
      <c r="BC1487" s="41"/>
      <c r="BD1487" s="41"/>
      <c r="BE1487" s="41"/>
      <c r="BF1487" s="41"/>
      <c r="BG1487" s="41"/>
      <c r="BH1487" s="41"/>
      <c r="BI1487" s="41"/>
      <c r="BJ1487" s="41"/>
      <c r="BK1487" s="41"/>
      <c r="BL1487" s="41"/>
      <c r="BM1487" s="41"/>
      <c r="BN1487" s="41"/>
      <c r="BO1487" s="41"/>
      <c r="BP1487" s="41"/>
      <c r="BQ1487" s="41"/>
      <c r="BR1487" s="41"/>
      <c r="BS1487" s="41"/>
      <c r="BT1487" s="41"/>
      <c r="BU1487" s="41"/>
      <c r="BV1487" s="41"/>
      <c r="BW1487" s="41"/>
      <c r="BX1487" s="41"/>
      <c r="BY1487" s="41"/>
      <c r="BZ1487" s="41"/>
      <c r="CA1487" s="41"/>
      <c r="CB1487" s="41"/>
      <c r="CC1487" s="41"/>
      <c r="CD1487" s="41"/>
      <c r="CE1487" s="41"/>
      <c r="CF1487" s="41"/>
      <c r="CG1487" s="41"/>
      <c r="CH1487" s="41"/>
      <c r="CI1487" s="41"/>
      <c r="CJ1487" s="41"/>
      <c r="DZ1487" s="70"/>
      <c r="ED1487" s="70"/>
      <c r="EE1487" s="70"/>
      <c r="EF1487" s="70"/>
      <c r="EG1487" s="68"/>
      <c r="EH1487" s="68"/>
      <c r="EI1487" s="68"/>
      <c r="EJ1487" s="68"/>
      <c r="EK1487" s="68"/>
      <c r="EL1487" s="68"/>
      <c r="EM1487" s="68"/>
      <c r="EN1487" s="68"/>
      <c r="EO1487" s="68"/>
      <c r="EP1487" s="68"/>
      <c r="EQ1487" s="68"/>
      <c r="ER1487" s="68"/>
      <c r="ES1487" s="68"/>
      <c r="ET1487" s="68"/>
    </row>
    <row r="1488" spans="53:150" s="9" customFormat="1" ht="15">
      <c r="BA1488" s="41"/>
      <c r="BB1488" s="41"/>
      <c r="BC1488" s="41"/>
      <c r="BD1488" s="41"/>
      <c r="BE1488" s="41"/>
      <c r="BF1488" s="41"/>
      <c r="BG1488" s="41"/>
      <c r="BH1488" s="41"/>
      <c r="BI1488" s="41"/>
      <c r="BJ1488" s="41"/>
      <c r="BK1488" s="41"/>
      <c r="BL1488" s="41"/>
      <c r="BM1488" s="41"/>
      <c r="BN1488" s="41"/>
      <c r="BO1488" s="41"/>
      <c r="BP1488" s="41"/>
      <c r="BQ1488" s="41"/>
      <c r="BR1488" s="41"/>
      <c r="BS1488" s="41"/>
      <c r="BT1488" s="41"/>
      <c r="BU1488" s="41"/>
      <c r="BV1488" s="41"/>
      <c r="BW1488" s="41"/>
      <c r="BX1488" s="41"/>
      <c r="BY1488" s="41"/>
      <c r="BZ1488" s="41"/>
      <c r="CA1488" s="41"/>
      <c r="CB1488" s="41"/>
      <c r="CC1488" s="41"/>
      <c r="CD1488" s="41"/>
      <c r="CE1488" s="41"/>
      <c r="CF1488" s="41"/>
      <c r="CG1488" s="41"/>
      <c r="CH1488" s="41"/>
      <c r="CI1488" s="41"/>
      <c r="CJ1488" s="41"/>
      <c r="DZ1488" s="70"/>
      <c r="ED1488" s="70"/>
      <c r="EE1488" s="70"/>
      <c r="EF1488" s="70"/>
      <c r="EG1488" s="68"/>
      <c r="EH1488" s="68"/>
      <c r="EI1488" s="68"/>
      <c r="EJ1488" s="68"/>
      <c r="EK1488" s="68"/>
      <c r="EL1488" s="68"/>
      <c r="EM1488" s="68"/>
      <c r="EN1488" s="68"/>
      <c r="EO1488" s="68"/>
      <c r="EP1488" s="68"/>
      <c r="EQ1488" s="68"/>
      <c r="ER1488" s="68"/>
      <c r="ES1488" s="68"/>
      <c r="ET1488" s="68"/>
    </row>
    <row r="1489" spans="53:150" s="9" customFormat="1" ht="15">
      <c r="BA1489" s="41"/>
      <c r="BB1489" s="41"/>
      <c r="BC1489" s="41"/>
      <c r="BD1489" s="41"/>
      <c r="BE1489" s="41"/>
      <c r="BF1489" s="41"/>
      <c r="BG1489" s="41"/>
      <c r="BH1489" s="41"/>
      <c r="BI1489" s="41"/>
      <c r="BJ1489" s="41"/>
      <c r="BK1489" s="41"/>
      <c r="BL1489" s="41"/>
      <c r="BM1489" s="41"/>
      <c r="BN1489" s="41"/>
      <c r="BO1489" s="41"/>
      <c r="BP1489" s="41"/>
      <c r="BQ1489" s="41"/>
      <c r="BR1489" s="41"/>
      <c r="BS1489" s="41"/>
      <c r="BT1489" s="41"/>
      <c r="BU1489" s="41"/>
      <c r="BV1489" s="41"/>
      <c r="BW1489" s="41"/>
      <c r="BX1489" s="41"/>
      <c r="BY1489" s="41"/>
      <c r="BZ1489" s="41"/>
      <c r="CA1489" s="41"/>
      <c r="CB1489" s="41"/>
      <c r="CC1489" s="41"/>
      <c r="CD1489" s="41"/>
      <c r="CE1489" s="41"/>
      <c r="CF1489" s="41"/>
      <c r="CG1489" s="41"/>
      <c r="CH1489" s="41"/>
      <c r="CI1489" s="41"/>
      <c r="CJ1489" s="41"/>
      <c r="DZ1489" s="70"/>
      <c r="ED1489" s="70"/>
      <c r="EE1489" s="70"/>
      <c r="EF1489" s="70"/>
      <c r="EG1489" s="68"/>
      <c r="EH1489" s="68"/>
      <c r="EI1489" s="68"/>
      <c r="EJ1489" s="68"/>
      <c r="EK1489" s="68"/>
      <c r="EL1489" s="68"/>
      <c r="EM1489" s="68"/>
      <c r="EN1489" s="68"/>
      <c r="EO1489" s="68"/>
      <c r="EP1489" s="68"/>
      <c r="EQ1489" s="68"/>
      <c r="ER1489" s="68"/>
      <c r="ES1489" s="68"/>
      <c r="ET1489" s="68"/>
    </row>
    <row r="1490" spans="53:150" s="9" customFormat="1" ht="15">
      <c r="BA1490" s="41"/>
      <c r="BB1490" s="41"/>
      <c r="BC1490" s="41"/>
      <c r="BD1490" s="41"/>
      <c r="BE1490" s="41"/>
      <c r="BF1490" s="41"/>
      <c r="BG1490" s="41"/>
      <c r="BH1490" s="41"/>
      <c r="BI1490" s="41"/>
      <c r="BJ1490" s="41"/>
      <c r="BK1490" s="41"/>
      <c r="BL1490" s="41"/>
      <c r="BM1490" s="41"/>
      <c r="BN1490" s="41"/>
      <c r="BO1490" s="41"/>
      <c r="BP1490" s="41"/>
      <c r="BQ1490" s="41"/>
      <c r="BR1490" s="41"/>
      <c r="BS1490" s="41"/>
      <c r="BT1490" s="41"/>
      <c r="BU1490" s="41"/>
      <c r="BV1490" s="41"/>
      <c r="BW1490" s="41"/>
      <c r="BX1490" s="41"/>
      <c r="BY1490" s="41"/>
      <c r="BZ1490" s="41"/>
      <c r="CA1490" s="41"/>
      <c r="CB1490" s="41"/>
      <c r="CC1490" s="41"/>
      <c r="CD1490" s="41"/>
      <c r="CE1490" s="41"/>
      <c r="CF1490" s="41"/>
      <c r="CG1490" s="41"/>
      <c r="CH1490" s="41"/>
      <c r="CI1490" s="41"/>
      <c r="CJ1490" s="41"/>
      <c r="DZ1490" s="70"/>
      <c r="ED1490" s="70"/>
      <c r="EE1490" s="70"/>
      <c r="EF1490" s="70"/>
      <c r="EG1490" s="68"/>
      <c r="EH1490" s="68"/>
      <c r="EI1490" s="68"/>
      <c r="EJ1490" s="68"/>
      <c r="EK1490" s="68"/>
      <c r="EL1490" s="68"/>
      <c r="EM1490" s="68"/>
      <c r="EN1490" s="68"/>
      <c r="EO1490" s="68"/>
      <c r="EP1490" s="68"/>
      <c r="EQ1490" s="68"/>
      <c r="ER1490" s="68"/>
      <c r="ES1490" s="68"/>
      <c r="ET1490" s="68"/>
    </row>
    <row r="1491" spans="53:150" s="9" customFormat="1" ht="15">
      <c r="BA1491" s="41"/>
      <c r="BB1491" s="41"/>
      <c r="BC1491" s="41"/>
      <c r="BD1491" s="41"/>
      <c r="BE1491" s="41"/>
      <c r="BF1491" s="41"/>
      <c r="BG1491" s="41"/>
      <c r="BH1491" s="41"/>
      <c r="BI1491" s="41"/>
      <c r="BJ1491" s="41"/>
      <c r="BK1491" s="41"/>
      <c r="BL1491" s="41"/>
      <c r="BM1491" s="41"/>
      <c r="BN1491" s="41"/>
      <c r="BO1491" s="41"/>
      <c r="BP1491" s="41"/>
      <c r="BQ1491" s="41"/>
      <c r="BR1491" s="41"/>
      <c r="BS1491" s="41"/>
      <c r="BT1491" s="41"/>
      <c r="BU1491" s="41"/>
      <c r="BV1491" s="41"/>
      <c r="BW1491" s="41"/>
      <c r="BX1491" s="41"/>
      <c r="BY1491" s="41"/>
      <c r="BZ1491" s="41"/>
      <c r="CA1491" s="41"/>
      <c r="CB1491" s="41"/>
      <c r="CC1491" s="41"/>
      <c r="CD1491" s="41"/>
      <c r="CE1491" s="41"/>
      <c r="CF1491" s="41"/>
      <c r="CG1491" s="41"/>
      <c r="CH1491" s="41"/>
      <c r="CI1491" s="41"/>
      <c r="CJ1491" s="41"/>
      <c r="DZ1491" s="70"/>
      <c r="ED1491" s="70"/>
      <c r="EE1491" s="70"/>
      <c r="EF1491" s="70"/>
      <c r="EG1491" s="68"/>
      <c r="EH1491" s="68"/>
      <c r="EI1491" s="68"/>
      <c r="EJ1491" s="68"/>
      <c r="EK1491" s="68"/>
      <c r="EL1491" s="68"/>
      <c r="EM1491" s="68"/>
      <c r="EN1491" s="68"/>
      <c r="EO1491" s="68"/>
      <c r="EP1491" s="68"/>
      <c r="EQ1491" s="68"/>
      <c r="ER1491" s="68"/>
      <c r="ES1491" s="68"/>
      <c r="ET1491" s="68"/>
    </row>
    <row r="1492" spans="53:150" s="9" customFormat="1" ht="15">
      <c r="BA1492" s="41"/>
      <c r="BB1492" s="41"/>
      <c r="BC1492" s="41"/>
      <c r="BD1492" s="41"/>
      <c r="BE1492" s="41"/>
      <c r="BF1492" s="41"/>
      <c r="BG1492" s="41"/>
      <c r="BH1492" s="41"/>
      <c r="BI1492" s="41"/>
      <c r="BJ1492" s="41"/>
      <c r="BK1492" s="41"/>
      <c r="BL1492" s="41"/>
      <c r="BM1492" s="41"/>
      <c r="BN1492" s="41"/>
      <c r="BO1492" s="41"/>
      <c r="BP1492" s="41"/>
      <c r="BQ1492" s="41"/>
      <c r="BR1492" s="41"/>
      <c r="BS1492" s="41"/>
      <c r="BT1492" s="41"/>
      <c r="BU1492" s="41"/>
      <c r="BV1492" s="41"/>
      <c r="BW1492" s="41"/>
      <c r="BX1492" s="41"/>
      <c r="BY1492" s="41"/>
      <c r="BZ1492" s="41"/>
      <c r="CA1492" s="41"/>
      <c r="CB1492" s="41"/>
      <c r="CC1492" s="41"/>
      <c r="CD1492" s="41"/>
      <c r="CE1492" s="41"/>
      <c r="CF1492" s="41"/>
      <c r="CG1492" s="41"/>
      <c r="CH1492" s="41"/>
      <c r="CI1492" s="41"/>
      <c r="CJ1492" s="41"/>
      <c r="DZ1492" s="70"/>
      <c r="ED1492" s="70"/>
      <c r="EE1492" s="70"/>
      <c r="EF1492" s="70"/>
      <c r="EG1492" s="68"/>
      <c r="EH1492" s="68"/>
      <c r="EI1492" s="68"/>
      <c r="EJ1492" s="68"/>
      <c r="EK1492" s="68"/>
      <c r="EL1492" s="68"/>
      <c r="EM1492" s="68"/>
      <c r="EN1492" s="68"/>
      <c r="EO1492" s="68"/>
      <c r="EP1492" s="68"/>
      <c r="EQ1492" s="68"/>
      <c r="ER1492" s="68"/>
      <c r="ES1492" s="68"/>
      <c r="ET1492" s="68"/>
    </row>
    <row r="1493" spans="53:150" s="9" customFormat="1" ht="15">
      <c r="BA1493" s="41"/>
      <c r="BB1493" s="41"/>
      <c r="BC1493" s="41"/>
      <c r="BD1493" s="41"/>
      <c r="BE1493" s="41"/>
      <c r="BF1493" s="41"/>
      <c r="BG1493" s="41"/>
      <c r="BH1493" s="41"/>
      <c r="BI1493" s="41"/>
      <c r="BJ1493" s="41"/>
      <c r="BK1493" s="41"/>
      <c r="BL1493" s="41"/>
      <c r="BM1493" s="41"/>
      <c r="BN1493" s="41"/>
      <c r="BO1493" s="41"/>
      <c r="BP1493" s="41"/>
      <c r="BQ1493" s="41"/>
      <c r="BR1493" s="41"/>
      <c r="BS1493" s="41"/>
      <c r="BT1493" s="41"/>
      <c r="BU1493" s="41"/>
      <c r="BV1493" s="41"/>
      <c r="BW1493" s="41"/>
      <c r="BX1493" s="41"/>
      <c r="BY1493" s="41"/>
      <c r="BZ1493" s="41"/>
      <c r="CA1493" s="41"/>
      <c r="CB1493" s="41"/>
      <c r="CC1493" s="41"/>
      <c r="CD1493" s="41"/>
      <c r="CE1493" s="41"/>
      <c r="CF1493" s="41"/>
      <c r="CG1493" s="41"/>
      <c r="CH1493" s="41"/>
      <c r="CI1493" s="41"/>
      <c r="CJ1493" s="41"/>
      <c r="DZ1493" s="70"/>
      <c r="ED1493" s="70"/>
      <c r="EE1493" s="70"/>
      <c r="EF1493" s="70"/>
      <c r="EG1493" s="68"/>
      <c r="EH1493" s="68"/>
      <c r="EI1493" s="68"/>
      <c r="EJ1493" s="68"/>
      <c r="EK1493" s="68"/>
      <c r="EL1493" s="68"/>
      <c r="EM1493" s="68"/>
      <c r="EN1493" s="68"/>
      <c r="EO1493" s="68"/>
      <c r="EP1493" s="68"/>
      <c r="EQ1493" s="68"/>
      <c r="ER1493" s="68"/>
      <c r="ES1493" s="68"/>
      <c r="ET1493" s="68"/>
    </row>
    <row r="1494" spans="53:150" s="9" customFormat="1" ht="15">
      <c r="BA1494" s="41"/>
      <c r="BB1494" s="41"/>
      <c r="BC1494" s="41"/>
      <c r="BD1494" s="41"/>
      <c r="BE1494" s="41"/>
      <c r="BF1494" s="41"/>
      <c r="BG1494" s="41"/>
      <c r="BH1494" s="41"/>
      <c r="BI1494" s="41"/>
      <c r="BJ1494" s="41"/>
      <c r="BK1494" s="41"/>
      <c r="BL1494" s="41"/>
      <c r="BM1494" s="41"/>
      <c r="BN1494" s="41"/>
      <c r="BO1494" s="41"/>
      <c r="BP1494" s="41"/>
      <c r="BQ1494" s="41"/>
      <c r="BR1494" s="41"/>
      <c r="BS1494" s="41"/>
      <c r="BT1494" s="41"/>
      <c r="BU1494" s="41"/>
      <c r="BV1494" s="41"/>
      <c r="BW1494" s="41"/>
      <c r="BX1494" s="41"/>
      <c r="BY1494" s="41"/>
      <c r="BZ1494" s="41"/>
      <c r="CA1494" s="41"/>
      <c r="CB1494" s="41"/>
      <c r="CC1494" s="41"/>
      <c r="CD1494" s="41"/>
      <c r="CE1494" s="41"/>
      <c r="CF1494" s="41"/>
      <c r="CG1494" s="41"/>
      <c r="CH1494" s="41"/>
      <c r="CI1494" s="41"/>
      <c r="CJ1494" s="41"/>
      <c r="DZ1494" s="70"/>
      <c r="ED1494" s="70"/>
      <c r="EE1494" s="70"/>
      <c r="EF1494" s="70"/>
      <c r="EG1494" s="68"/>
      <c r="EH1494" s="68"/>
      <c r="EI1494" s="68"/>
      <c r="EJ1494" s="68"/>
      <c r="EK1494" s="68"/>
      <c r="EL1494" s="68"/>
      <c r="EM1494" s="68"/>
      <c r="EN1494" s="68"/>
      <c r="EO1494" s="68"/>
      <c r="EP1494" s="68"/>
      <c r="EQ1494" s="68"/>
      <c r="ER1494" s="68"/>
      <c r="ES1494" s="68"/>
      <c r="ET1494" s="68"/>
    </row>
    <row r="1495" spans="53:150" s="9" customFormat="1" ht="15">
      <c r="BA1495" s="41"/>
      <c r="BB1495" s="41"/>
      <c r="BC1495" s="41"/>
      <c r="BD1495" s="41"/>
      <c r="BE1495" s="41"/>
      <c r="BF1495" s="41"/>
      <c r="BG1495" s="41"/>
      <c r="BH1495" s="41"/>
      <c r="BI1495" s="41"/>
      <c r="BJ1495" s="41"/>
      <c r="BK1495" s="41"/>
      <c r="BL1495" s="41"/>
      <c r="BM1495" s="41"/>
      <c r="BN1495" s="41"/>
      <c r="BO1495" s="41"/>
      <c r="BP1495" s="41"/>
      <c r="BQ1495" s="41"/>
      <c r="BR1495" s="41"/>
      <c r="BS1495" s="41"/>
      <c r="BT1495" s="41"/>
      <c r="BU1495" s="41"/>
      <c r="BV1495" s="41"/>
      <c r="BW1495" s="41"/>
      <c r="BX1495" s="41"/>
      <c r="BY1495" s="41"/>
      <c r="BZ1495" s="41"/>
      <c r="CA1495" s="41"/>
      <c r="CB1495" s="41"/>
      <c r="CC1495" s="41"/>
      <c r="CD1495" s="41"/>
      <c r="CE1495" s="41"/>
      <c r="CF1495" s="41"/>
      <c r="CG1495" s="41"/>
      <c r="CH1495" s="41"/>
      <c r="CI1495" s="41"/>
      <c r="CJ1495" s="41"/>
      <c r="DZ1495" s="70"/>
      <c r="ED1495" s="70"/>
      <c r="EE1495" s="70"/>
      <c r="EF1495" s="70"/>
      <c r="EG1495" s="68"/>
      <c r="EH1495" s="68"/>
      <c r="EI1495" s="68"/>
      <c r="EJ1495" s="68"/>
      <c r="EK1495" s="68"/>
      <c r="EL1495" s="68"/>
      <c r="EM1495" s="68"/>
      <c r="EN1495" s="68"/>
      <c r="EO1495" s="68"/>
      <c r="EP1495" s="68"/>
      <c r="EQ1495" s="68"/>
      <c r="ER1495" s="68"/>
      <c r="ES1495" s="68"/>
      <c r="ET1495" s="68"/>
    </row>
    <row r="1496" spans="53:150" s="9" customFormat="1" ht="15">
      <c r="BA1496" s="41"/>
      <c r="BB1496" s="41"/>
      <c r="BC1496" s="41"/>
      <c r="BD1496" s="41"/>
      <c r="BE1496" s="41"/>
      <c r="BF1496" s="41"/>
      <c r="BG1496" s="41"/>
      <c r="BH1496" s="41"/>
      <c r="BI1496" s="41"/>
      <c r="BJ1496" s="41"/>
      <c r="BK1496" s="41"/>
      <c r="BL1496" s="41"/>
      <c r="BM1496" s="41"/>
      <c r="BN1496" s="41"/>
      <c r="BO1496" s="41"/>
      <c r="BP1496" s="41"/>
      <c r="BQ1496" s="41"/>
      <c r="BR1496" s="41"/>
      <c r="BS1496" s="41"/>
      <c r="BT1496" s="41"/>
      <c r="BU1496" s="41"/>
      <c r="BV1496" s="41"/>
      <c r="BW1496" s="41"/>
      <c r="BX1496" s="41"/>
      <c r="BY1496" s="41"/>
      <c r="BZ1496" s="41"/>
      <c r="CA1496" s="41"/>
      <c r="CB1496" s="41"/>
      <c r="CC1496" s="41"/>
      <c r="CD1496" s="41"/>
      <c r="CE1496" s="41"/>
      <c r="CF1496" s="41"/>
      <c r="CG1496" s="41"/>
      <c r="CH1496" s="41"/>
      <c r="CI1496" s="41"/>
      <c r="CJ1496" s="41"/>
      <c r="DZ1496" s="70"/>
      <c r="ED1496" s="70"/>
      <c r="EE1496" s="70"/>
      <c r="EF1496" s="70"/>
      <c r="EG1496" s="68"/>
      <c r="EH1496" s="68"/>
      <c r="EI1496" s="68"/>
      <c r="EJ1496" s="68"/>
      <c r="EK1496" s="68"/>
      <c r="EL1496" s="68"/>
      <c r="EM1496" s="68"/>
      <c r="EN1496" s="68"/>
      <c r="EO1496" s="68"/>
      <c r="EP1496" s="68"/>
      <c r="EQ1496" s="68"/>
      <c r="ER1496" s="68"/>
      <c r="ES1496" s="68"/>
      <c r="ET1496" s="68"/>
    </row>
    <row r="1497" spans="53:150" s="9" customFormat="1" ht="15">
      <c r="BA1497" s="41"/>
      <c r="BB1497" s="41"/>
      <c r="BC1497" s="41"/>
      <c r="BD1497" s="41"/>
      <c r="BE1497" s="41"/>
      <c r="BF1497" s="41"/>
      <c r="BG1497" s="41"/>
      <c r="BH1497" s="41"/>
      <c r="BI1497" s="41"/>
      <c r="BJ1497" s="41"/>
      <c r="BK1497" s="41"/>
      <c r="BL1497" s="41"/>
      <c r="BM1497" s="41"/>
      <c r="BN1497" s="41"/>
      <c r="BO1497" s="41"/>
      <c r="BP1497" s="41"/>
      <c r="BQ1497" s="41"/>
      <c r="BR1497" s="41"/>
      <c r="BS1497" s="41"/>
      <c r="BT1497" s="41"/>
      <c r="BU1497" s="41"/>
      <c r="BV1497" s="41"/>
      <c r="BW1497" s="41"/>
      <c r="BX1497" s="41"/>
      <c r="BY1497" s="41"/>
      <c r="BZ1497" s="41"/>
      <c r="CA1497" s="41"/>
      <c r="CB1497" s="41"/>
      <c r="CC1497" s="41"/>
      <c r="CD1497" s="41"/>
      <c r="CE1497" s="41"/>
      <c r="CF1497" s="41"/>
      <c r="CG1497" s="41"/>
      <c r="CH1497" s="41"/>
      <c r="CI1497" s="41"/>
      <c r="CJ1497" s="41"/>
      <c r="DZ1497" s="70"/>
      <c r="ED1497" s="70"/>
      <c r="EE1497" s="70"/>
      <c r="EF1497" s="70"/>
      <c r="EG1497" s="68"/>
      <c r="EH1497" s="68"/>
      <c r="EI1497" s="68"/>
      <c r="EJ1497" s="68"/>
      <c r="EK1497" s="68"/>
      <c r="EL1497" s="68"/>
      <c r="EM1497" s="68"/>
      <c r="EN1497" s="68"/>
      <c r="EO1497" s="68"/>
      <c r="EP1497" s="68"/>
      <c r="EQ1497" s="68"/>
      <c r="ER1497" s="68"/>
      <c r="ES1497" s="68"/>
      <c r="ET1497" s="68"/>
    </row>
    <row r="1498" spans="53:150" s="9" customFormat="1" ht="15">
      <c r="BA1498" s="41"/>
      <c r="BB1498" s="41"/>
      <c r="BC1498" s="41"/>
      <c r="BD1498" s="41"/>
      <c r="BE1498" s="41"/>
      <c r="BF1498" s="41"/>
      <c r="BG1498" s="41"/>
      <c r="BH1498" s="41"/>
      <c r="BI1498" s="41"/>
      <c r="BJ1498" s="41"/>
      <c r="BK1498" s="41"/>
      <c r="BL1498" s="41"/>
      <c r="BM1498" s="41"/>
      <c r="BN1498" s="41"/>
      <c r="BO1498" s="41"/>
      <c r="BP1498" s="41"/>
      <c r="BQ1498" s="41"/>
      <c r="BR1498" s="41"/>
      <c r="BS1498" s="41"/>
      <c r="BT1498" s="41"/>
      <c r="BU1498" s="41"/>
      <c r="BV1498" s="41"/>
      <c r="BW1498" s="41"/>
      <c r="BX1498" s="41"/>
      <c r="BY1498" s="41"/>
      <c r="BZ1498" s="41"/>
      <c r="CA1498" s="41"/>
      <c r="CB1498" s="41"/>
      <c r="CC1498" s="41"/>
      <c r="CD1498" s="41"/>
      <c r="CE1498" s="41"/>
      <c r="CF1498" s="41"/>
      <c r="CG1498" s="41"/>
      <c r="CH1498" s="41"/>
      <c r="CI1498" s="41"/>
      <c r="CJ1498" s="41"/>
      <c r="DZ1498" s="70"/>
      <c r="ED1498" s="70"/>
      <c r="EE1498" s="70"/>
      <c r="EF1498" s="70"/>
      <c r="EG1498" s="68"/>
      <c r="EH1498" s="68"/>
      <c r="EI1498" s="68"/>
      <c r="EJ1498" s="68"/>
      <c r="EK1498" s="68"/>
      <c r="EL1498" s="68"/>
      <c r="EM1498" s="68"/>
      <c r="EN1498" s="68"/>
      <c r="EO1498" s="68"/>
      <c r="EP1498" s="68"/>
      <c r="EQ1498" s="68"/>
      <c r="ER1498" s="68"/>
      <c r="ES1498" s="68"/>
      <c r="ET1498" s="68"/>
    </row>
    <row r="1499" spans="53:150" s="9" customFormat="1" ht="15">
      <c r="BA1499" s="41"/>
      <c r="BB1499" s="41"/>
      <c r="BC1499" s="41"/>
      <c r="BD1499" s="41"/>
      <c r="BE1499" s="41"/>
      <c r="BF1499" s="41"/>
      <c r="BG1499" s="41"/>
      <c r="BH1499" s="41"/>
      <c r="BI1499" s="41"/>
      <c r="BJ1499" s="41"/>
      <c r="BK1499" s="41"/>
      <c r="BL1499" s="41"/>
      <c r="BM1499" s="41"/>
      <c r="BN1499" s="41"/>
      <c r="BO1499" s="41"/>
      <c r="BP1499" s="41"/>
      <c r="BQ1499" s="41"/>
      <c r="BR1499" s="41"/>
      <c r="BS1499" s="41"/>
      <c r="BT1499" s="41"/>
      <c r="BU1499" s="41"/>
      <c r="BV1499" s="41"/>
      <c r="BW1499" s="41"/>
      <c r="BX1499" s="41"/>
      <c r="BY1499" s="41"/>
      <c r="BZ1499" s="41"/>
      <c r="CA1499" s="41"/>
      <c r="CB1499" s="41"/>
      <c r="CC1499" s="41"/>
      <c r="CD1499" s="41"/>
      <c r="CE1499" s="41"/>
      <c r="CF1499" s="41"/>
      <c r="CG1499" s="41"/>
      <c r="CH1499" s="41"/>
      <c r="CI1499" s="41"/>
      <c r="CJ1499" s="41"/>
      <c r="DZ1499" s="70"/>
      <c r="ED1499" s="70"/>
      <c r="EE1499" s="70"/>
      <c r="EF1499" s="70"/>
      <c r="EG1499" s="68"/>
      <c r="EH1499" s="68"/>
      <c r="EI1499" s="68"/>
      <c r="EJ1499" s="68"/>
      <c r="EK1499" s="68"/>
      <c r="EL1499" s="68"/>
      <c r="EM1499" s="68"/>
      <c r="EN1499" s="68"/>
      <c r="EO1499" s="68"/>
      <c r="EP1499" s="68"/>
      <c r="EQ1499" s="68"/>
      <c r="ER1499" s="68"/>
      <c r="ES1499" s="68"/>
      <c r="ET1499" s="68"/>
    </row>
    <row r="1500" spans="53:150" s="9" customFormat="1" ht="15">
      <c r="BA1500" s="41"/>
      <c r="BB1500" s="41"/>
      <c r="BC1500" s="41"/>
      <c r="BD1500" s="41"/>
      <c r="BE1500" s="41"/>
      <c r="BF1500" s="41"/>
      <c r="BG1500" s="41"/>
      <c r="BH1500" s="41"/>
      <c r="BI1500" s="41"/>
      <c r="BJ1500" s="41"/>
      <c r="BK1500" s="41"/>
      <c r="BL1500" s="41"/>
      <c r="BM1500" s="41"/>
      <c r="BN1500" s="41"/>
      <c r="BO1500" s="41"/>
      <c r="BP1500" s="41"/>
      <c r="BQ1500" s="41"/>
      <c r="BR1500" s="41"/>
      <c r="BS1500" s="41"/>
      <c r="BT1500" s="41"/>
      <c r="BU1500" s="41"/>
      <c r="BV1500" s="41"/>
      <c r="BW1500" s="41"/>
      <c r="BX1500" s="41"/>
      <c r="BY1500" s="41"/>
      <c r="BZ1500" s="41"/>
      <c r="CA1500" s="41"/>
      <c r="CB1500" s="41"/>
      <c r="CC1500" s="41"/>
      <c r="CD1500" s="41"/>
      <c r="CE1500" s="41"/>
      <c r="CF1500" s="41"/>
      <c r="CG1500" s="41"/>
      <c r="CH1500" s="41"/>
      <c r="CI1500" s="41"/>
      <c r="CJ1500" s="41"/>
      <c r="DZ1500" s="70"/>
      <c r="ED1500" s="70"/>
      <c r="EE1500" s="70"/>
      <c r="EF1500" s="70"/>
      <c r="EG1500" s="68"/>
      <c r="EH1500" s="68"/>
      <c r="EI1500" s="68"/>
      <c r="EJ1500" s="68"/>
      <c r="EK1500" s="68"/>
      <c r="EL1500" s="68"/>
      <c r="EM1500" s="68"/>
      <c r="EN1500" s="68"/>
      <c r="EO1500" s="68"/>
      <c r="EP1500" s="68"/>
      <c r="EQ1500" s="68"/>
      <c r="ER1500" s="68"/>
      <c r="ES1500" s="68"/>
      <c r="ET1500" s="68"/>
    </row>
    <row r="1501" spans="53:150" s="9" customFormat="1" ht="15">
      <c r="BA1501" s="41"/>
      <c r="BB1501" s="41"/>
      <c r="BC1501" s="41"/>
      <c r="BD1501" s="41"/>
      <c r="BE1501" s="41"/>
      <c r="BF1501" s="41"/>
      <c r="BG1501" s="41"/>
      <c r="BH1501" s="41"/>
      <c r="BI1501" s="41"/>
      <c r="BJ1501" s="41"/>
      <c r="BK1501" s="41"/>
      <c r="BL1501" s="41"/>
      <c r="BM1501" s="41"/>
      <c r="BN1501" s="41"/>
      <c r="BO1501" s="41"/>
      <c r="BP1501" s="41"/>
      <c r="BQ1501" s="41"/>
      <c r="BR1501" s="41"/>
      <c r="BS1501" s="41"/>
      <c r="BT1501" s="41"/>
      <c r="BU1501" s="41"/>
      <c r="BV1501" s="41"/>
      <c r="BW1501" s="41"/>
      <c r="BX1501" s="41"/>
      <c r="BY1501" s="41"/>
      <c r="BZ1501" s="41"/>
      <c r="CA1501" s="41"/>
      <c r="CB1501" s="41"/>
      <c r="CC1501" s="41"/>
      <c r="CD1501" s="41"/>
      <c r="CE1501" s="41"/>
      <c r="CF1501" s="41"/>
      <c r="CG1501" s="41"/>
      <c r="CH1501" s="41"/>
      <c r="CI1501" s="41"/>
      <c r="CJ1501" s="41"/>
      <c r="DZ1501" s="70"/>
      <c r="ED1501" s="70"/>
      <c r="EE1501" s="70"/>
      <c r="EF1501" s="70"/>
      <c r="EG1501" s="68"/>
      <c r="EH1501" s="68"/>
      <c r="EI1501" s="68"/>
      <c r="EJ1501" s="68"/>
      <c r="EK1501" s="68"/>
      <c r="EL1501" s="68"/>
      <c r="EM1501" s="68"/>
      <c r="EN1501" s="68"/>
      <c r="EO1501" s="68"/>
      <c r="EP1501" s="68"/>
      <c r="EQ1501" s="68"/>
      <c r="ER1501" s="68"/>
      <c r="ES1501" s="68"/>
      <c r="ET1501" s="68"/>
    </row>
    <row r="1502" spans="53:150" s="9" customFormat="1" ht="15">
      <c r="BA1502" s="41"/>
      <c r="BB1502" s="41"/>
      <c r="BC1502" s="41"/>
      <c r="BD1502" s="41"/>
      <c r="BE1502" s="41"/>
      <c r="BF1502" s="41"/>
      <c r="BG1502" s="41"/>
      <c r="BH1502" s="41"/>
      <c r="BI1502" s="41"/>
      <c r="BJ1502" s="41"/>
      <c r="BK1502" s="41"/>
      <c r="BL1502" s="41"/>
      <c r="BM1502" s="41"/>
      <c r="BN1502" s="41"/>
      <c r="BO1502" s="41"/>
      <c r="BP1502" s="41"/>
      <c r="BQ1502" s="41"/>
      <c r="BR1502" s="41"/>
      <c r="BS1502" s="41"/>
      <c r="BT1502" s="41"/>
      <c r="BU1502" s="41"/>
      <c r="BV1502" s="41"/>
      <c r="BW1502" s="41"/>
      <c r="BX1502" s="41"/>
      <c r="BY1502" s="41"/>
      <c r="BZ1502" s="41"/>
      <c r="CA1502" s="41"/>
      <c r="CB1502" s="41"/>
      <c r="CC1502" s="41"/>
      <c r="CD1502" s="41"/>
      <c r="CE1502" s="41"/>
      <c r="CF1502" s="41"/>
      <c r="CG1502" s="41"/>
      <c r="CH1502" s="41"/>
      <c r="CI1502" s="41"/>
      <c r="CJ1502" s="41"/>
      <c r="DZ1502" s="70"/>
      <c r="ED1502" s="70"/>
      <c r="EE1502" s="70"/>
      <c r="EF1502" s="70"/>
      <c r="EG1502" s="68"/>
      <c r="EH1502" s="68"/>
      <c r="EI1502" s="68"/>
      <c r="EJ1502" s="68"/>
      <c r="EK1502" s="68"/>
      <c r="EL1502" s="68"/>
      <c r="EM1502" s="68"/>
      <c r="EN1502" s="68"/>
      <c r="EO1502" s="68"/>
      <c r="EP1502" s="68"/>
      <c r="EQ1502" s="68"/>
      <c r="ER1502" s="68"/>
      <c r="ES1502" s="68"/>
      <c r="ET1502" s="68"/>
    </row>
    <row r="1503" spans="53:150" s="9" customFormat="1" ht="15">
      <c r="BA1503" s="41"/>
      <c r="BB1503" s="41"/>
      <c r="BC1503" s="41"/>
      <c r="BD1503" s="41"/>
      <c r="BE1503" s="41"/>
      <c r="BF1503" s="41"/>
      <c r="BG1503" s="41"/>
      <c r="BH1503" s="41"/>
      <c r="BI1503" s="41"/>
      <c r="BJ1503" s="41"/>
      <c r="BK1503" s="41"/>
      <c r="BL1503" s="41"/>
      <c r="BM1503" s="41"/>
      <c r="BN1503" s="41"/>
      <c r="BO1503" s="41"/>
      <c r="BP1503" s="41"/>
      <c r="BQ1503" s="41"/>
      <c r="BR1503" s="41"/>
      <c r="BS1503" s="41"/>
      <c r="BT1503" s="41"/>
      <c r="BU1503" s="41"/>
      <c r="BV1503" s="41"/>
      <c r="BW1503" s="41"/>
      <c r="BX1503" s="41"/>
      <c r="BY1503" s="41"/>
      <c r="BZ1503" s="41"/>
      <c r="CA1503" s="41"/>
      <c r="CB1503" s="41"/>
      <c r="CC1503" s="41"/>
      <c r="CD1503" s="41"/>
      <c r="CE1503" s="41"/>
      <c r="CF1503" s="41"/>
      <c r="CG1503" s="41"/>
      <c r="CH1503" s="41"/>
      <c r="CI1503" s="41"/>
      <c r="CJ1503" s="41"/>
      <c r="DZ1503" s="70"/>
      <c r="ED1503" s="70"/>
      <c r="EE1503" s="70"/>
      <c r="EF1503" s="70"/>
      <c r="EG1503" s="68"/>
      <c r="EH1503" s="68"/>
      <c r="EI1503" s="68"/>
      <c r="EJ1503" s="68"/>
      <c r="EK1503" s="68"/>
      <c r="EL1503" s="68"/>
      <c r="EM1503" s="68"/>
      <c r="EN1503" s="68"/>
      <c r="EO1503" s="68"/>
      <c r="EP1503" s="68"/>
      <c r="EQ1503" s="68"/>
      <c r="ER1503" s="68"/>
      <c r="ES1503" s="68"/>
      <c r="ET1503" s="68"/>
    </row>
    <row r="1504" spans="53:150" s="9" customFormat="1" ht="15">
      <c r="BA1504" s="41"/>
      <c r="BB1504" s="41"/>
      <c r="BC1504" s="41"/>
      <c r="BD1504" s="41"/>
      <c r="BE1504" s="41"/>
      <c r="BF1504" s="41"/>
      <c r="BG1504" s="41"/>
      <c r="BH1504" s="41"/>
      <c r="BI1504" s="41"/>
      <c r="BJ1504" s="41"/>
      <c r="BK1504" s="41"/>
      <c r="BL1504" s="41"/>
      <c r="BM1504" s="41"/>
      <c r="BN1504" s="41"/>
      <c r="BO1504" s="41"/>
      <c r="BP1504" s="41"/>
      <c r="BQ1504" s="41"/>
      <c r="BR1504" s="41"/>
      <c r="BS1504" s="41"/>
      <c r="BT1504" s="41"/>
      <c r="BU1504" s="41"/>
      <c r="BV1504" s="41"/>
      <c r="BW1504" s="41"/>
      <c r="BX1504" s="41"/>
      <c r="BY1504" s="41"/>
      <c r="BZ1504" s="41"/>
      <c r="CA1504" s="41"/>
      <c r="CB1504" s="41"/>
      <c r="CC1504" s="41"/>
      <c r="CD1504" s="41"/>
      <c r="CE1504" s="41"/>
      <c r="CF1504" s="41"/>
      <c r="CG1504" s="41"/>
      <c r="CH1504" s="41"/>
      <c r="CI1504" s="41"/>
      <c r="CJ1504" s="41"/>
      <c r="DZ1504" s="70"/>
      <c r="ED1504" s="70"/>
      <c r="EE1504" s="70"/>
      <c r="EF1504" s="70"/>
      <c r="EG1504" s="68"/>
      <c r="EH1504" s="68"/>
      <c r="EI1504" s="68"/>
      <c r="EJ1504" s="68"/>
      <c r="EK1504" s="68"/>
      <c r="EL1504" s="68"/>
      <c r="EM1504" s="68"/>
      <c r="EN1504" s="68"/>
      <c r="EO1504" s="68"/>
      <c r="EP1504" s="68"/>
      <c r="EQ1504" s="68"/>
      <c r="ER1504" s="68"/>
      <c r="ES1504" s="68"/>
      <c r="ET1504" s="68"/>
    </row>
    <row r="1505" spans="53:150" s="9" customFormat="1" ht="15">
      <c r="BA1505" s="41"/>
      <c r="BB1505" s="41"/>
      <c r="BC1505" s="41"/>
      <c r="BD1505" s="41"/>
      <c r="BE1505" s="41"/>
      <c r="BF1505" s="41"/>
      <c r="BG1505" s="41"/>
      <c r="BH1505" s="41"/>
      <c r="BI1505" s="41"/>
      <c r="BJ1505" s="41"/>
      <c r="BK1505" s="41"/>
      <c r="BL1505" s="41"/>
      <c r="BM1505" s="41"/>
      <c r="BN1505" s="41"/>
      <c r="BO1505" s="41"/>
      <c r="BP1505" s="41"/>
      <c r="BQ1505" s="41"/>
      <c r="BR1505" s="41"/>
      <c r="BS1505" s="41"/>
      <c r="BT1505" s="41"/>
      <c r="BU1505" s="41"/>
      <c r="BV1505" s="41"/>
      <c r="BW1505" s="41"/>
      <c r="BX1505" s="41"/>
      <c r="BY1505" s="41"/>
      <c r="BZ1505" s="41"/>
      <c r="CA1505" s="41"/>
      <c r="CB1505" s="41"/>
      <c r="CC1505" s="41"/>
      <c r="CD1505" s="41"/>
      <c r="CE1505" s="41"/>
      <c r="CF1505" s="41"/>
      <c r="CG1505" s="41"/>
      <c r="CH1505" s="41"/>
      <c r="CI1505" s="41"/>
      <c r="CJ1505" s="41"/>
      <c r="DZ1505" s="70"/>
      <c r="ED1505" s="70"/>
      <c r="EE1505" s="70"/>
      <c r="EF1505" s="70"/>
      <c r="EG1505" s="68"/>
      <c r="EH1505" s="68"/>
      <c r="EI1505" s="68"/>
      <c r="EJ1505" s="68"/>
      <c r="EK1505" s="68"/>
      <c r="EL1505" s="68"/>
      <c r="EM1505" s="68"/>
      <c r="EN1505" s="68"/>
      <c r="EO1505" s="68"/>
      <c r="EP1505" s="68"/>
      <c r="EQ1505" s="68"/>
      <c r="ER1505" s="68"/>
      <c r="ES1505" s="68"/>
      <c r="ET1505" s="68"/>
    </row>
    <row r="1506" spans="53:150" s="9" customFormat="1" ht="15">
      <c r="BA1506" s="41"/>
      <c r="BB1506" s="41"/>
      <c r="BC1506" s="41"/>
      <c r="BD1506" s="41"/>
      <c r="BE1506" s="41"/>
      <c r="BF1506" s="41"/>
      <c r="BG1506" s="41"/>
      <c r="BH1506" s="41"/>
      <c r="BI1506" s="41"/>
      <c r="BJ1506" s="41"/>
      <c r="BK1506" s="41"/>
      <c r="BL1506" s="41"/>
      <c r="BM1506" s="41"/>
      <c r="BN1506" s="41"/>
      <c r="BO1506" s="41"/>
      <c r="BP1506" s="41"/>
      <c r="BQ1506" s="41"/>
      <c r="BR1506" s="41"/>
      <c r="BS1506" s="41"/>
      <c r="BT1506" s="41"/>
      <c r="BU1506" s="41"/>
      <c r="BV1506" s="41"/>
      <c r="BW1506" s="41"/>
      <c r="BX1506" s="41"/>
      <c r="BY1506" s="41"/>
      <c r="BZ1506" s="41"/>
      <c r="CA1506" s="41"/>
      <c r="CB1506" s="41"/>
      <c r="CC1506" s="41"/>
      <c r="CD1506" s="41"/>
      <c r="CE1506" s="41"/>
      <c r="CF1506" s="41"/>
      <c r="CG1506" s="41"/>
      <c r="CH1506" s="41"/>
      <c r="CI1506" s="41"/>
      <c r="CJ1506" s="41"/>
      <c r="DZ1506" s="70"/>
      <c r="ED1506" s="70"/>
      <c r="EE1506" s="70"/>
      <c r="EF1506" s="70"/>
      <c r="EG1506" s="68"/>
      <c r="EH1506" s="68"/>
      <c r="EI1506" s="68"/>
      <c r="EJ1506" s="68"/>
      <c r="EK1506" s="68"/>
      <c r="EL1506" s="68"/>
      <c r="EM1506" s="68"/>
      <c r="EN1506" s="68"/>
      <c r="EO1506" s="68"/>
      <c r="EP1506" s="68"/>
      <c r="EQ1506" s="68"/>
      <c r="ER1506" s="68"/>
      <c r="ES1506" s="68"/>
      <c r="ET1506" s="68"/>
    </row>
    <row r="1507" spans="53:150" s="9" customFormat="1" ht="15">
      <c r="BA1507" s="41"/>
      <c r="BB1507" s="41"/>
      <c r="BC1507" s="41"/>
      <c r="BD1507" s="41"/>
      <c r="BE1507" s="41"/>
      <c r="BF1507" s="41"/>
      <c r="BG1507" s="41"/>
      <c r="BH1507" s="41"/>
      <c r="BI1507" s="41"/>
      <c r="BJ1507" s="41"/>
      <c r="BK1507" s="41"/>
      <c r="BL1507" s="41"/>
      <c r="BM1507" s="41"/>
      <c r="BN1507" s="41"/>
      <c r="BO1507" s="41"/>
      <c r="BP1507" s="41"/>
      <c r="BQ1507" s="41"/>
      <c r="BR1507" s="41"/>
      <c r="BS1507" s="41"/>
      <c r="BT1507" s="41"/>
      <c r="BU1507" s="41"/>
      <c r="BV1507" s="41"/>
      <c r="BW1507" s="41"/>
      <c r="BX1507" s="41"/>
      <c r="BY1507" s="41"/>
      <c r="BZ1507" s="41"/>
      <c r="CA1507" s="41"/>
      <c r="CB1507" s="41"/>
      <c r="CC1507" s="41"/>
      <c r="CD1507" s="41"/>
      <c r="CE1507" s="41"/>
      <c r="CF1507" s="41"/>
      <c r="CG1507" s="41"/>
      <c r="CH1507" s="41"/>
      <c r="CI1507" s="41"/>
      <c r="CJ1507" s="41"/>
      <c r="DZ1507" s="70"/>
      <c r="ED1507" s="70"/>
      <c r="EE1507" s="70"/>
      <c r="EF1507" s="70"/>
      <c r="EG1507" s="68"/>
      <c r="EH1507" s="68"/>
      <c r="EI1507" s="68"/>
      <c r="EJ1507" s="68"/>
      <c r="EK1507" s="68"/>
      <c r="EL1507" s="68"/>
      <c r="EM1507" s="68"/>
      <c r="EN1507" s="68"/>
      <c r="EO1507" s="68"/>
      <c r="EP1507" s="68"/>
      <c r="EQ1507" s="68"/>
      <c r="ER1507" s="68"/>
      <c r="ES1507" s="68"/>
      <c r="ET1507" s="68"/>
    </row>
    <row r="1508" spans="53:150" s="9" customFormat="1" ht="15">
      <c r="BA1508" s="41"/>
      <c r="BB1508" s="41"/>
      <c r="BC1508" s="41"/>
      <c r="BD1508" s="41"/>
      <c r="BE1508" s="41"/>
      <c r="BF1508" s="41"/>
      <c r="BG1508" s="41"/>
      <c r="BH1508" s="41"/>
      <c r="BI1508" s="41"/>
      <c r="BJ1508" s="41"/>
      <c r="BK1508" s="41"/>
      <c r="BL1508" s="41"/>
      <c r="BM1508" s="41"/>
      <c r="BN1508" s="41"/>
      <c r="BO1508" s="41"/>
      <c r="BP1508" s="41"/>
      <c r="BQ1508" s="41"/>
      <c r="BR1508" s="41"/>
      <c r="BS1508" s="41"/>
      <c r="BT1508" s="41"/>
      <c r="BU1508" s="41"/>
      <c r="BV1508" s="41"/>
      <c r="BW1508" s="41"/>
      <c r="BX1508" s="41"/>
      <c r="BY1508" s="41"/>
      <c r="BZ1508" s="41"/>
      <c r="CA1508" s="41"/>
      <c r="CB1508" s="41"/>
      <c r="CC1508" s="41"/>
      <c r="CD1508" s="41"/>
      <c r="CE1508" s="41"/>
      <c r="CF1508" s="41"/>
      <c r="CG1508" s="41"/>
      <c r="CH1508" s="41"/>
      <c r="CI1508" s="41"/>
      <c r="CJ1508" s="41"/>
      <c r="DZ1508" s="70"/>
      <c r="ED1508" s="70"/>
      <c r="EE1508" s="70"/>
      <c r="EF1508" s="70"/>
      <c r="EG1508" s="68"/>
      <c r="EH1508" s="68"/>
      <c r="EI1508" s="68"/>
      <c r="EJ1508" s="68"/>
      <c r="EK1508" s="68"/>
      <c r="EL1508" s="68"/>
      <c r="EM1508" s="68"/>
      <c r="EN1508" s="68"/>
      <c r="EO1508" s="68"/>
      <c r="EP1508" s="68"/>
      <c r="EQ1508" s="68"/>
      <c r="ER1508" s="68"/>
      <c r="ES1508" s="68"/>
      <c r="ET1508" s="68"/>
    </row>
    <row r="1509" spans="53:150" s="9" customFormat="1" ht="15">
      <c r="BA1509" s="41"/>
      <c r="BB1509" s="41"/>
      <c r="BC1509" s="41"/>
      <c r="BD1509" s="41"/>
      <c r="BE1509" s="41"/>
      <c r="BF1509" s="41"/>
      <c r="BG1509" s="41"/>
      <c r="BH1509" s="41"/>
      <c r="BI1509" s="41"/>
      <c r="BJ1509" s="41"/>
      <c r="BK1509" s="41"/>
      <c r="BL1509" s="41"/>
      <c r="BM1509" s="41"/>
      <c r="BN1509" s="41"/>
      <c r="BO1509" s="41"/>
      <c r="BP1509" s="41"/>
      <c r="BQ1509" s="41"/>
      <c r="BR1509" s="41"/>
      <c r="BS1509" s="41"/>
      <c r="BT1509" s="41"/>
      <c r="BU1509" s="41"/>
      <c r="BV1509" s="41"/>
      <c r="BW1509" s="41"/>
      <c r="BX1509" s="41"/>
      <c r="BY1509" s="41"/>
      <c r="BZ1509" s="41"/>
      <c r="CA1509" s="41"/>
      <c r="CB1509" s="41"/>
      <c r="CC1509" s="41"/>
      <c r="CD1509" s="41"/>
      <c r="CE1509" s="41"/>
      <c r="CF1509" s="41"/>
      <c r="CG1509" s="41"/>
      <c r="CH1509" s="41"/>
      <c r="CI1509" s="41"/>
      <c r="CJ1509" s="41"/>
      <c r="DZ1509" s="70"/>
      <c r="ED1509" s="70"/>
      <c r="EE1509" s="70"/>
      <c r="EF1509" s="70"/>
      <c r="EG1509" s="68"/>
      <c r="EH1509" s="68"/>
      <c r="EI1509" s="68"/>
      <c r="EJ1509" s="68"/>
      <c r="EK1509" s="68"/>
      <c r="EL1509" s="68"/>
      <c r="EM1509" s="68"/>
      <c r="EN1509" s="68"/>
      <c r="EO1509" s="68"/>
      <c r="EP1509" s="68"/>
      <c r="EQ1509" s="68"/>
      <c r="ER1509" s="68"/>
      <c r="ES1509" s="68"/>
      <c r="ET1509" s="68"/>
    </row>
    <row r="1510" spans="53:150" s="9" customFormat="1" ht="15">
      <c r="BA1510" s="41"/>
      <c r="BB1510" s="41"/>
      <c r="BC1510" s="41"/>
      <c r="BD1510" s="41"/>
      <c r="BE1510" s="41"/>
      <c r="BF1510" s="41"/>
      <c r="BG1510" s="41"/>
      <c r="BH1510" s="41"/>
      <c r="BI1510" s="41"/>
      <c r="BJ1510" s="41"/>
      <c r="BK1510" s="41"/>
      <c r="BL1510" s="41"/>
      <c r="BM1510" s="41"/>
      <c r="BN1510" s="41"/>
      <c r="BO1510" s="41"/>
      <c r="BP1510" s="41"/>
      <c r="BQ1510" s="41"/>
      <c r="BR1510" s="41"/>
      <c r="BS1510" s="41"/>
      <c r="BT1510" s="41"/>
      <c r="BU1510" s="41"/>
      <c r="BV1510" s="41"/>
      <c r="BW1510" s="41"/>
      <c r="BX1510" s="41"/>
      <c r="BY1510" s="41"/>
      <c r="BZ1510" s="41"/>
      <c r="CA1510" s="41"/>
      <c r="CB1510" s="41"/>
      <c r="CC1510" s="41"/>
      <c r="CD1510" s="41"/>
      <c r="CE1510" s="41"/>
      <c r="CF1510" s="41"/>
      <c r="CG1510" s="41"/>
      <c r="CH1510" s="41"/>
      <c r="CI1510" s="41"/>
      <c r="CJ1510" s="41"/>
      <c r="DZ1510" s="70"/>
      <c r="ED1510" s="70"/>
      <c r="EE1510" s="70"/>
      <c r="EF1510" s="70"/>
      <c r="EG1510" s="68"/>
      <c r="EH1510" s="68"/>
      <c r="EI1510" s="68"/>
      <c r="EJ1510" s="68"/>
      <c r="EK1510" s="68"/>
      <c r="EL1510" s="68"/>
      <c r="EM1510" s="68"/>
      <c r="EN1510" s="68"/>
      <c r="EO1510" s="68"/>
      <c r="EP1510" s="68"/>
      <c r="EQ1510" s="68"/>
      <c r="ER1510" s="68"/>
      <c r="ES1510" s="68"/>
      <c r="ET1510" s="68"/>
    </row>
    <row r="1511" spans="53:150" s="9" customFormat="1" ht="15">
      <c r="BA1511" s="41"/>
      <c r="BB1511" s="41"/>
      <c r="BC1511" s="41"/>
      <c r="BD1511" s="41"/>
      <c r="BE1511" s="41"/>
      <c r="BF1511" s="41"/>
      <c r="BG1511" s="41"/>
      <c r="BH1511" s="41"/>
      <c r="BI1511" s="41"/>
      <c r="BJ1511" s="41"/>
      <c r="BK1511" s="41"/>
      <c r="BL1511" s="41"/>
      <c r="BM1511" s="41"/>
      <c r="BN1511" s="41"/>
      <c r="BO1511" s="41"/>
      <c r="BP1511" s="41"/>
      <c r="BQ1511" s="41"/>
      <c r="BR1511" s="41"/>
      <c r="BS1511" s="41"/>
      <c r="BT1511" s="41"/>
      <c r="BU1511" s="41"/>
      <c r="BV1511" s="41"/>
      <c r="BW1511" s="41"/>
      <c r="BX1511" s="41"/>
      <c r="BY1511" s="41"/>
      <c r="BZ1511" s="41"/>
      <c r="CA1511" s="41"/>
      <c r="CB1511" s="41"/>
      <c r="CC1511" s="41"/>
      <c r="CD1511" s="41"/>
      <c r="CE1511" s="41"/>
      <c r="CF1511" s="41"/>
      <c r="CG1511" s="41"/>
      <c r="CH1511" s="41"/>
      <c r="CI1511" s="41"/>
      <c r="CJ1511" s="41"/>
      <c r="DZ1511" s="70"/>
      <c r="ED1511" s="70"/>
      <c r="EE1511" s="70"/>
      <c r="EF1511" s="70"/>
      <c r="EG1511" s="68"/>
      <c r="EH1511" s="68"/>
      <c r="EI1511" s="68"/>
      <c r="EJ1511" s="68"/>
      <c r="EK1511" s="68"/>
      <c r="EL1511" s="68"/>
      <c r="EM1511" s="68"/>
      <c r="EN1511" s="68"/>
      <c r="EO1511" s="68"/>
      <c r="EP1511" s="68"/>
      <c r="EQ1511" s="68"/>
      <c r="ER1511" s="68"/>
      <c r="ES1511" s="68"/>
      <c r="ET1511" s="68"/>
    </row>
    <row r="1512" spans="53:150" s="9" customFormat="1" ht="15">
      <c r="BA1512" s="41"/>
      <c r="BB1512" s="41"/>
      <c r="BC1512" s="41"/>
      <c r="BD1512" s="41"/>
      <c r="BE1512" s="41"/>
      <c r="BF1512" s="41"/>
      <c r="BG1512" s="41"/>
      <c r="BH1512" s="41"/>
      <c r="BI1512" s="41"/>
      <c r="BJ1512" s="41"/>
      <c r="BK1512" s="41"/>
      <c r="BL1512" s="41"/>
      <c r="BM1512" s="41"/>
      <c r="BN1512" s="41"/>
      <c r="BO1512" s="41"/>
      <c r="BP1512" s="41"/>
      <c r="BQ1512" s="41"/>
      <c r="BR1512" s="41"/>
      <c r="BS1512" s="41"/>
      <c r="BT1512" s="41"/>
      <c r="BU1512" s="41"/>
      <c r="BV1512" s="41"/>
      <c r="BW1512" s="41"/>
      <c r="BX1512" s="41"/>
      <c r="BY1512" s="41"/>
      <c r="BZ1512" s="41"/>
      <c r="CA1512" s="41"/>
      <c r="CB1512" s="41"/>
      <c r="CC1512" s="41"/>
      <c r="CD1512" s="41"/>
      <c r="CE1512" s="41"/>
      <c r="CF1512" s="41"/>
      <c r="CG1512" s="41"/>
      <c r="CH1512" s="41"/>
      <c r="CI1512" s="41"/>
      <c r="CJ1512" s="41"/>
      <c r="DZ1512" s="70"/>
      <c r="ED1512" s="70"/>
      <c r="EE1512" s="70"/>
      <c r="EF1512" s="70"/>
      <c r="EG1512" s="68"/>
      <c r="EH1512" s="68"/>
      <c r="EI1512" s="68"/>
      <c r="EJ1512" s="68"/>
      <c r="EK1512" s="68"/>
      <c r="EL1512" s="68"/>
      <c r="EM1512" s="68"/>
      <c r="EN1512" s="68"/>
      <c r="EO1512" s="68"/>
      <c r="EP1512" s="68"/>
      <c r="EQ1512" s="68"/>
      <c r="ER1512" s="68"/>
      <c r="ES1512" s="68"/>
      <c r="ET1512" s="68"/>
    </row>
    <row r="1513" spans="53:150" s="9" customFormat="1" ht="15">
      <c r="BA1513" s="41"/>
      <c r="BB1513" s="41"/>
      <c r="BC1513" s="41"/>
      <c r="BD1513" s="41"/>
      <c r="BE1513" s="41"/>
      <c r="BF1513" s="41"/>
      <c r="BG1513" s="41"/>
      <c r="BH1513" s="41"/>
      <c r="BI1513" s="41"/>
      <c r="BJ1513" s="41"/>
      <c r="BK1513" s="41"/>
      <c r="BL1513" s="41"/>
      <c r="BM1513" s="41"/>
      <c r="BN1513" s="41"/>
      <c r="BO1513" s="41"/>
      <c r="BP1513" s="41"/>
      <c r="BQ1513" s="41"/>
      <c r="BR1513" s="41"/>
      <c r="BS1513" s="41"/>
      <c r="BT1513" s="41"/>
      <c r="BU1513" s="41"/>
      <c r="BV1513" s="41"/>
      <c r="BW1513" s="41"/>
      <c r="BX1513" s="41"/>
      <c r="BY1513" s="41"/>
      <c r="BZ1513" s="41"/>
      <c r="CA1513" s="41"/>
      <c r="CB1513" s="41"/>
      <c r="CC1513" s="41"/>
      <c r="CD1513" s="41"/>
      <c r="CE1513" s="41"/>
      <c r="CF1513" s="41"/>
      <c r="CG1513" s="41"/>
      <c r="CH1513" s="41"/>
      <c r="CI1513" s="41"/>
      <c r="CJ1513" s="41"/>
      <c r="DZ1513" s="70"/>
      <c r="ED1513" s="70"/>
      <c r="EE1513" s="70"/>
      <c r="EF1513" s="70"/>
      <c r="EG1513" s="68"/>
      <c r="EH1513" s="68"/>
      <c r="EI1513" s="68"/>
      <c r="EJ1513" s="68"/>
      <c r="EK1513" s="68"/>
      <c r="EL1513" s="68"/>
      <c r="EM1513" s="68"/>
      <c r="EN1513" s="68"/>
      <c r="EO1513" s="68"/>
      <c r="EP1513" s="68"/>
      <c r="EQ1513" s="68"/>
      <c r="ER1513" s="68"/>
      <c r="ES1513" s="68"/>
      <c r="ET1513" s="68"/>
    </row>
    <row r="1514" spans="53:150" s="9" customFormat="1" ht="15">
      <c r="BA1514" s="41"/>
      <c r="BB1514" s="41"/>
      <c r="BC1514" s="41"/>
      <c r="BD1514" s="41"/>
      <c r="BE1514" s="41"/>
      <c r="BF1514" s="41"/>
      <c r="BG1514" s="41"/>
      <c r="BH1514" s="41"/>
      <c r="BI1514" s="41"/>
      <c r="BJ1514" s="41"/>
      <c r="BK1514" s="41"/>
      <c r="BL1514" s="41"/>
      <c r="BM1514" s="41"/>
      <c r="BN1514" s="41"/>
      <c r="BO1514" s="41"/>
      <c r="BP1514" s="41"/>
      <c r="BQ1514" s="41"/>
      <c r="BR1514" s="41"/>
      <c r="BS1514" s="41"/>
      <c r="BT1514" s="41"/>
      <c r="BU1514" s="41"/>
      <c r="BV1514" s="41"/>
      <c r="BW1514" s="41"/>
      <c r="BX1514" s="41"/>
      <c r="BY1514" s="41"/>
      <c r="BZ1514" s="41"/>
      <c r="CA1514" s="41"/>
      <c r="CB1514" s="41"/>
      <c r="CC1514" s="41"/>
      <c r="CD1514" s="41"/>
      <c r="CE1514" s="41"/>
      <c r="CF1514" s="41"/>
      <c r="CG1514" s="41"/>
      <c r="CH1514" s="41"/>
      <c r="CI1514" s="41"/>
      <c r="CJ1514" s="41"/>
      <c r="DZ1514" s="70"/>
      <c r="ED1514" s="70"/>
      <c r="EE1514" s="70"/>
      <c r="EF1514" s="70"/>
      <c r="EG1514" s="68"/>
      <c r="EH1514" s="68"/>
      <c r="EI1514" s="68"/>
      <c r="EJ1514" s="68"/>
      <c r="EK1514" s="68"/>
      <c r="EL1514" s="68"/>
      <c r="EM1514" s="68"/>
      <c r="EN1514" s="68"/>
      <c r="EO1514" s="68"/>
      <c r="EP1514" s="68"/>
      <c r="EQ1514" s="68"/>
      <c r="ER1514" s="68"/>
      <c r="ES1514" s="68"/>
      <c r="ET1514" s="68"/>
    </row>
    <row r="1515" spans="53:150" s="9" customFormat="1" ht="15">
      <c r="BA1515" s="41"/>
      <c r="BB1515" s="41"/>
      <c r="BC1515" s="41"/>
      <c r="BD1515" s="41"/>
      <c r="BE1515" s="41"/>
      <c r="BF1515" s="41"/>
      <c r="BG1515" s="41"/>
      <c r="BH1515" s="41"/>
      <c r="BI1515" s="41"/>
      <c r="BJ1515" s="41"/>
      <c r="BK1515" s="41"/>
      <c r="BL1515" s="41"/>
      <c r="BM1515" s="41"/>
      <c r="BN1515" s="41"/>
      <c r="BO1515" s="41"/>
      <c r="BP1515" s="41"/>
      <c r="BQ1515" s="41"/>
      <c r="BR1515" s="41"/>
      <c r="BS1515" s="41"/>
      <c r="BT1515" s="41"/>
      <c r="BU1515" s="41"/>
      <c r="BV1515" s="41"/>
      <c r="BW1515" s="41"/>
      <c r="BX1515" s="41"/>
      <c r="BY1515" s="41"/>
      <c r="BZ1515" s="41"/>
      <c r="CA1515" s="41"/>
      <c r="CB1515" s="41"/>
      <c r="CC1515" s="41"/>
      <c r="CD1515" s="41"/>
      <c r="CE1515" s="41"/>
      <c r="CF1515" s="41"/>
      <c r="CG1515" s="41"/>
      <c r="CH1515" s="41"/>
      <c r="CI1515" s="41"/>
      <c r="CJ1515" s="41"/>
      <c r="DZ1515" s="70"/>
      <c r="ED1515" s="70"/>
      <c r="EE1515" s="70"/>
      <c r="EF1515" s="70"/>
      <c r="EG1515" s="68"/>
      <c r="EH1515" s="68"/>
      <c r="EI1515" s="68"/>
      <c r="EJ1515" s="68"/>
      <c r="EK1515" s="68"/>
      <c r="EL1515" s="68"/>
      <c r="EM1515" s="68"/>
      <c r="EN1515" s="68"/>
      <c r="EO1515" s="68"/>
      <c r="EP1515" s="68"/>
      <c r="EQ1515" s="68"/>
      <c r="ER1515" s="68"/>
      <c r="ES1515" s="68"/>
      <c r="ET1515" s="68"/>
    </row>
    <row r="1516" spans="53:150" s="9" customFormat="1" ht="15">
      <c r="BA1516" s="41"/>
      <c r="BB1516" s="41"/>
      <c r="BC1516" s="41"/>
      <c r="BD1516" s="41"/>
      <c r="BE1516" s="41"/>
      <c r="BF1516" s="41"/>
      <c r="BG1516" s="41"/>
      <c r="BH1516" s="41"/>
      <c r="BI1516" s="41"/>
      <c r="BJ1516" s="41"/>
      <c r="BK1516" s="41"/>
      <c r="BL1516" s="41"/>
      <c r="BM1516" s="41"/>
      <c r="BN1516" s="41"/>
      <c r="BO1516" s="41"/>
      <c r="BP1516" s="41"/>
      <c r="BQ1516" s="41"/>
      <c r="BR1516" s="41"/>
      <c r="BS1516" s="41"/>
      <c r="BT1516" s="41"/>
      <c r="BU1516" s="41"/>
      <c r="BV1516" s="41"/>
      <c r="BW1516" s="41"/>
      <c r="BX1516" s="41"/>
      <c r="BY1516" s="41"/>
      <c r="BZ1516" s="41"/>
      <c r="CA1516" s="41"/>
      <c r="CB1516" s="41"/>
      <c r="CC1516" s="41"/>
      <c r="CD1516" s="41"/>
      <c r="CE1516" s="41"/>
      <c r="CF1516" s="41"/>
      <c r="CG1516" s="41"/>
      <c r="CH1516" s="41"/>
      <c r="CI1516" s="41"/>
      <c r="CJ1516" s="41"/>
      <c r="DZ1516" s="70"/>
      <c r="ED1516" s="70"/>
      <c r="EE1516" s="70"/>
      <c r="EF1516" s="70"/>
      <c r="EG1516" s="68"/>
      <c r="EH1516" s="68"/>
      <c r="EI1516" s="68"/>
      <c r="EJ1516" s="68"/>
      <c r="EK1516" s="68"/>
      <c r="EL1516" s="68"/>
      <c r="EM1516" s="68"/>
      <c r="EN1516" s="68"/>
      <c r="EO1516" s="68"/>
      <c r="EP1516" s="68"/>
      <c r="EQ1516" s="68"/>
      <c r="ER1516" s="68"/>
      <c r="ES1516" s="68"/>
      <c r="ET1516" s="68"/>
    </row>
    <row r="1517" spans="53:150" s="9" customFormat="1" ht="15">
      <c r="BA1517" s="41"/>
      <c r="BB1517" s="41"/>
      <c r="BC1517" s="41"/>
      <c r="BD1517" s="41"/>
      <c r="BE1517" s="41"/>
      <c r="BF1517" s="41"/>
      <c r="BG1517" s="41"/>
      <c r="BH1517" s="41"/>
      <c r="BI1517" s="41"/>
      <c r="BJ1517" s="41"/>
      <c r="BK1517" s="41"/>
      <c r="BL1517" s="41"/>
      <c r="BM1517" s="41"/>
      <c r="BN1517" s="41"/>
      <c r="BO1517" s="41"/>
      <c r="BP1517" s="41"/>
      <c r="BQ1517" s="41"/>
      <c r="BR1517" s="41"/>
      <c r="BS1517" s="41"/>
      <c r="BT1517" s="41"/>
      <c r="BU1517" s="41"/>
      <c r="BV1517" s="41"/>
      <c r="BW1517" s="41"/>
      <c r="BX1517" s="41"/>
      <c r="BY1517" s="41"/>
      <c r="BZ1517" s="41"/>
      <c r="CA1517" s="41"/>
      <c r="CB1517" s="41"/>
      <c r="CC1517" s="41"/>
      <c r="CD1517" s="41"/>
      <c r="CE1517" s="41"/>
      <c r="CF1517" s="41"/>
      <c r="CG1517" s="41"/>
      <c r="CH1517" s="41"/>
      <c r="CI1517" s="41"/>
      <c r="CJ1517" s="41"/>
      <c r="DZ1517" s="70"/>
      <c r="ED1517" s="70"/>
      <c r="EE1517" s="70"/>
      <c r="EF1517" s="70"/>
      <c r="EG1517" s="68"/>
      <c r="EH1517" s="68"/>
      <c r="EI1517" s="68"/>
      <c r="EJ1517" s="68"/>
      <c r="EK1517" s="68"/>
      <c r="EL1517" s="68"/>
      <c r="EM1517" s="68"/>
      <c r="EN1517" s="68"/>
      <c r="EO1517" s="68"/>
      <c r="EP1517" s="68"/>
      <c r="EQ1517" s="68"/>
      <c r="ER1517" s="68"/>
      <c r="ES1517" s="68"/>
      <c r="ET1517" s="68"/>
    </row>
    <row r="1518" spans="53:150" s="9" customFormat="1" ht="15">
      <c r="BA1518" s="41"/>
      <c r="BB1518" s="41"/>
      <c r="BC1518" s="41"/>
      <c r="BD1518" s="41"/>
      <c r="BE1518" s="41"/>
      <c r="BF1518" s="41"/>
      <c r="BG1518" s="41"/>
      <c r="BH1518" s="41"/>
      <c r="BI1518" s="41"/>
      <c r="BJ1518" s="41"/>
      <c r="BK1518" s="41"/>
      <c r="BL1518" s="41"/>
      <c r="BM1518" s="41"/>
      <c r="BN1518" s="41"/>
      <c r="BO1518" s="41"/>
      <c r="BP1518" s="41"/>
      <c r="BQ1518" s="41"/>
      <c r="BR1518" s="41"/>
      <c r="BS1518" s="41"/>
      <c r="BT1518" s="41"/>
      <c r="BU1518" s="41"/>
      <c r="BV1518" s="41"/>
      <c r="BW1518" s="41"/>
      <c r="BX1518" s="41"/>
      <c r="BY1518" s="41"/>
      <c r="BZ1518" s="41"/>
      <c r="CA1518" s="41"/>
      <c r="CB1518" s="41"/>
      <c r="CC1518" s="41"/>
      <c r="CD1518" s="41"/>
      <c r="CE1518" s="41"/>
      <c r="CF1518" s="41"/>
      <c r="CG1518" s="41"/>
      <c r="CH1518" s="41"/>
      <c r="CI1518" s="41"/>
      <c r="CJ1518" s="41"/>
      <c r="DZ1518" s="70"/>
      <c r="ED1518" s="70"/>
      <c r="EE1518" s="70"/>
      <c r="EF1518" s="70"/>
      <c r="EG1518" s="68"/>
      <c r="EH1518" s="68"/>
      <c r="EI1518" s="68"/>
      <c r="EJ1518" s="68"/>
      <c r="EK1518" s="68"/>
      <c r="EL1518" s="68"/>
      <c r="EM1518" s="68"/>
      <c r="EN1518" s="68"/>
      <c r="EO1518" s="68"/>
      <c r="EP1518" s="68"/>
      <c r="EQ1518" s="68"/>
      <c r="ER1518" s="68"/>
      <c r="ES1518" s="68"/>
      <c r="ET1518" s="68"/>
    </row>
    <row r="1519" spans="53:150" s="9" customFormat="1" ht="15">
      <c r="BA1519" s="41"/>
      <c r="BB1519" s="41"/>
      <c r="BC1519" s="41"/>
      <c r="BD1519" s="41"/>
      <c r="BE1519" s="41"/>
      <c r="BF1519" s="41"/>
      <c r="BG1519" s="41"/>
      <c r="BH1519" s="41"/>
      <c r="BI1519" s="41"/>
      <c r="BJ1519" s="41"/>
      <c r="BK1519" s="41"/>
      <c r="BL1519" s="41"/>
      <c r="BM1519" s="41"/>
      <c r="BN1519" s="41"/>
      <c r="BO1519" s="41"/>
      <c r="BP1519" s="41"/>
      <c r="BQ1519" s="41"/>
      <c r="BR1519" s="41"/>
      <c r="BS1519" s="41"/>
      <c r="BT1519" s="41"/>
      <c r="BU1519" s="41"/>
      <c r="BV1519" s="41"/>
      <c r="BW1519" s="41"/>
      <c r="BX1519" s="41"/>
      <c r="BY1519" s="41"/>
      <c r="BZ1519" s="41"/>
      <c r="CA1519" s="41"/>
      <c r="CB1519" s="41"/>
      <c r="CC1519" s="41"/>
      <c r="CD1519" s="41"/>
      <c r="CE1519" s="41"/>
      <c r="CF1519" s="41"/>
      <c r="CG1519" s="41"/>
      <c r="CH1519" s="41"/>
      <c r="CI1519" s="41"/>
      <c r="CJ1519" s="41"/>
      <c r="DZ1519" s="70"/>
      <c r="ED1519" s="70"/>
      <c r="EE1519" s="70"/>
      <c r="EF1519" s="70"/>
      <c r="EG1519" s="68"/>
      <c r="EH1519" s="68"/>
      <c r="EI1519" s="68"/>
      <c r="EJ1519" s="68"/>
      <c r="EK1519" s="68"/>
      <c r="EL1519" s="68"/>
      <c r="EM1519" s="68"/>
      <c r="EN1519" s="68"/>
      <c r="EO1519" s="68"/>
      <c r="EP1519" s="68"/>
      <c r="EQ1519" s="68"/>
      <c r="ER1519" s="68"/>
      <c r="ES1519" s="68"/>
      <c r="ET1519" s="68"/>
    </row>
    <row r="1520" spans="53:150" s="9" customFormat="1" ht="15">
      <c r="BA1520" s="41"/>
      <c r="BB1520" s="41"/>
      <c r="BC1520" s="41"/>
      <c r="BD1520" s="41"/>
      <c r="BE1520" s="41"/>
      <c r="BF1520" s="41"/>
      <c r="BG1520" s="41"/>
      <c r="BH1520" s="41"/>
      <c r="BI1520" s="41"/>
      <c r="BJ1520" s="41"/>
      <c r="BK1520" s="41"/>
      <c r="BL1520" s="41"/>
      <c r="BM1520" s="41"/>
      <c r="BN1520" s="41"/>
      <c r="BO1520" s="41"/>
      <c r="BP1520" s="41"/>
      <c r="BQ1520" s="41"/>
      <c r="BR1520" s="41"/>
      <c r="BS1520" s="41"/>
      <c r="BT1520" s="41"/>
      <c r="BU1520" s="41"/>
      <c r="BV1520" s="41"/>
      <c r="BW1520" s="41"/>
      <c r="BX1520" s="41"/>
      <c r="BY1520" s="41"/>
      <c r="BZ1520" s="41"/>
      <c r="CA1520" s="41"/>
      <c r="CB1520" s="41"/>
      <c r="CC1520" s="41"/>
      <c r="CD1520" s="41"/>
      <c r="CE1520" s="41"/>
      <c r="CF1520" s="41"/>
      <c r="CG1520" s="41"/>
      <c r="CH1520" s="41"/>
      <c r="CI1520" s="41"/>
      <c r="CJ1520" s="41"/>
      <c r="DZ1520" s="70"/>
      <c r="ED1520" s="70"/>
      <c r="EE1520" s="70"/>
      <c r="EF1520" s="70"/>
      <c r="EG1520" s="68"/>
      <c r="EH1520" s="68"/>
      <c r="EI1520" s="68"/>
      <c r="EJ1520" s="68"/>
      <c r="EK1520" s="68"/>
      <c r="EL1520" s="68"/>
      <c r="EM1520" s="68"/>
      <c r="EN1520" s="68"/>
      <c r="EO1520" s="68"/>
      <c r="EP1520" s="68"/>
      <c r="EQ1520" s="68"/>
      <c r="ER1520" s="68"/>
      <c r="ES1520" s="68"/>
      <c r="ET1520" s="68"/>
    </row>
    <row r="1521" spans="53:150" s="9" customFormat="1" ht="15">
      <c r="BA1521" s="41"/>
      <c r="BB1521" s="41"/>
      <c r="BC1521" s="41"/>
      <c r="BD1521" s="41"/>
      <c r="BE1521" s="41"/>
      <c r="BF1521" s="41"/>
      <c r="BG1521" s="41"/>
      <c r="BH1521" s="41"/>
      <c r="BI1521" s="41"/>
      <c r="BJ1521" s="41"/>
      <c r="BK1521" s="41"/>
      <c r="BL1521" s="41"/>
      <c r="BM1521" s="41"/>
      <c r="BN1521" s="41"/>
      <c r="BO1521" s="41"/>
      <c r="BP1521" s="41"/>
      <c r="BQ1521" s="41"/>
      <c r="BR1521" s="41"/>
      <c r="BS1521" s="41"/>
      <c r="BT1521" s="41"/>
      <c r="BU1521" s="41"/>
      <c r="BV1521" s="41"/>
      <c r="BW1521" s="41"/>
      <c r="BX1521" s="41"/>
      <c r="BY1521" s="41"/>
      <c r="BZ1521" s="41"/>
      <c r="CA1521" s="41"/>
      <c r="CB1521" s="41"/>
      <c r="CC1521" s="41"/>
      <c r="CD1521" s="41"/>
      <c r="CE1521" s="41"/>
      <c r="CF1521" s="41"/>
      <c r="CG1521" s="41"/>
      <c r="CH1521" s="41"/>
      <c r="CI1521" s="41"/>
      <c r="CJ1521" s="41"/>
      <c r="DZ1521" s="70"/>
      <c r="ED1521" s="70"/>
      <c r="EE1521" s="70"/>
      <c r="EF1521" s="70"/>
      <c r="EG1521" s="68"/>
      <c r="EH1521" s="68"/>
      <c r="EI1521" s="68"/>
      <c r="EJ1521" s="68"/>
      <c r="EK1521" s="68"/>
      <c r="EL1521" s="68"/>
      <c r="EM1521" s="68"/>
      <c r="EN1521" s="68"/>
      <c r="EO1521" s="68"/>
      <c r="EP1521" s="68"/>
      <c r="EQ1521" s="68"/>
      <c r="ER1521" s="68"/>
      <c r="ES1521" s="68"/>
      <c r="ET1521" s="68"/>
    </row>
    <row r="1522" spans="53:150" s="9" customFormat="1" ht="15">
      <c r="BA1522" s="41"/>
      <c r="BB1522" s="41"/>
      <c r="BC1522" s="41"/>
      <c r="BD1522" s="41"/>
      <c r="BE1522" s="41"/>
      <c r="BF1522" s="41"/>
      <c r="BG1522" s="41"/>
      <c r="BH1522" s="41"/>
      <c r="BI1522" s="41"/>
      <c r="BJ1522" s="41"/>
      <c r="BK1522" s="41"/>
      <c r="BL1522" s="41"/>
      <c r="BM1522" s="41"/>
      <c r="BN1522" s="41"/>
      <c r="BO1522" s="41"/>
      <c r="BP1522" s="41"/>
      <c r="BQ1522" s="41"/>
      <c r="BR1522" s="41"/>
      <c r="BS1522" s="41"/>
      <c r="BT1522" s="41"/>
      <c r="BU1522" s="41"/>
      <c r="BV1522" s="41"/>
      <c r="BW1522" s="41"/>
      <c r="BX1522" s="41"/>
      <c r="BY1522" s="41"/>
      <c r="BZ1522" s="41"/>
      <c r="CA1522" s="41"/>
      <c r="CB1522" s="41"/>
      <c r="CC1522" s="41"/>
      <c r="CD1522" s="41"/>
      <c r="CE1522" s="41"/>
      <c r="CF1522" s="41"/>
      <c r="CG1522" s="41"/>
      <c r="CH1522" s="41"/>
      <c r="CI1522" s="41"/>
      <c r="CJ1522" s="41"/>
      <c r="DZ1522" s="70"/>
      <c r="ED1522" s="70"/>
      <c r="EE1522" s="70"/>
      <c r="EF1522" s="70"/>
      <c r="EG1522" s="68"/>
      <c r="EH1522" s="68"/>
      <c r="EI1522" s="68"/>
      <c r="EJ1522" s="68"/>
      <c r="EK1522" s="68"/>
      <c r="EL1522" s="68"/>
      <c r="EM1522" s="68"/>
      <c r="EN1522" s="68"/>
      <c r="EO1522" s="68"/>
      <c r="EP1522" s="68"/>
      <c r="EQ1522" s="68"/>
      <c r="ER1522" s="68"/>
      <c r="ES1522" s="68"/>
      <c r="ET1522" s="68"/>
    </row>
    <row r="1523" spans="53:150" s="9" customFormat="1" ht="15">
      <c r="BA1523" s="41"/>
      <c r="BB1523" s="41"/>
      <c r="BC1523" s="41"/>
      <c r="BD1523" s="41"/>
      <c r="BE1523" s="41"/>
      <c r="BF1523" s="41"/>
      <c r="BG1523" s="41"/>
      <c r="BH1523" s="41"/>
      <c r="BI1523" s="41"/>
      <c r="BJ1523" s="41"/>
      <c r="BK1523" s="41"/>
      <c r="BL1523" s="41"/>
      <c r="BM1523" s="41"/>
      <c r="BN1523" s="41"/>
      <c r="BO1523" s="41"/>
      <c r="BP1523" s="41"/>
      <c r="BQ1523" s="41"/>
      <c r="BR1523" s="41"/>
      <c r="BS1523" s="41"/>
      <c r="BT1523" s="41"/>
      <c r="BU1523" s="41"/>
      <c r="BV1523" s="41"/>
      <c r="BW1523" s="41"/>
      <c r="BX1523" s="41"/>
      <c r="BY1523" s="41"/>
      <c r="BZ1523" s="41"/>
      <c r="CA1523" s="41"/>
      <c r="CB1523" s="41"/>
      <c r="CC1523" s="41"/>
      <c r="CD1523" s="41"/>
      <c r="CE1523" s="41"/>
      <c r="CF1523" s="41"/>
      <c r="CG1523" s="41"/>
      <c r="CH1523" s="41"/>
      <c r="CI1523" s="41"/>
      <c r="CJ1523" s="41"/>
      <c r="DZ1523" s="70"/>
      <c r="ED1523" s="70"/>
      <c r="EE1523" s="70"/>
      <c r="EF1523" s="70"/>
      <c r="EG1523" s="68"/>
      <c r="EH1523" s="68"/>
      <c r="EI1523" s="68"/>
      <c r="EJ1523" s="68"/>
      <c r="EK1523" s="68"/>
      <c r="EL1523" s="68"/>
      <c r="EM1523" s="68"/>
      <c r="EN1523" s="68"/>
      <c r="EO1523" s="68"/>
      <c r="EP1523" s="68"/>
      <c r="EQ1523" s="68"/>
      <c r="ER1523" s="68"/>
      <c r="ES1523" s="68"/>
      <c r="ET1523" s="68"/>
    </row>
    <row r="1524" spans="53:150" s="9" customFormat="1" ht="15">
      <c r="BA1524" s="41"/>
      <c r="BB1524" s="41"/>
      <c r="BC1524" s="41"/>
      <c r="BD1524" s="41"/>
      <c r="BE1524" s="41"/>
      <c r="BF1524" s="41"/>
      <c r="BG1524" s="41"/>
      <c r="BH1524" s="41"/>
      <c r="BI1524" s="41"/>
      <c r="BJ1524" s="41"/>
      <c r="BK1524" s="41"/>
      <c r="BL1524" s="41"/>
      <c r="BM1524" s="41"/>
      <c r="BN1524" s="41"/>
      <c r="BO1524" s="41"/>
      <c r="BP1524" s="41"/>
      <c r="BQ1524" s="41"/>
      <c r="BR1524" s="41"/>
      <c r="BS1524" s="41"/>
      <c r="BT1524" s="41"/>
      <c r="BU1524" s="41"/>
      <c r="BV1524" s="41"/>
      <c r="BW1524" s="41"/>
      <c r="BX1524" s="41"/>
      <c r="BY1524" s="41"/>
      <c r="BZ1524" s="41"/>
      <c r="CA1524" s="41"/>
      <c r="CB1524" s="41"/>
      <c r="CC1524" s="41"/>
      <c r="CD1524" s="41"/>
      <c r="CE1524" s="41"/>
      <c r="CF1524" s="41"/>
      <c r="CG1524" s="41"/>
      <c r="CH1524" s="41"/>
      <c r="CI1524" s="41"/>
      <c r="CJ1524" s="41"/>
      <c r="DZ1524" s="70"/>
      <c r="ED1524" s="70"/>
      <c r="EE1524" s="70"/>
      <c r="EF1524" s="70"/>
      <c r="EG1524" s="68"/>
      <c r="EH1524" s="68"/>
      <c r="EI1524" s="68"/>
      <c r="EJ1524" s="68"/>
      <c r="EK1524" s="68"/>
      <c r="EL1524" s="68"/>
      <c r="EM1524" s="68"/>
      <c r="EN1524" s="68"/>
      <c r="EO1524" s="68"/>
      <c r="EP1524" s="68"/>
      <c r="EQ1524" s="68"/>
      <c r="ER1524" s="68"/>
      <c r="ES1524" s="68"/>
      <c r="ET1524" s="68"/>
    </row>
    <row r="1525" spans="53:150" s="9" customFormat="1" ht="15">
      <c r="BA1525" s="41"/>
      <c r="BB1525" s="41"/>
      <c r="BC1525" s="41"/>
      <c r="BD1525" s="41"/>
      <c r="BE1525" s="41"/>
      <c r="BF1525" s="41"/>
      <c r="BG1525" s="41"/>
      <c r="BH1525" s="41"/>
      <c r="BI1525" s="41"/>
      <c r="BJ1525" s="41"/>
      <c r="BK1525" s="41"/>
      <c r="BL1525" s="41"/>
      <c r="BM1525" s="41"/>
      <c r="BN1525" s="41"/>
      <c r="BO1525" s="41"/>
      <c r="BP1525" s="41"/>
      <c r="BQ1525" s="41"/>
      <c r="BR1525" s="41"/>
      <c r="BS1525" s="41"/>
      <c r="BT1525" s="41"/>
      <c r="BU1525" s="41"/>
      <c r="BV1525" s="41"/>
      <c r="BW1525" s="41"/>
      <c r="BX1525" s="41"/>
      <c r="BY1525" s="41"/>
      <c r="BZ1525" s="41"/>
      <c r="CA1525" s="41"/>
      <c r="CB1525" s="41"/>
      <c r="CC1525" s="41"/>
      <c r="CD1525" s="41"/>
      <c r="CE1525" s="41"/>
      <c r="CF1525" s="41"/>
      <c r="CG1525" s="41"/>
      <c r="CH1525" s="41"/>
      <c r="CI1525" s="41"/>
      <c r="CJ1525" s="41"/>
      <c r="DZ1525" s="70"/>
      <c r="ED1525" s="70"/>
      <c r="EE1525" s="70"/>
      <c r="EF1525" s="70"/>
      <c r="EG1525" s="68"/>
      <c r="EH1525" s="68"/>
      <c r="EI1525" s="68"/>
      <c r="EJ1525" s="68"/>
      <c r="EK1525" s="68"/>
      <c r="EL1525" s="68"/>
      <c r="EM1525" s="68"/>
      <c r="EN1525" s="68"/>
      <c r="EO1525" s="68"/>
      <c r="EP1525" s="68"/>
      <c r="EQ1525" s="68"/>
      <c r="ER1525" s="68"/>
      <c r="ES1525" s="68"/>
      <c r="ET1525" s="68"/>
    </row>
    <row r="1526" spans="53:150" s="9" customFormat="1" ht="15">
      <c r="BA1526" s="41"/>
      <c r="BB1526" s="41"/>
      <c r="BC1526" s="41"/>
      <c r="BD1526" s="41"/>
      <c r="BE1526" s="41"/>
      <c r="BF1526" s="41"/>
      <c r="BG1526" s="41"/>
      <c r="BH1526" s="41"/>
      <c r="BI1526" s="41"/>
      <c r="BJ1526" s="41"/>
      <c r="BK1526" s="41"/>
      <c r="BL1526" s="41"/>
      <c r="BM1526" s="41"/>
      <c r="BN1526" s="41"/>
      <c r="BO1526" s="41"/>
      <c r="BP1526" s="41"/>
      <c r="BQ1526" s="41"/>
      <c r="BR1526" s="41"/>
      <c r="BS1526" s="41"/>
      <c r="BT1526" s="41"/>
      <c r="BU1526" s="41"/>
      <c r="BV1526" s="41"/>
      <c r="BW1526" s="41"/>
      <c r="BX1526" s="41"/>
      <c r="BY1526" s="41"/>
      <c r="BZ1526" s="41"/>
      <c r="CA1526" s="41"/>
      <c r="CB1526" s="41"/>
      <c r="CC1526" s="41"/>
      <c r="CD1526" s="41"/>
      <c r="CE1526" s="41"/>
      <c r="CF1526" s="41"/>
      <c r="CG1526" s="41"/>
      <c r="CH1526" s="41"/>
      <c r="CI1526" s="41"/>
      <c r="CJ1526" s="41"/>
      <c r="DZ1526" s="70"/>
      <c r="ED1526" s="70"/>
      <c r="EE1526" s="70"/>
      <c r="EF1526" s="70"/>
      <c r="EG1526" s="68"/>
      <c r="EH1526" s="68"/>
      <c r="EI1526" s="68"/>
      <c r="EJ1526" s="68"/>
      <c r="EK1526" s="68"/>
      <c r="EL1526" s="68"/>
      <c r="EM1526" s="68"/>
      <c r="EN1526" s="68"/>
      <c r="EO1526" s="68"/>
      <c r="EP1526" s="68"/>
      <c r="EQ1526" s="68"/>
      <c r="ER1526" s="68"/>
      <c r="ES1526" s="68"/>
      <c r="ET1526" s="68"/>
    </row>
    <row r="1527" spans="53:150" s="9" customFormat="1" ht="15">
      <c r="BA1527" s="41"/>
      <c r="BB1527" s="41"/>
      <c r="BC1527" s="41"/>
      <c r="BD1527" s="41"/>
      <c r="BE1527" s="41"/>
      <c r="BF1527" s="41"/>
      <c r="BG1527" s="41"/>
      <c r="BH1527" s="41"/>
      <c r="BI1527" s="41"/>
      <c r="BJ1527" s="41"/>
      <c r="BK1527" s="41"/>
      <c r="BL1527" s="41"/>
      <c r="BM1527" s="41"/>
      <c r="BN1527" s="41"/>
      <c r="BO1527" s="41"/>
      <c r="BP1527" s="41"/>
      <c r="BQ1527" s="41"/>
      <c r="BR1527" s="41"/>
      <c r="BS1527" s="41"/>
      <c r="BT1527" s="41"/>
      <c r="BU1527" s="41"/>
      <c r="BV1527" s="41"/>
      <c r="BW1527" s="41"/>
      <c r="BX1527" s="41"/>
      <c r="BY1527" s="41"/>
      <c r="BZ1527" s="41"/>
      <c r="CA1527" s="41"/>
      <c r="CB1527" s="41"/>
      <c r="CC1527" s="41"/>
      <c r="CD1527" s="41"/>
      <c r="CE1527" s="41"/>
      <c r="CF1527" s="41"/>
      <c r="CG1527" s="41"/>
      <c r="CH1527" s="41"/>
      <c r="CI1527" s="41"/>
      <c r="CJ1527" s="41"/>
      <c r="DZ1527" s="70"/>
      <c r="ED1527" s="70"/>
      <c r="EE1527" s="70"/>
      <c r="EF1527" s="70"/>
      <c r="EG1527" s="68"/>
      <c r="EH1527" s="68"/>
      <c r="EI1527" s="68"/>
      <c r="EJ1527" s="68"/>
      <c r="EK1527" s="68"/>
      <c r="EL1527" s="68"/>
      <c r="EM1527" s="68"/>
      <c r="EN1527" s="68"/>
      <c r="EO1527" s="68"/>
      <c r="EP1527" s="68"/>
      <c r="EQ1527" s="68"/>
      <c r="ER1527" s="68"/>
      <c r="ES1527" s="68"/>
      <c r="ET1527" s="68"/>
    </row>
    <row r="1528" spans="53:150" s="9" customFormat="1" ht="15">
      <c r="BA1528" s="41"/>
      <c r="BB1528" s="41"/>
      <c r="BC1528" s="41"/>
      <c r="BD1528" s="41"/>
      <c r="BE1528" s="41"/>
      <c r="BF1528" s="41"/>
      <c r="BG1528" s="41"/>
      <c r="BH1528" s="41"/>
      <c r="BI1528" s="41"/>
      <c r="BJ1528" s="41"/>
      <c r="BK1528" s="41"/>
      <c r="BL1528" s="41"/>
      <c r="BM1528" s="41"/>
      <c r="BN1528" s="41"/>
      <c r="BO1528" s="41"/>
      <c r="BP1528" s="41"/>
      <c r="BQ1528" s="41"/>
      <c r="BR1528" s="41"/>
      <c r="BS1528" s="41"/>
      <c r="BT1528" s="41"/>
      <c r="BU1528" s="41"/>
      <c r="BV1528" s="41"/>
      <c r="BW1528" s="41"/>
      <c r="BX1528" s="41"/>
      <c r="BY1528" s="41"/>
      <c r="BZ1528" s="41"/>
      <c r="CA1528" s="41"/>
      <c r="CB1528" s="41"/>
      <c r="CC1528" s="41"/>
      <c r="CD1528" s="41"/>
      <c r="CE1528" s="41"/>
      <c r="CF1528" s="41"/>
      <c r="CG1528" s="41"/>
      <c r="CH1528" s="41"/>
      <c r="CI1528" s="41"/>
      <c r="CJ1528" s="41"/>
      <c r="DZ1528" s="70"/>
      <c r="ED1528" s="70"/>
      <c r="EE1528" s="70"/>
      <c r="EF1528" s="70"/>
      <c r="EG1528" s="68"/>
      <c r="EH1528" s="68"/>
      <c r="EI1528" s="68"/>
      <c r="EJ1528" s="68"/>
      <c r="EK1528" s="68"/>
      <c r="EL1528" s="68"/>
      <c r="EM1528" s="68"/>
      <c r="EN1528" s="68"/>
      <c r="EO1528" s="68"/>
      <c r="EP1528" s="68"/>
      <c r="EQ1528" s="68"/>
      <c r="ER1528" s="68"/>
      <c r="ES1528" s="68"/>
      <c r="ET1528" s="68"/>
    </row>
    <row r="1529" spans="53:150" s="9" customFormat="1" ht="15">
      <c r="BA1529" s="41"/>
      <c r="BB1529" s="41"/>
      <c r="BC1529" s="41"/>
      <c r="BD1529" s="41"/>
      <c r="BE1529" s="41"/>
      <c r="BF1529" s="41"/>
      <c r="BG1529" s="41"/>
      <c r="BH1529" s="41"/>
      <c r="BI1529" s="41"/>
      <c r="BJ1529" s="41"/>
      <c r="BK1529" s="41"/>
      <c r="BL1529" s="41"/>
      <c r="BM1529" s="41"/>
      <c r="BN1529" s="41"/>
      <c r="BO1529" s="41"/>
      <c r="BP1529" s="41"/>
      <c r="BQ1529" s="41"/>
      <c r="BR1529" s="41"/>
      <c r="BS1529" s="41"/>
      <c r="BT1529" s="41"/>
      <c r="BU1529" s="41"/>
      <c r="BV1529" s="41"/>
      <c r="BW1529" s="41"/>
      <c r="BX1529" s="41"/>
      <c r="BY1529" s="41"/>
      <c r="BZ1529" s="41"/>
      <c r="CA1529" s="41"/>
      <c r="CB1529" s="41"/>
      <c r="CC1529" s="41"/>
      <c r="CD1529" s="41"/>
      <c r="CE1529" s="41"/>
      <c r="CF1529" s="41"/>
      <c r="CG1529" s="41"/>
      <c r="CH1529" s="41"/>
      <c r="CI1529" s="41"/>
      <c r="CJ1529" s="41"/>
      <c r="DZ1529" s="70"/>
      <c r="ED1529" s="70"/>
      <c r="EE1529" s="70"/>
      <c r="EF1529" s="70"/>
      <c r="EG1529" s="68"/>
      <c r="EH1529" s="68"/>
      <c r="EI1529" s="68"/>
      <c r="EJ1529" s="68"/>
      <c r="EK1529" s="68"/>
      <c r="EL1529" s="68"/>
      <c r="EM1529" s="68"/>
      <c r="EN1529" s="68"/>
      <c r="EO1529" s="68"/>
      <c r="EP1529" s="68"/>
      <c r="EQ1529" s="68"/>
      <c r="ER1529" s="68"/>
      <c r="ES1529" s="68"/>
      <c r="ET1529" s="68"/>
    </row>
    <row r="1530" spans="53:150" s="9" customFormat="1" ht="15">
      <c r="BA1530" s="41"/>
      <c r="BB1530" s="41"/>
      <c r="BC1530" s="41"/>
      <c r="BD1530" s="41"/>
      <c r="BE1530" s="41"/>
      <c r="BF1530" s="41"/>
      <c r="BG1530" s="41"/>
      <c r="BH1530" s="41"/>
      <c r="BI1530" s="41"/>
      <c r="BJ1530" s="41"/>
      <c r="BK1530" s="41"/>
      <c r="BL1530" s="41"/>
      <c r="BM1530" s="41"/>
      <c r="BN1530" s="41"/>
      <c r="BO1530" s="41"/>
      <c r="BP1530" s="41"/>
      <c r="BQ1530" s="41"/>
      <c r="BR1530" s="41"/>
      <c r="BS1530" s="41"/>
      <c r="BT1530" s="41"/>
      <c r="BU1530" s="41"/>
      <c r="BV1530" s="41"/>
      <c r="BW1530" s="41"/>
      <c r="BX1530" s="41"/>
      <c r="BY1530" s="41"/>
      <c r="BZ1530" s="41"/>
      <c r="CA1530" s="41"/>
      <c r="CB1530" s="41"/>
      <c r="CC1530" s="41"/>
      <c r="CD1530" s="41"/>
      <c r="CE1530" s="41"/>
      <c r="CF1530" s="41"/>
      <c r="CG1530" s="41"/>
      <c r="CH1530" s="41"/>
      <c r="CI1530" s="41"/>
      <c r="CJ1530" s="41"/>
      <c r="DZ1530" s="70"/>
      <c r="ED1530" s="70"/>
      <c r="EE1530" s="70"/>
      <c r="EF1530" s="70"/>
      <c r="EG1530" s="68"/>
      <c r="EH1530" s="68"/>
      <c r="EI1530" s="68"/>
      <c r="EJ1530" s="68"/>
      <c r="EK1530" s="68"/>
      <c r="EL1530" s="68"/>
      <c r="EM1530" s="68"/>
      <c r="EN1530" s="68"/>
      <c r="EO1530" s="68"/>
      <c r="EP1530" s="68"/>
      <c r="EQ1530" s="68"/>
      <c r="ER1530" s="68"/>
      <c r="ES1530" s="68"/>
      <c r="ET1530" s="68"/>
    </row>
    <row r="1531" spans="53:150" s="9" customFormat="1" ht="15">
      <c r="BA1531" s="41"/>
      <c r="BB1531" s="41"/>
      <c r="BC1531" s="41"/>
      <c r="BD1531" s="41"/>
      <c r="BE1531" s="41"/>
      <c r="BF1531" s="41"/>
      <c r="BG1531" s="41"/>
      <c r="BH1531" s="41"/>
      <c r="BI1531" s="41"/>
      <c r="BJ1531" s="41"/>
      <c r="BK1531" s="41"/>
      <c r="BL1531" s="41"/>
      <c r="BM1531" s="41"/>
      <c r="BN1531" s="41"/>
      <c r="BO1531" s="41"/>
      <c r="BP1531" s="41"/>
      <c r="BQ1531" s="41"/>
      <c r="BR1531" s="41"/>
      <c r="BS1531" s="41"/>
      <c r="BT1531" s="41"/>
      <c r="BU1531" s="41"/>
      <c r="BV1531" s="41"/>
      <c r="BW1531" s="41"/>
      <c r="BX1531" s="41"/>
      <c r="BY1531" s="41"/>
      <c r="BZ1531" s="41"/>
      <c r="CA1531" s="41"/>
      <c r="CB1531" s="41"/>
      <c r="CC1531" s="41"/>
      <c r="CD1531" s="41"/>
      <c r="CE1531" s="41"/>
      <c r="CF1531" s="41"/>
      <c r="CG1531" s="41"/>
      <c r="CH1531" s="41"/>
      <c r="CI1531" s="41"/>
      <c r="CJ1531" s="41"/>
      <c r="DZ1531" s="70"/>
      <c r="ED1531" s="70"/>
      <c r="EE1531" s="70"/>
      <c r="EF1531" s="70"/>
      <c r="EG1531" s="68"/>
      <c r="EH1531" s="68"/>
      <c r="EI1531" s="68"/>
      <c r="EJ1531" s="68"/>
      <c r="EK1531" s="68"/>
      <c r="EL1531" s="68"/>
      <c r="EM1531" s="68"/>
      <c r="EN1531" s="68"/>
      <c r="EO1531" s="68"/>
      <c r="EP1531" s="68"/>
      <c r="EQ1531" s="68"/>
      <c r="ER1531" s="68"/>
      <c r="ES1531" s="68"/>
      <c r="ET1531" s="68"/>
    </row>
    <row r="1532" spans="53:150" s="9" customFormat="1" ht="15">
      <c r="BA1532" s="41"/>
      <c r="BB1532" s="41"/>
      <c r="BC1532" s="41"/>
      <c r="BD1532" s="41"/>
      <c r="BE1532" s="41"/>
      <c r="BF1532" s="41"/>
      <c r="BG1532" s="41"/>
      <c r="BH1532" s="41"/>
      <c r="BI1532" s="41"/>
      <c r="BJ1532" s="41"/>
      <c r="BK1532" s="41"/>
      <c r="BL1532" s="41"/>
      <c r="BM1532" s="41"/>
      <c r="BN1532" s="41"/>
      <c r="BO1532" s="41"/>
      <c r="BP1532" s="41"/>
      <c r="BQ1532" s="41"/>
      <c r="BR1532" s="41"/>
      <c r="BS1532" s="41"/>
      <c r="BT1532" s="41"/>
      <c r="BU1532" s="41"/>
      <c r="BV1532" s="41"/>
      <c r="BW1532" s="41"/>
      <c r="BX1532" s="41"/>
      <c r="BY1532" s="41"/>
      <c r="BZ1532" s="41"/>
      <c r="CA1532" s="41"/>
      <c r="CB1532" s="41"/>
      <c r="CC1532" s="41"/>
      <c r="CD1532" s="41"/>
      <c r="CE1532" s="41"/>
      <c r="CF1532" s="41"/>
      <c r="CG1532" s="41"/>
      <c r="CH1532" s="41"/>
      <c r="CI1532" s="41"/>
      <c r="CJ1532" s="41"/>
      <c r="DZ1532" s="70"/>
      <c r="ED1532" s="70"/>
      <c r="EE1532" s="70"/>
      <c r="EF1532" s="70"/>
      <c r="EG1532" s="68"/>
      <c r="EH1532" s="68"/>
      <c r="EI1532" s="68"/>
      <c r="EJ1532" s="68"/>
      <c r="EK1532" s="68"/>
      <c r="EL1532" s="68"/>
      <c r="EM1532" s="68"/>
      <c r="EN1532" s="68"/>
      <c r="EO1532" s="68"/>
      <c r="EP1532" s="68"/>
      <c r="EQ1532" s="68"/>
      <c r="ER1532" s="68"/>
      <c r="ES1532" s="68"/>
      <c r="ET1532" s="68"/>
    </row>
    <row r="1533" spans="53:150" s="9" customFormat="1" ht="15">
      <c r="BA1533" s="41"/>
      <c r="BB1533" s="41"/>
      <c r="BC1533" s="41"/>
      <c r="BD1533" s="41"/>
      <c r="BE1533" s="41"/>
      <c r="BF1533" s="41"/>
      <c r="BG1533" s="41"/>
      <c r="BH1533" s="41"/>
      <c r="BI1533" s="41"/>
      <c r="BJ1533" s="41"/>
      <c r="BK1533" s="41"/>
      <c r="BL1533" s="41"/>
      <c r="BM1533" s="41"/>
      <c r="BN1533" s="41"/>
      <c r="BO1533" s="41"/>
      <c r="BP1533" s="41"/>
      <c r="BQ1533" s="41"/>
      <c r="BR1533" s="41"/>
      <c r="BS1533" s="41"/>
      <c r="BT1533" s="41"/>
      <c r="BU1533" s="41"/>
      <c r="BV1533" s="41"/>
      <c r="BW1533" s="41"/>
      <c r="BX1533" s="41"/>
      <c r="BY1533" s="41"/>
      <c r="BZ1533" s="41"/>
      <c r="CA1533" s="41"/>
      <c r="CB1533" s="41"/>
      <c r="CC1533" s="41"/>
      <c r="CD1533" s="41"/>
      <c r="CE1533" s="41"/>
      <c r="CF1533" s="41"/>
      <c r="CG1533" s="41"/>
      <c r="CH1533" s="41"/>
      <c r="CI1533" s="41"/>
      <c r="CJ1533" s="41"/>
      <c r="DZ1533" s="70"/>
      <c r="ED1533" s="70"/>
      <c r="EE1533" s="70"/>
      <c r="EF1533" s="70"/>
      <c r="EG1533" s="68"/>
      <c r="EH1533" s="68"/>
      <c r="EI1533" s="68"/>
      <c r="EJ1533" s="68"/>
      <c r="EK1533" s="68"/>
      <c r="EL1533" s="68"/>
      <c r="EM1533" s="68"/>
      <c r="EN1533" s="68"/>
      <c r="EO1533" s="68"/>
      <c r="EP1533" s="68"/>
      <c r="EQ1533" s="68"/>
      <c r="ER1533" s="68"/>
      <c r="ES1533" s="68"/>
      <c r="ET1533" s="68"/>
    </row>
    <row r="1534" spans="53:150" s="9" customFormat="1" ht="15">
      <c r="BA1534" s="41"/>
      <c r="BB1534" s="41"/>
      <c r="BC1534" s="41"/>
      <c r="BD1534" s="41"/>
      <c r="BE1534" s="41"/>
      <c r="BF1534" s="41"/>
      <c r="BG1534" s="41"/>
      <c r="BH1534" s="41"/>
      <c r="BI1534" s="41"/>
      <c r="BJ1534" s="41"/>
      <c r="BK1534" s="41"/>
      <c r="BL1534" s="41"/>
      <c r="BM1534" s="41"/>
      <c r="BN1534" s="41"/>
      <c r="BO1534" s="41"/>
      <c r="BP1534" s="41"/>
      <c r="BQ1534" s="41"/>
      <c r="BR1534" s="41"/>
      <c r="BS1534" s="41"/>
      <c r="BT1534" s="41"/>
      <c r="BU1534" s="41"/>
      <c r="BV1534" s="41"/>
      <c r="BW1534" s="41"/>
      <c r="BX1534" s="41"/>
      <c r="BY1534" s="41"/>
      <c r="BZ1534" s="41"/>
      <c r="CA1534" s="41"/>
      <c r="CB1534" s="41"/>
      <c r="CC1534" s="41"/>
      <c r="CD1534" s="41"/>
      <c r="CE1534" s="41"/>
      <c r="CF1534" s="41"/>
      <c r="CG1534" s="41"/>
      <c r="CH1534" s="41"/>
      <c r="CI1534" s="41"/>
      <c r="CJ1534" s="41"/>
      <c r="DZ1534" s="70"/>
      <c r="ED1534" s="70"/>
      <c r="EE1534" s="70"/>
      <c r="EF1534" s="70"/>
      <c r="EG1534" s="68"/>
      <c r="EH1534" s="68"/>
      <c r="EI1534" s="68"/>
      <c r="EJ1534" s="68"/>
      <c r="EK1534" s="68"/>
      <c r="EL1534" s="68"/>
      <c r="EM1534" s="68"/>
      <c r="EN1534" s="68"/>
      <c r="EO1534" s="68"/>
      <c r="EP1534" s="68"/>
      <c r="EQ1534" s="68"/>
      <c r="ER1534" s="68"/>
      <c r="ES1534" s="68"/>
      <c r="ET1534" s="68"/>
    </row>
    <row r="1535" spans="53:150" s="9" customFormat="1" ht="15">
      <c r="BA1535" s="41"/>
      <c r="BB1535" s="41"/>
      <c r="BC1535" s="41"/>
      <c r="BD1535" s="41"/>
      <c r="BE1535" s="41"/>
      <c r="BF1535" s="41"/>
      <c r="BG1535" s="41"/>
      <c r="BH1535" s="41"/>
      <c r="BI1535" s="41"/>
      <c r="BJ1535" s="41"/>
      <c r="BK1535" s="41"/>
      <c r="BL1535" s="41"/>
      <c r="BM1535" s="41"/>
      <c r="BN1535" s="41"/>
      <c r="BO1535" s="41"/>
      <c r="BP1535" s="41"/>
      <c r="BQ1535" s="41"/>
      <c r="BR1535" s="41"/>
      <c r="BS1535" s="41"/>
      <c r="BT1535" s="41"/>
      <c r="BU1535" s="41"/>
      <c r="BV1535" s="41"/>
      <c r="BW1535" s="41"/>
      <c r="BX1535" s="41"/>
      <c r="BY1535" s="41"/>
      <c r="BZ1535" s="41"/>
      <c r="CA1535" s="41"/>
      <c r="CB1535" s="41"/>
      <c r="CC1535" s="41"/>
      <c r="CD1535" s="41"/>
      <c r="CE1535" s="41"/>
      <c r="CF1535" s="41"/>
      <c r="CG1535" s="41"/>
      <c r="CH1535" s="41"/>
      <c r="CI1535" s="41"/>
      <c r="CJ1535" s="41"/>
      <c r="DZ1535" s="70"/>
      <c r="ED1535" s="70"/>
      <c r="EE1535" s="70"/>
      <c r="EF1535" s="70"/>
      <c r="EG1535" s="68"/>
      <c r="EH1535" s="68"/>
      <c r="EI1535" s="68"/>
      <c r="EJ1535" s="68"/>
      <c r="EK1535" s="68"/>
      <c r="EL1535" s="68"/>
      <c r="EM1535" s="68"/>
      <c r="EN1535" s="68"/>
      <c r="EO1535" s="68"/>
      <c r="EP1535" s="68"/>
      <c r="EQ1535" s="68"/>
      <c r="ER1535" s="68"/>
      <c r="ES1535" s="68"/>
      <c r="ET1535" s="68"/>
    </row>
    <row r="1536" spans="53:150" s="9" customFormat="1" ht="15">
      <c r="BA1536" s="41"/>
      <c r="BB1536" s="41"/>
      <c r="BC1536" s="41"/>
      <c r="BD1536" s="41"/>
      <c r="BE1536" s="41"/>
      <c r="BF1536" s="41"/>
      <c r="BG1536" s="41"/>
      <c r="BH1536" s="41"/>
      <c r="BI1536" s="41"/>
      <c r="BJ1536" s="41"/>
      <c r="BK1536" s="41"/>
      <c r="BL1536" s="41"/>
      <c r="BM1536" s="41"/>
      <c r="BN1536" s="41"/>
      <c r="BO1536" s="41"/>
      <c r="BP1536" s="41"/>
      <c r="BQ1536" s="41"/>
      <c r="BR1536" s="41"/>
      <c r="BS1536" s="41"/>
      <c r="BT1536" s="41"/>
      <c r="BU1536" s="41"/>
      <c r="BV1536" s="41"/>
      <c r="BW1536" s="41"/>
      <c r="BX1536" s="41"/>
      <c r="BY1536" s="41"/>
      <c r="BZ1536" s="41"/>
      <c r="CA1536" s="41"/>
      <c r="CB1536" s="41"/>
      <c r="CC1536" s="41"/>
      <c r="CD1536" s="41"/>
      <c r="CE1536" s="41"/>
      <c r="CF1536" s="41"/>
      <c r="CG1536" s="41"/>
      <c r="CH1536" s="41"/>
      <c r="CI1536" s="41"/>
      <c r="CJ1536" s="41"/>
      <c r="DZ1536" s="70"/>
      <c r="ED1536" s="70"/>
      <c r="EE1536" s="70"/>
      <c r="EF1536" s="70"/>
      <c r="EG1536" s="68"/>
      <c r="EH1536" s="68"/>
      <c r="EI1536" s="68"/>
      <c r="EJ1536" s="68"/>
      <c r="EK1536" s="68"/>
      <c r="EL1536" s="68"/>
      <c r="EM1536" s="68"/>
      <c r="EN1536" s="68"/>
      <c r="EO1536" s="68"/>
      <c r="EP1536" s="68"/>
      <c r="EQ1536" s="68"/>
      <c r="ER1536" s="68"/>
      <c r="ES1536" s="68"/>
      <c r="ET1536" s="68"/>
    </row>
    <row r="1537" spans="53:150" s="9" customFormat="1" ht="15">
      <c r="BA1537" s="41"/>
      <c r="BB1537" s="41"/>
      <c r="BC1537" s="41"/>
      <c r="BD1537" s="41"/>
      <c r="BE1537" s="41"/>
      <c r="BF1537" s="41"/>
      <c r="BG1537" s="41"/>
      <c r="BH1537" s="41"/>
      <c r="BI1537" s="41"/>
      <c r="BJ1537" s="41"/>
      <c r="BK1537" s="41"/>
      <c r="BL1537" s="41"/>
      <c r="BM1537" s="41"/>
      <c r="BN1537" s="41"/>
      <c r="BO1537" s="41"/>
      <c r="BP1537" s="41"/>
      <c r="BQ1537" s="41"/>
      <c r="BR1537" s="41"/>
      <c r="BS1537" s="41"/>
      <c r="BT1537" s="41"/>
      <c r="BU1537" s="41"/>
      <c r="BV1537" s="41"/>
      <c r="BW1537" s="41"/>
      <c r="BX1537" s="41"/>
      <c r="BY1537" s="41"/>
      <c r="BZ1537" s="41"/>
      <c r="CA1537" s="41"/>
      <c r="CB1537" s="41"/>
      <c r="CC1537" s="41"/>
      <c r="CD1537" s="41"/>
      <c r="CE1537" s="41"/>
      <c r="CF1537" s="41"/>
      <c r="CG1537" s="41"/>
      <c r="CH1537" s="41"/>
      <c r="CI1537" s="41"/>
      <c r="CJ1537" s="41"/>
      <c r="DZ1537" s="70"/>
      <c r="ED1537" s="70"/>
      <c r="EE1537" s="70"/>
      <c r="EF1537" s="70"/>
      <c r="EG1537" s="68"/>
      <c r="EH1537" s="68"/>
      <c r="EI1537" s="68"/>
      <c r="EJ1537" s="68"/>
      <c r="EK1537" s="68"/>
      <c r="EL1537" s="68"/>
      <c r="EM1537" s="68"/>
      <c r="EN1537" s="68"/>
      <c r="EO1537" s="68"/>
      <c r="EP1537" s="68"/>
      <c r="EQ1537" s="68"/>
      <c r="ER1537" s="68"/>
      <c r="ES1537" s="68"/>
      <c r="ET1537" s="68"/>
    </row>
    <row r="1538" spans="53:150" s="9" customFormat="1" ht="15">
      <c r="BA1538" s="41"/>
      <c r="BB1538" s="41"/>
      <c r="BC1538" s="41"/>
      <c r="BD1538" s="41"/>
      <c r="BE1538" s="41"/>
      <c r="BF1538" s="41"/>
      <c r="BG1538" s="41"/>
      <c r="BH1538" s="41"/>
      <c r="BI1538" s="41"/>
      <c r="BJ1538" s="41"/>
      <c r="BK1538" s="41"/>
      <c r="BL1538" s="41"/>
      <c r="BM1538" s="41"/>
      <c r="BN1538" s="41"/>
      <c r="BO1538" s="41"/>
      <c r="BP1538" s="41"/>
      <c r="BQ1538" s="41"/>
      <c r="BR1538" s="41"/>
      <c r="BS1538" s="41"/>
      <c r="BT1538" s="41"/>
      <c r="BU1538" s="41"/>
      <c r="BV1538" s="41"/>
      <c r="BW1538" s="41"/>
      <c r="BX1538" s="41"/>
      <c r="BY1538" s="41"/>
      <c r="BZ1538" s="41"/>
      <c r="CA1538" s="41"/>
      <c r="CB1538" s="41"/>
      <c r="CC1538" s="41"/>
      <c r="CD1538" s="41"/>
      <c r="CE1538" s="41"/>
      <c r="CF1538" s="41"/>
      <c r="CG1538" s="41"/>
      <c r="CH1538" s="41"/>
      <c r="CI1538" s="41"/>
      <c r="CJ1538" s="41"/>
      <c r="DZ1538" s="70"/>
      <c r="ED1538" s="70"/>
      <c r="EE1538" s="70"/>
      <c r="EF1538" s="70"/>
      <c r="EG1538" s="68"/>
      <c r="EH1538" s="68"/>
      <c r="EI1538" s="68"/>
      <c r="EJ1538" s="68"/>
      <c r="EK1538" s="68"/>
      <c r="EL1538" s="68"/>
      <c r="EM1538" s="68"/>
      <c r="EN1538" s="68"/>
      <c r="EO1538" s="68"/>
      <c r="EP1538" s="68"/>
      <c r="EQ1538" s="68"/>
      <c r="ER1538" s="68"/>
      <c r="ES1538" s="68"/>
      <c r="ET1538" s="68"/>
    </row>
    <row r="1539" spans="53:150" s="9" customFormat="1" ht="15">
      <c r="BA1539" s="41"/>
      <c r="BB1539" s="41"/>
      <c r="BC1539" s="41"/>
      <c r="BD1539" s="41"/>
      <c r="BE1539" s="41"/>
      <c r="BF1539" s="41"/>
      <c r="BG1539" s="41"/>
      <c r="BH1539" s="41"/>
      <c r="BI1539" s="41"/>
      <c r="BJ1539" s="41"/>
      <c r="BK1539" s="41"/>
      <c r="BL1539" s="41"/>
      <c r="BM1539" s="41"/>
      <c r="BN1539" s="41"/>
      <c r="BO1539" s="41"/>
      <c r="BP1539" s="41"/>
      <c r="BQ1539" s="41"/>
      <c r="BR1539" s="41"/>
      <c r="BS1539" s="41"/>
      <c r="BT1539" s="41"/>
      <c r="BU1539" s="41"/>
      <c r="BV1539" s="41"/>
      <c r="BW1539" s="41"/>
      <c r="BX1539" s="41"/>
      <c r="BY1539" s="41"/>
      <c r="BZ1539" s="41"/>
      <c r="CA1539" s="41"/>
      <c r="CB1539" s="41"/>
      <c r="CC1539" s="41"/>
      <c r="CD1539" s="41"/>
      <c r="CE1539" s="41"/>
      <c r="CF1539" s="41"/>
      <c r="CG1539" s="41"/>
      <c r="CH1539" s="41"/>
      <c r="CI1539" s="41"/>
      <c r="CJ1539" s="41"/>
      <c r="DZ1539" s="70"/>
      <c r="ED1539" s="70"/>
      <c r="EE1539" s="70"/>
      <c r="EF1539" s="70"/>
      <c r="EG1539" s="68"/>
      <c r="EH1539" s="68"/>
      <c r="EI1539" s="68"/>
      <c r="EJ1539" s="68"/>
      <c r="EK1539" s="68"/>
      <c r="EL1539" s="68"/>
      <c r="EM1539" s="68"/>
      <c r="EN1539" s="68"/>
      <c r="EO1539" s="68"/>
      <c r="EP1539" s="68"/>
      <c r="EQ1539" s="68"/>
      <c r="ER1539" s="68"/>
      <c r="ES1539" s="68"/>
      <c r="ET1539" s="68"/>
    </row>
    <row r="1540" spans="53:150" s="9" customFormat="1" ht="15">
      <c r="BA1540" s="41"/>
      <c r="BB1540" s="41"/>
      <c r="BC1540" s="41"/>
      <c r="BD1540" s="41"/>
      <c r="BE1540" s="41"/>
      <c r="BF1540" s="41"/>
      <c r="BG1540" s="41"/>
      <c r="BH1540" s="41"/>
      <c r="BI1540" s="41"/>
      <c r="BJ1540" s="41"/>
      <c r="BK1540" s="41"/>
      <c r="BL1540" s="41"/>
      <c r="BM1540" s="41"/>
      <c r="BN1540" s="41"/>
      <c r="BO1540" s="41"/>
      <c r="BP1540" s="41"/>
      <c r="BQ1540" s="41"/>
      <c r="BR1540" s="41"/>
      <c r="BS1540" s="41"/>
      <c r="BT1540" s="41"/>
      <c r="BU1540" s="41"/>
      <c r="BV1540" s="41"/>
      <c r="BW1540" s="41"/>
      <c r="BX1540" s="41"/>
      <c r="BY1540" s="41"/>
      <c r="BZ1540" s="41"/>
      <c r="CA1540" s="41"/>
      <c r="CB1540" s="41"/>
      <c r="CC1540" s="41"/>
      <c r="CD1540" s="41"/>
      <c r="CE1540" s="41"/>
      <c r="CF1540" s="41"/>
      <c r="CG1540" s="41"/>
      <c r="CH1540" s="41"/>
      <c r="CI1540" s="41"/>
      <c r="CJ1540" s="41"/>
      <c r="DZ1540" s="70"/>
      <c r="ED1540" s="70"/>
      <c r="EE1540" s="70"/>
      <c r="EF1540" s="70"/>
      <c r="EG1540" s="68"/>
      <c r="EH1540" s="68"/>
      <c r="EI1540" s="68"/>
      <c r="EJ1540" s="68"/>
      <c r="EK1540" s="68"/>
      <c r="EL1540" s="68"/>
      <c r="EM1540" s="68"/>
      <c r="EN1540" s="68"/>
      <c r="EO1540" s="68"/>
      <c r="EP1540" s="68"/>
      <c r="EQ1540" s="68"/>
      <c r="ER1540" s="68"/>
      <c r="ES1540" s="68"/>
      <c r="ET1540" s="68"/>
    </row>
    <row r="1541" spans="53:150" s="9" customFormat="1" ht="15">
      <c r="BA1541" s="41"/>
      <c r="BB1541" s="41"/>
      <c r="BC1541" s="41"/>
      <c r="BD1541" s="41"/>
      <c r="BE1541" s="41"/>
      <c r="BF1541" s="41"/>
      <c r="BG1541" s="41"/>
      <c r="BH1541" s="41"/>
      <c r="BI1541" s="41"/>
      <c r="BJ1541" s="41"/>
      <c r="BK1541" s="41"/>
      <c r="BL1541" s="41"/>
      <c r="BM1541" s="41"/>
      <c r="BN1541" s="41"/>
      <c r="BO1541" s="41"/>
      <c r="BP1541" s="41"/>
      <c r="BQ1541" s="41"/>
      <c r="BR1541" s="41"/>
      <c r="BS1541" s="41"/>
      <c r="BT1541" s="41"/>
      <c r="BU1541" s="41"/>
      <c r="BV1541" s="41"/>
      <c r="BW1541" s="41"/>
      <c r="BX1541" s="41"/>
      <c r="BY1541" s="41"/>
      <c r="BZ1541" s="41"/>
      <c r="CA1541" s="41"/>
      <c r="CB1541" s="41"/>
      <c r="CC1541" s="41"/>
      <c r="CD1541" s="41"/>
      <c r="CE1541" s="41"/>
      <c r="CF1541" s="41"/>
      <c r="CG1541" s="41"/>
      <c r="CH1541" s="41"/>
      <c r="CI1541" s="41"/>
      <c r="CJ1541" s="41"/>
      <c r="DZ1541" s="70"/>
      <c r="ED1541" s="70"/>
      <c r="EE1541" s="70"/>
      <c r="EF1541" s="70"/>
      <c r="EG1541" s="68"/>
      <c r="EH1541" s="68"/>
      <c r="EI1541" s="68"/>
      <c r="EJ1541" s="68"/>
      <c r="EK1541" s="68"/>
      <c r="EL1541" s="68"/>
      <c r="EM1541" s="68"/>
      <c r="EN1541" s="68"/>
      <c r="EO1541" s="68"/>
      <c r="EP1541" s="68"/>
      <c r="EQ1541" s="68"/>
      <c r="ER1541" s="68"/>
      <c r="ES1541" s="68"/>
      <c r="ET1541" s="68"/>
    </row>
    <row r="1542" spans="53:150" s="9" customFormat="1" ht="15">
      <c r="BA1542" s="41"/>
      <c r="BB1542" s="41"/>
      <c r="BC1542" s="41"/>
      <c r="BD1542" s="41"/>
      <c r="BE1542" s="41"/>
      <c r="BF1542" s="41"/>
      <c r="BG1542" s="41"/>
      <c r="BH1542" s="41"/>
      <c r="BI1542" s="41"/>
      <c r="BJ1542" s="41"/>
      <c r="BK1542" s="41"/>
      <c r="BL1542" s="41"/>
      <c r="BM1542" s="41"/>
      <c r="BN1542" s="41"/>
      <c r="BO1542" s="41"/>
      <c r="BP1542" s="41"/>
      <c r="BQ1542" s="41"/>
      <c r="BR1542" s="41"/>
      <c r="BS1542" s="41"/>
      <c r="BT1542" s="41"/>
      <c r="BU1542" s="41"/>
      <c r="BV1542" s="41"/>
      <c r="BW1542" s="41"/>
      <c r="BX1542" s="41"/>
      <c r="BY1542" s="41"/>
      <c r="BZ1542" s="41"/>
      <c r="CA1542" s="41"/>
      <c r="CB1542" s="41"/>
      <c r="CC1542" s="41"/>
      <c r="CD1542" s="41"/>
      <c r="CE1542" s="41"/>
      <c r="CF1542" s="41"/>
      <c r="CG1542" s="41"/>
      <c r="CH1542" s="41"/>
      <c r="CI1542" s="41"/>
      <c r="CJ1542" s="41"/>
      <c r="DZ1542" s="70"/>
      <c r="ED1542" s="70"/>
      <c r="EE1542" s="70"/>
      <c r="EF1542" s="70"/>
      <c r="EG1542" s="68"/>
      <c r="EH1542" s="68"/>
      <c r="EI1542" s="68"/>
      <c r="EJ1542" s="68"/>
      <c r="EK1542" s="68"/>
      <c r="EL1542" s="68"/>
      <c r="EM1542" s="68"/>
      <c r="EN1542" s="68"/>
      <c r="EO1542" s="68"/>
      <c r="EP1542" s="68"/>
      <c r="EQ1542" s="68"/>
      <c r="ER1542" s="68"/>
      <c r="ES1542" s="68"/>
      <c r="ET1542" s="68"/>
    </row>
    <row r="1543" spans="53:150" s="9" customFormat="1" ht="15">
      <c r="BA1543" s="41"/>
      <c r="BB1543" s="41"/>
      <c r="BC1543" s="41"/>
      <c r="BD1543" s="41"/>
      <c r="BE1543" s="41"/>
      <c r="BF1543" s="41"/>
      <c r="BG1543" s="41"/>
      <c r="BH1543" s="41"/>
      <c r="BI1543" s="41"/>
      <c r="BJ1543" s="41"/>
      <c r="BK1543" s="41"/>
      <c r="BL1543" s="41"/>
      <c r="BM1543" s="41"/>
      <c r="BN1543" s="41"/>
      <c r="BO1543" s="41"/>
      <c r="BP1543" s="41"/>
      <c r="BQ1543" s="41"/>
      <c r="BR1543" s="41"/>
      <c r="BS1543" s="41"/>
      <c r="BT1543" s="41"/>
      <c r="BU1543" s="41"/>
      <c r="BV1543" s="41"/>
      <c r="BW1543" s="41"/>
      <c r="BX1543" s="41"/>
      <c r="BY1543" s="41"/>
      <c r="BZ1543" s="41"/>
      <c r="CA1543" s="41"/>
      <c r="CB1543" s="41"/>
      <c r="CC1543" s="41"/>
      <c r="CD1543" s="41"/>
      <c r="CE1543" s="41"/>
      <c r="CF1543" s="41"/>
      <c r="CG1543" s="41"/>
      <c r="CH1543" s="41"/>
      <c r="CI1543" s="41"/>
      <c r="CJ1543" s="41"/>
      <c r="DZ1543" s="70"/>
      <c r="ED1543" s="70"/>
      <c r="EE1543" s="70"/>
      <c r="EF1543" s="70"/>
      <c r="EG1543" s="68"/>
      <c r="EH1543" s="68"/>
      <c r="EI1543" s="68"/>
      <c r="EJ1543" s="68"/>
      <c r="EK1543" s="68"/>
      <c r="EL1543" s="68"/>
      <c r="EM1543" s="68"/>
      <c r="EN1543" s="68"/>
      <c r="EO1543" s="68"/>
      <c r="EP1543" s="68"/>
      <c r="EQ1543" s="68"/>
      <c r="ER1543" s="68"/>
      <c r="ES1543" s="68"/>
      <c r="ET1543" s="68"/>
    </row>
    <row r="1544" spans="53:150" s="9" customFormat="1" ht="15">
      <c r="BA1544" s="41"/>
      <c r="BB1544" s="41"/>
      <c r="BC1544" s="41"/>
      <c r="BD1544" s="41"/>
      <c r="BE1544" s="41"/>
      <c r="BF1544" s="41"/>
      <c r="BG1544" s="41"/>
      <c r="BH1544" s="41"/>
      <c r="BI1544" s="41"/>
      <c r="BJ1544" s="41"/>
      <c r="BK1544" s="41"/>
      <c r="BL1544" s="41"/>
      <c r="BM1544" s="41"/>
      <c r="BN1544" s="41"/>
      <c r="BO1544" s="41"/>
      <c r="BP1544" s="41"/>
      <c r="BQ1544" s="41"/>
      <c r="BR1544" s="41"/>
      <c r="BS1544" s="41"/>
      <c r="BT1544" s="41"/>
      <c r="BU1544" s="41"/>
      <c r="BV1544" s="41"/>
      <c r="BW1544" s="41"/>
      <c r="BX1544" s="41"/>
      <c r="BY1544" s="41"/>
      <c r="BZ1544" s="41"/>
      <c r="CA1544" s="41"/>
      <c r="CB1544" s="41"/>
      <c r="CC1544" s="41"/>
      <c r="CD1544" s="41"/>
      <c r="CE1544" s="41"/>
      <c r="CF1544" s="41"/>
      <c r="CG1544" s="41"/>
      <c r="CH1544" s="41"/>
      <c r="CI1544" s="41"/>
      <c r="CJ1544" s="41"/>
      <c r="DZ1544" s="70"/>
      <c r="ED1544" s="70"/>
      <c r="EE1544" s="70"/>
      <c r="EF1544" s="70"/>
      <c r="EG1544" s="68"/>
      <c r="EH1544" s="68"/>
      <c r="EI1544" s="68"/>
      <c r="EJ1544" s="68"/>
      <c r="EK1544" s="68"/>
      <c r="EL1544" s="68"/>
      <c r="EM1544" s="68"/>
      <c r="EN1544" s="68"/>
      <c r="EO1544" s="68"/>
      <c r="EP1544" s="68"/>
      <c r="EQ1544" s="68"/>
      <c r="ER1544" s="68"/>
      <c r="ES1544" s="68"/>
      <c r="ET1544" s="68"/>
    </row>
    <row r="1545" spans="53:150" s="9" customFormat="1" ht="15">
      <c r="BA1545" s="41"/>
      <c r="BB1545" s="41"/>
      <c r="BC1545" s="41"/>
      <c r="BD1545" s="41"/>
      <c r="BE1545" s="41"/>
      <c r="BF1545" s="41"/>
      <c r="BG1545" s="41"/>
      <c r="BH1545" s="41"/>
      <c r="BI1545" s="41"/>
      <c r="BJ1545" s="41"/>
      <c r="BK1545" s="41"/>
      <c r="BL1545" s="41"/>
      <c r="BM1545" s="41"/>
      <c r="BN1545" s="41"/>
      <c r="BO1545" s="41"/>
      <c r="BP1545" s="41"/>
      <c r="BQ1545" s="41"/>
      <c r="BR1545" s="41"/>
      <c r="BS1545" s="41"/>
      <c r="BT1545" s="41"/>
      <c r="BU1545" s="41"/>
      <c r="BV1545" s="41"/>
      <c r="BW1545" s="41"/>
      <c r="BX1545" s="41"/>
      <c r="BY1545" s="41"/>
      <c r="BZ1545" s="41"/>
      <c r="CA1545" s="41"/>
      <c r="CB1545" s="41"/>
      <c r="CC1545" s="41"/>
      <c r="CD1545" s="41"/>
      <c r="CE1545" s="41"/>
      <c r="CF1545" s="41"/>
      <c r="CG1545" s="41"/>
      <c r="CH1545" s="41"/>
      <c r="CI1545" s="41"/>
      <c r="CJ1545" s="41"/>
      <c r="DZ1545" s="70"/>
      <c r="ED1545" s="70"/>
      <c r="EE1545" s="70"/>
      <c r="EF1545" s="70"/>
      <c r="EG1545" s="68"/>
      <c r="EH1545" s="68"/>
      <c r="EI1545" s="68"/>
      <c r="EJ1545" s="68"/>
      <c r="EK1545" s="68"/>
      <c r="EL1545" s="68"/>
      <c r="EM1545" s="68"/>
      <c r="EN1545" s="68"/>
      <c r="EO1545" s="68"/>
      <c r="EP1545" s="68"/>
      <c r="EQ1545" s="68"/>
      <c r="ER1545" s="68"/>
      <c r="ES1545" s="68"/>
      <c r="ET1545" s="68"/>
    </row>
    <row r="1546" spans="53:150" s="9" customFormat="1" ht="15">
      <c r="BA1546" s="41"/>
      <c r="BB1546" s="41"/>
      <c r="BC1546" s="41"/>
      <c r="BD1546" s="41"/>
      <c r="BE1546" s="41"/>
      <c r="BF1546" s="41"/>
      <c r="BG1546" s="41"/>
      <c r="BH1546" s="41"/>
      <c r="BI1546" s="41"/>
      <c r="BJ1546" s="41"/>
      <c r="BK1546" s="41"/>
      <c r="BL1546" s="41"/>
      <c r="BM1546" s="41"/>
      <c r="BN1546" s="41"/>
      <c r="BO1546" s="41"/>
      <c r="BP1546" s="41"/>
      <c r="BQ1546" s="41"/>
      <c r="BR1546" s="41"/>
      <c r="BS1546" s="41"/>
      <c r="BT1546" s="41"/>
      <c r="BU1546" s="41"/>
      <c r="BV1546" s="41"/>
      <c r="BW1546" s="41"/>
      <c r="BX1546" s="41"/>
      <c r="BY1546" s="41"/>
      <c r="BZ1546" s="41"/>
      <c r="CA1546" s="41"/>
      <c r="CB1546" s="41"/>
      <c r="CC1546" s="41"/>
      <c r="CD1546" s="41"/>
      <c r="CE1546" s="41"/>
      <c r="CF1546" s="41"/>
      <c r="CG1546" s="41"/>
      <c r="CH1546" s="41"/>
      <c r="CI1546" s="41"/>
      <c r="CJ1546" s="41"/>
      <c r="DZ1546" s="70"/>
      <c r="ED1546" s="70"/>
      <c r="EE1546" s="70"/>
      <c r="EF1546" s="70"/>
      <c r="EG1546" s="68"/>
      <c r="EH1546" s="68"/>
      <c r="EI1546" s="68"/>
      <c r="EJ1546" s="68"/>
      <c r="EK1546" s="68"/>
      <c r="EL1546" s="68"/>
      <c r="EM1546" s="68"/>
      <c r="EN1546" s="68"/>
      <c r="EO1546" s="68"/>
      <c r="EP1546" s="68"/>
      <c r="EQ1546" s="68"/>
      <c r="ER1546" s="68"/>
      <c r="ES1546" s="68"/>
      <c r="ET1546" s="68"/>
    </row>
    <row r="1547" spans="53:150" s="9" customFormat="1" ht="15">
      <c r="BA1547" s="41"/>
      <c r="BB1547" s="41"/>
      <c r="BC1547" s="41"/>
      <c r="BD1547" s="41"/>
      <c r="BE1547" s="41"/>
      <c r="BF1547" s="41"/>
      <c r="BG1547" s="41"/>
      <c r="BH1547" s="41"/>
      <c r="BI1547" s="41"/>
      <c r="BJ1547" s="41"/>
      <c r="BK1547" s="41"/>
      <c r="BL1547" s="41"/>
      <c r="BM1547" s="41"/>
      <c r="BN1547" s="41"/>
      <c r="BO1547" s="41"/>
      <c r="BP1547" s="41"/>
      <c r="BQ1547" s="41"/>
      <c r="BR1547" s="41"/>
      <c r="BS1547" s="41"/>
      <c r="BT1547" s="41"/>
      <c r="BU1547" s="41"/>
      <c r="BV1547" s="41"/>
      <c r="BW1547" s="41"/>
      <c r="BX1547" s="41"/>
      <c r="BY1547" s="41"/>
      <c r="BZ1547" s="41"/>
      <c r="CA1547" s="41"/>
      <c r="CB1547" s="41"/>
      <c r="CC1547" s="41"/>
      <c r="CD1547" s="41"/>
      <c r="CE1547" s="41"/>
      <c r="CF1547" s="41"/>
      <c r="CG1547" s="41"/>
      <c r="CH1547" s="41"/>
      <c r="CI1547" s="41"/>
      <c r="CJ1547" s="41"/>
      <c r="DZ1547" s="70"/>
      <c r="ED1547" s="70"/>
      <c r="EE1547" s="70"/>
      <c r="EF1547" s="70"/>
      <c r="EG1547" s="68"/>
      <c r="EH1547" s="68"/>
      <c r="EI1547" s="68"/>
      <c r="EJ1547" s="68"/>
      <c r="EK1547" s="68"/>
      <c r="EL1547" s="68"/>
      <c r="EM1547" s="68"/>
      <c r="EN1547" s="68"/>
      <c r="EO1547" s="68"/>
      <c r="EP1547" s="68"/>
      <c r="EQ1547" s="68"/>
      <c r="ER1547" s="68"/>
      <c r="ES1547" s="68"/>
      <c r="ET1547" s="68"/>
    </row>
    <row r="1548" spans="53:150" s="9" customFormat="1" ht="15">
      <c r="BA1548" s="41"/>
      <c r="BB1548" s="41"/>
      <c r="BC1548" s="41"/>
      <c r="BD1548" s="41"/>
      <c r="BE1548" s="41"/>
      <c r="BF1548" s="41"/>
      <c r="BG1548" s="41"/>
      <c r="BH1548" s="41"/>
      <c r="BI1548" s="41"/>
      <c r="BJ1548" s="41"/>
      <c r="BK1548" s="41"/>
      <c r="BL1548" s="41"/>
      <c r="BM1548" s="41"/>
      <c r="BN1548" s="41"/>
      <c r="BO1548" s="41"/>
      <c r="BP1548" s="41"/>
      <c r="BQ1548" s="41"/>
      <c r="BR1548" s="41"/>
      <c r="BS1548" s="41"/>
      <c r="BT1548" s="41"/>
      <c r="BU1548" s="41"/>
      <c r="BV1548" s="41"/>
      <c r="BW1548" s="41"/>
      <c r="BX1548" s="41"/>
      <c r="BY1548" s="41"/>
      <c r="BZ1548" s="41"/>
      <c r="CA1548" s="41"/>
      <c r="CB1548" s="41"/>
      <c r="CC1548" s="41"/>
      <c r="CD1548" s="41"/>
      <c r="CE1548" s="41"/>
      <c r="CF1548" s="41"/>
      <c r="CG1548" s="41"/>
      <c r="CH1548" s="41"/>
      <c r="CI1548" s="41"/>
      <c r="CJ1548" s="41"/>
      <c r="DZ1548" s="70"/>
      <c r="ED1548" s="70"/>
      <c r="EE1548" s="70"/>
      <c r="EF1548" s="70"/>
      <c r="EG1548" s="68"/>
      <c r="EH1548" s="68"/>
      <c r="EI1548" s="68"/>
      <c r="EJ1548" s="68"/>
      <c r="EK1548" s="68"/>
      <c r="EL1548" s="68"/>
      <c r="EM1548" s="68"/>
      <c r="EN1548" s="68"/>
      <c r="EO1548" s="68"/>
      <c r="EP1548" s="68"/>
      <c r="EQ1548" s="68"/>
      <c r="ER1548" s="68"/>
      <c r="ES1548" s="68"/>
      <c r="ET1548" s="68"/>
    </row>
    <row r="1549" spans="53:150" s="9" customFormat="1" ht="15">
      <c r="BA1549" s="41"/>
      <c r="BB1549" s="41"/>
      <c r="BC1549" s="41"/>
      <c r="BD1549" s="41"/>
      <c r="BE1549" s="41"/>
      <c r="BF1549" s="41"/>
      <c r="BG1549" s="41"/>
      <c r="BH1549" s="41"/>
      <c r="BI1549" s="41"/>
      <c r="BJ1549" s="41"/>
      <c r="BK1549" s="41"/>
      <c r="BL1549" s="41"/>
      <c r="BM1549" s="41"/>
      <c r="BN1549" s="41"/>
      <c r="BO1549" s="41"/>
      <c r="BP1549" s="41"/>
      <c r="BQ1549" s="41"/>
      <c r="BR1549" s="41"/>
      <c r="BS1549" s="41"/>
      <c r="BT1549" s="41"/>
      <c r="BU1549" s="41"/>
      <c r="BV1549" s="41"/>
      <c r="BW1549" s="41"/>
      <c r="BX1549" s="41"/>
      <c r="BY1549" s="41"/>
      <c r="BZ1549" s="41"/>
      <c r="CA1549" s="41"/>
      <c r="CB1549" s="41"/>
      <c r="CC1549" s="41"/>
      <c r="CD1549" s="41"/>
      <c r="CE1549" s="41"/>
      <c r="CF1549" s="41"/>
      <c r="CG1549" s="41"/>
      <c r="CH1549" s="41"/>
      <c r="CI1549" s="41"/>
      <c r="CJ1549" s="41"/>
      <c r="DZ1549" s="70"/>
      <c r="ED1549" s="70"/>
      <c r="EE1549" s="70"/>
      <c r="EF1549" s="70"/>
      <c r="EG1549" s="68"/>
      <c r="EH1549" s="68"/>
      <c r="EI1549" s="68"/>
      <c r="EJ1549" s="68"/>
      <c r="EK1549" s="68"/>
      <c r="EL1549" s="68"/>
      <c r="EM1549" s="68"/>
      <c r="EN1549" s="68"/>
      <c r="EO1549" s="68"/>
      <c r="EP1549" s="68"/>
      <c r="EQ1549" s="68"/>
      <c r="ER1549" s="68"/>
      <c r="ES1549" s="68"/>
      <c r="ET1549" s="68"/>
    </row>
    <row r="1550" spans="53:150" s="9" customFormat="1" ht="15">
      <c r="BA1550" s="41"/>
      <c r="BB1550" s="41"/>
      <c r="BC1550" s="41"/>
      <c r="BD1550" s="41"/>
      <c r="BE1550" s="41"/>
      <c r="BF1550" s="41"/>
      <c r="BG1550" s="41"/>
      <c r="BH1550" s="41"/>
      <c r="BI1550" s="41"/>
      <c r="BJ1550" s="41"/>
      <c r="BK1550" s="41"/>
      <c r="BL1550" s="41"/>
      <c r="BM1550" s="41"/>
      <c r="BN1550" s="41"/>
      <c r="BO1550" s="41"/>
      <c r="BP1550" s="41"/>
      <c r="BQ1550" s="41"/>
      <c r="BR1550" s="41"/>
      <c r="BS1550" s="41"/>
      <c r="BT1550" s="41"/>
      <c r="BU1550" s="41"/>
      <c r="BV1550" s="41"/>
      <c r="BW1550" s="41"/>
      <c r="BX1550" s="41"/>
      <c r="BY1550" s="41"/>
      <c r="BZ1550" s="41"/>
      <c r="CA1550" s="41"/>
      <c r="CB1550" s="41"/>
      <c r="CC1550" s="41"/>
      <c r="CD1550" s="41"/>
      <c r="CE1550" s="41"/>
      <c r="CF1550" s="41"/>
      <c r="CG1550" s="41"/>
      <c r="CH1550" s="41"/>
      <c r="CI1550" s="41"/>
      <c r="CJ1550" s="41"/>
      <c r="DZ1550" s="70"/>
      <c r="ED1550" s="70"/>
      <c r="EE1550" s="70"/>
      <c r="EF1550" s="70"/>
      <c r="EG1550" s="68"/>
      <c r="EH1550" s="68"/>
      <c r="EI1550" s="68"/>
      <c r="EJ1550" s="68"/>
      <c r="EK1550" s="68"/>
      <c r="EL1550" s="68"/>
      <c r="EM1550" s="68"/>
      <c r="EN1550" s="68"/>
      <c r="EO1550" s="68"/>
      <c r="EP1550" s="68"/>
      <c r="EQ1550" s="68"/>
      <c r="ER1550" s="68"/>
      <c r="ES1550" s="68"/>
      <c r="ET1550" s="68"/>
    </row>
    <row r="1551" spans="53:150" s="9" customFormat="1" ht="15">
      <c r="BA1551" s="41"/>
      <c r="BB1551" s="41"/>
      <c r="BC1551" s="41"/>
      <c r="BD1551" s="41"/>
      <c r="BE1551" s="41"/>
      <c r="BF1551" s="41"/>
      <c r="BG1551" s="41"/>
      <c r="BH1551" s="41"/>
      <c r="BI1551" s="41"/>
      <c r="BJ1551" s="41"/>
      <c r="BK1551" s="41"/>
      <c r="BL1551" s="41"/>
      <c r="BM1551" s="41"/>
      <c r="BN1551" s="41"/>
      <c r="BO1551" s="41"/>
      <c r="BP1551" s="41"/>
      <c r="BQ1551" s="41"/>
      <c r="BR1551" s="41"/>
      <c r="BS1551" s="41"/>
      <c r="BT1551" s="41"/>
      <c r="BU1551" s="41"/>
      <c r="BV1551" s="41"/>
      <c r="BW1551" s="41"/>
      <c r="BX1551" s="41"/>
      <c r="BY1551" s="41"/>
      <c r="BZ1551" s="41"/>
      <c r="CA1551" s="41"/>
      <c r="CB1551" s="41"/>
      <c r="CC1551" s="41"/>
      <c r="CD1551" s="41"/>
      <c r="CE1551" s="41"/>
      <c r="CF1551" s="41"/>
      <c r="CG1551" s="41"/>
      <c r="CH1551" s="41"/>
      <c r="CI1551" s="41"/>
      <c r="CJ1551" s="41"/>
      <c r="DZ1551" s="70"/>
      <c r="ED1551" s="70"/>
      <c r="EE1551" s="70"/>
      <c r="EF1551" s="70"/>
      <c r="EG1551" s="68"/>
      <c r="EH1551" s="68"/>
      <c r="EI1551" s="68"/>
      <c r="EJ1551" s="68"/>
      <c r="EK1551" s="68"/>
      <c r="EL1551" s="68"/>
      <c r="EM1551" s="68"/>
      <c r="EN1551" s="68"/>
      <c r="EO1551" s="68"/>
      <c r="EP1551" s="68"/>
      <c r="EQ1551" s="68"/>
      <c r="ER1551" s="68"/>
      <c r="ES1551" s="68"/>
      <c r="ET1551" s="68"/>
    </row>
    <row r="1552" spans="53:150" s="9" customFormat="1" ht="15">
      <c r="BA1552" s="41"/>
      <c r="BB1552" s="41"/>
      <c r="BC1552" s="41"/>
      <c r="BD1552" s="41"/>
      <c r="BE1552" s="41"/>
      <c r="BF1552" s="41"/>
      <c r="BG1552" s="41"/>
      <c r="BH1552" s="41"/>
      <c r="BI1552" s="41"/>
      <c r="BJ1552" s="41"/>
      <c r="BK1552" s="41"/>
      <c r="BL1552" s="41"/>
      <c r="BM1552" s="41"/>
      <c r="BN1552" s="41"/>
      <c r="BO1552" s="41"/>
      <c r="BP1552" s="41"/>
      <c r="BQ1552" s="41"/>
      <c r="BR1552" s="41"/>
      <c r="BS1552" s="41"/>
      <c r="BT1552" s="41"/>
      <c r="BU1552" s="41"/>
      <c r="BV1552" s="41"/>
      <c r="BW1552" s="41"/>
      <c r="BX1552" s="41"/>
      <c r="BY1552" s="41"/>
      <c r="BZ1552" s="41"/>
      <c r="CA1552" s="41"/>
      <c r="CB1552" s="41"/>
      <c r="CC1552" s="41"/>
      <c r="CD1552" s="41"/>
      <c r="CE1552" s="41"/>
      <c r="CF1552" s="41"/>
      <c r="CG1552" s="41"/>
      <c r="CH1552" s="41"/>
      <c r="CI1552" s="41"/>
      <c r="CJ1552" s="41"/>
      <c r="DZ1552" s="70"/>
      <c r="ED1552" s="70"/>
      <c r="EE1552" s="70"/>
      <c r="EF1552" s="70"/>
      <c r="EG1552" s="68"/>
      <c r="EH1552" s="68"/>
      <c r="EI1552" s="68"/>
      <c r="EJ1552" s="68"/>
      <c r="EK1552" s="68"/>
      <c r="EL1552" s="68"/>
      <c r="EM1552" s="68"/>
      <c r="EN1552" s="68"/>
      <c r="EO1552" s="68"/>
      <c r="EP1552" s="68"/>
      <c r="EQ1552" s="68"/>
      <c r="ER1552" s="68"/>
      <c r="ES1552" s="68"/>
      <c r="ET1552" s="68"/>
    </row>
    <row r="1553" spans="53:150" s="9" customFormat="1" ht="15">
      <c r="BA1553" s="41"/>
      <c r="BB1553" s="41"/>
      <c r="BC1553" s="41"/>
      <c r="BD1553" s="41"/>
      <c r="BE1553" s="41"/>
      <c r="BF1553" s="41"/>
      <c r="BG1553" s="41"/>
      <c r="BH1553" s="41"/>
      <c r="BI1553" s="41"/>
      <c r="BJ1553" s="41"/>
      <c r="BK1553" s="41"/>
      <c r="BL1553" s="41"/>
      <c r="BM1553" s="41"/>
      <c r="BN1553" s="41"/>
      <c r="BO1553" s="41"/>
      <c r="BP1553" s="41"/>
      <c r="BQ1553" s="41"/>
      <c r="BR1553" s="41"/>
      <c r="BS1553" s="41"/>
      <c r="BT1553" s="41"/>
      <c r="BU1553" s="41"/>
      <c r="BV1553" s="41"/>
      <c r="BW1553" s="41"/>
      <c r="BX1553" s="41"/>
      <c r="BY1553" s="41"/>
      <c r="BZ1553" s="41"/>
      <c r="CA1553" s="41"/>
      <c r="CB1553" s="41"/>
      <c r="CC1553" s="41"/>
      <c r="CD1553" s="41"/>
      <c r="CE1553" s="41"/>
      <c r="CF1553" s="41"/>
      <c r="CG1553" s="41"/>
      <c r="CH1553" s="41"/>
      <c r="CI1553" s="41"/>
      <c r="CJ1553" s="41"/>
      <c r="DZ1553" s="70"/>
      <c r="ED1553" s="70"/>
      <c r="EE1553" s="70"/>
      <c r="EF1553" s="70"/>
      <c r="EG1553" s="68"/>
      <c r="EH1553" s="68"/>
      <c r="EI1553" s="68"/>
      <c r="EJ1553" s="68"/>
      <c r="EK1553" s="68"/>
      <c r="EL1553" s="68"/>
      <c r="EM1553" s="68"/>
      <c r="EN1553" s="68"/>
      <c r="EO1553" s="68"/>
      <c r="EP1553" s="68"/>
      <c r="EQ1553" s="68"/>
      <c r="ER1553" s="68"/>
      <c r="ES1553" s="68"/>
      <c r="ET1553" s="68"/>
    </row>
    <row r="1554" spans="53:150" s="9" customFormat="1" ht="15">
      <c r="BA1554" s="41"/>
      <c r="BB1554" s="41"/>
      <c r="BC1554" s="41"/>
      <c r="BD1554" s="41"/>
      <c r="BE1554" s="41"/>
      <c r="BF1554" s="41"/>
      <c r="BG1554" s="41"/>
      <c r="BH1554" s="41"/>
      <c r="BI1554" s="41"/>
      <c r="BJ1554" s="41"/>
      <c r="BK1554" s="41"/>
      <c r="BL1554" s="41"/>
      <c r="BM1554" s="41"/>
      <c r="BN1554" s="41"/>
      <c r="BO1554" s="41"/>
      <c r="BP1554" s="41"/>
      <c r="BQ1554" s="41"/>
      <c r="BR1554" s="41"/>
      <c r="BS1554" s="41"/>
      <c r="BT1554" s="41"/>
      <c r="BU1554" s="41"/>
      <c r="BV1554" s="41"/>
      <c r="BW1554" s="41"/>
      <c r="BX1554" s="41"/>
      <c r="BY1554" s="41"/>
      <c r="BZ1554" s="41"/>
      <c r="CA1554" s="41"/>
      <c r="CB1554" s="41"/>
      <c r="CC1554" s="41"/>
      <c r="CD1554" s="41"/>
      <c r="CE1554" s="41"/>
      <c r="CF1554" s="41"/>
      <c r="CG1554" s="41"/>
      <c r="CH1554" s="41"/>
      <c r="CI1554" s="41"/>
      <c r="CJ1554" s="41"/>
      <c r="DZ1554" s="70"/>
      <c r="ED1554" s="70"/>
      <c r="EE1554" s="70"/>
      <c r="EF1554" s="70"/>
      <c r="EG1554" s="68"/>
      <c r="EH1554" s="68"/>
      <c r="EI1554" s="68"/>
      <c r="EJ1554" s="68"/>
      <c r="EK1554" s="68"/>
      <c r="EL1554" s="68"/>
      <c r="EM1554" s="68"/>
      <c r="EN1554" s="68"/>
      <c r="EO1554" s="68"/>
      <c r="EP1554" s="68"/>
      <c r="EQ1554" s="68"/>
      <c r="ER1554" s="68"/>
      <c r="ES1554" s="68"/>
      <c r="ET1554" s="68"/>
    </row>
    <row r="1555" spans="53:150" s="9" customFormat="1" ht="15">
      <c r="BA1555" s="41"/>
      <c r="BB1555" s="41"/>
      <c r="BC1555" s="41"/>
      <c r="BD1555" s="41"/>
      <c r="BE1555" s="41"/>
      <c r="BF1555" s="41"/>
      <c r="BG1555" s="41"/>
      <c r="BH1555" s="41"/>
      <c r="BI1555" s="41"/>
      <c r="BJ1555" s="41"/>
      <c r="BK1555" s="41"/>
      <c r="BL1555" s="41"/>
      <c r="BM1555" s="41"/>
      <c r="BN1555" s="41"/>
      <c r="BO1555" s="41"/>
      <c r="BP1555" s="41"/>
      <c r="BQ1555" s="41"/>
      <c r="BR1555" s="41"/>
      <c r="BS1555" s="41"/>
      <c r="BT1555" s="41"/>
      <c r="BU1555" s="41"/>
      <c r="BV1555" s="41"/>
      <c r="BW1555" s="41"/>
      <c r="BX1555" s="41"/>
      <c r="BY1555" s="41"/>
      <c r="BZ1555" s="41"/>
      <c r="CA1555" s="41"/>
      <c r="CB1555" s="41"/>
      <c r="CC1555" s="41"/>
      <c r="CD1555" s="41"/>
      <c r="CE1555" s="41"/>
      <c r="CF1555" s="41"/>
      <c r="CG1555" s="41"/>
      <c r="CH1555" s="41"/>
      <c r="CI1555" s="41"/>
      <c r="CJ1555" s="41"/>
      <c r="DZ1555" s="70"/>
      <c r="ED1555" s="70"/>
      <c r="EE1555" s="70"/>
      <c r="EF1555" s="70"/>
      <c r="EG1555" s="68"/>
      <c r="EH1555" s="68"/>
      <c r="EI1555" s="68"/>
      <c r="EJ1555" s="68"/>
      <c r="EK1555" s="68"/>
      <c r="EL1555" s="68"/>
      <c r="EM1555" s="68"/>
      <c r="EN1555" s="68"/>
      <c r="EO1555" s="68"/>
      <c r="EP1555" s="68"/>
      <c r="EQ1555" s="68"/>
      <c r="ER1555" s="68"/>
      <c r="ES1555" s="68"/>
      <c r="ET1555" s="68"/>
    </row>
    <row r="1556" spans="53:150" s="9" customFormat="1" ht="15">
      <c r="BA1556" s="41"/>
      <c r="BB1556" s="41"/>
      <c r="BC1556" s="41"/>
      <c r="BD1556" s="41"/>
      <c r="BE1556" s="41"/>
      <c r="BF1556" s="41"/>
      <c r="BG1556" s="41"/>
      <c r="BH1556" s="41"/>
      <c r="BI1556" s="41"/>
      <c r="BJ1556" s="41"/>
      <c r="BK1556" s="41"/>
      <c r="BL1556" s="41"/>
      <c r="BM1556" s="41"/>
      <c r="BN1556" s="41"/>
      <c r="BO1556" s="41"/>
      <c r="BP1556" s="41"/>
      <c r="BQ1556" s="41"/>
      <c r="BR1556" s="41"/>
      <c r="BS1556" s="41"/>
      <c r="BT1556" s="41"/>
      <c r="BU1556" s="41"/>
      <c r="BV1556" s="41"/>
      <c r="BW1556" s="41"/>
      <c r="BX1556" s="41"/>
      <c r="BY1556" s="41"/>
      <c r="BZ1556" s="41"/>
      <c r="CA1556" s="41"/>
      <c r="CB1556" s="41"/>
      <c r="CC1556" s="41"/>
      <c r="CD1556" s="41"/>
      <c r="CE1556" s="41"/>
      <c r="CF1556" s="41"/>
      <c r="CG1556" s="41"/>
      <c r="CH1556" s="41"/>
      <c r="CI1556" s="41"/>
      <c r="CJ1556" s="41"/>
      <c r="DZ1556" s="70"/>
      <c r="ED1556" s="70"/>
      <c r="EE1556" s="70"/>
      <c r="EF1556" s="70"/>
      <c r="EG1556" s="68"/>
      <c r="EH1556" s="68"/>
      <c r="EI1556" s="68"/>
      <c r="EJ1556" s="68"/>
      <c r="EK1556" s="68"/>
      <c r="EL1556" s="68"/>
      <c r="EM1556" s="68"/>
      <c r="EN1556" s="68"/>
      <c r="EO1556" s="68"/>
      <c r="EP1556" s="68"/>
      <c r="EQ1556" s="68"/>
      <c r="ER1556" s="68"/>
      <c r="ES1556" s="68"/>
      <c r="ET1556" s="68"/>
    </row>
    <row r="1557" spans="53:150" s="9" customFormat="1" ht="15">
      <c r="BA1557" s="41"/>
      <c r="BB1557" s="41"/>
      <c r="BC1557" s="41"/>
      <c r="BD1557" s="41"/>
      <c r="BE1557" s="41"/>
      <c r="BF1557" s="41"/>
      <c r="BG1557" s="41"/>
      <c r="BH1557" s="41"/>
      <c r="BI1557" s="41"/>
      <c r="BJ1557" s="41"/>
      <c r="BK1557" s="41"/>
      <c r="BL1557" s="41"/>
      <c r="BM1557" s="41"/>
      <c r="BN1557" s="41"/>
      <c r="BO1557" s="41"/>
      <c r="BP1557" s="41"/>
      <c r="BQ1557" s="41"/>
      <c r="BR1557" s="41"/>
      <c r="BS1557" s="41"/>
      <c r="BT1557" s="41"/>
      <c r="BU1557" s="41"/>
      <c r="BV1557" s="41"/>
      <c r="BW1557" s="41"/>
      <c r="BX1557" s="41"/>
      <c r="BY1557" s="41"/>
      <c r="BZ1557" s="41"/>
      <c r="CA1557" s="41"/>
      <c r="CB1557" s="41"/>
      <c r="CC1557" s="41"/>
      <c r="CD1557" s="41"/>
      <c r="CE1557" s="41"/>
      <c r="CF1557" s="41"/>
      <c r="CG1557" s="41"/>
      <c r="CH1557" s="41"/>
      <c r="CI1557" s="41"/>
      <c r="CJ1557" s="41"/>
      <c r="DZ1557" s="70"/>
      <c r="ED1557" s="70"/>
      <c r="EE1557" s="70"/>
      <c r="EF1557" s="70"/>
      <c r="EG1557" s="68"/>
      <c r="EH1557" s="68"/>
      <c r="EI1557" s="68"/>
      <c r="EJ1557" s="68"/>
      <c r="EK1557" s="68"/>
      <c r="EL1557" s="68"/>
      <c r="EM1557" s="68"/>
      <c r="EN1557" s="68"/>
      <c r="EO1557" s="68"/>
      <c r="EP1557" s="68"/>
      <c r="EQ1557" s="68"/>
      <c r="ER1557" s="68"/>
      <c r="ES1557" s="68"/>
      <c r="ET1557" s="68"/>
    </row>
    <row r="1558" spans="53:150" s="9" customFormat="1" ht="15">
      <c r="BA1558" s="41"/>
      <c r="BB1558" s="41"/>
      <c r="BC1558" s="41"/>
      <c r="BD1558" s="41"/>
      <c r="BE1558" s="41"/>
      <c r="BF1558" s="41"/>
      <c r="BG1558" s="41"/>
      <c r="BH1558" s="41"/>
      <c r="BI1558" s="41"/>
      <c r="BJ1558" s="41"/>
      <c r="BK1558" s="41"/>
      <c r="BL1558" s="41"/>
      <c r="BM1558" s="41"/>
      <c r="BN1558" s="41"/>
      <c r="BO1558" s="41"/>
      <c r="BP1558" s="41"/>
      <c r="BQ1558" s="41"/>
      <c r="BR1558" s="41"/>
      <c r="BS1558" s="41"/>
      <c r="BT1558" s="41"/>
      <c r="BU1558" s="41"/>
      <c r="BV1558" s="41"/>
      <c r="BW1558" s="41"/>
      <c r="BX1558" s="41"/>
      <c r="BY1558" s="41"/>
      <c r="BZ1558" s="41"/>
      <c r="CA1558" s="41"/>
      <c r="CB1558" s="41"/>
      <c r="CC1558" s="41"/>
      <c r="CD1558" s="41"/>
      <c r="CE1558" s="41"/>
      <c r="CF1558" s="41"/>
      <c r="CG1558" s="41"/>
      <c r="CH1558" s="41"/>
      <c r="CI1558" s="41"/>
      <c r="CJ1558" s="41"/>
      <c r="DZ1558" s="70"/>
      <c r="ED1558" s="70"/>
      <c r="EE1558" s="70"/>
      <c r="EF1558" s="70"/>
      <c r="EG1558" s="68"/>
      <c r="EH1558" s="68"/>
      <c r="EI1558" s="68"/>
      <c r="EJ1558" s="68"/>
      <c r="EK1558" s="68"/>
      <c r="EL1558" s="68"/>
      <c r="EM1558" s="68"/>
      <c r="EN1558" s="68"/>
      <c r="EO1558" s="68"/>
      <c r="EP1558" s="68"/>
      <c r="EQ1558" s="68"/>
      <c r="ER1558" s="68"/>
      <c r="ES1558" s="68"/>
      <c r="ET1558" s="68"/>
    </row>
    <row r="1559" spans="53:150" s="9" customFormat="1" ht="15">
      <c r="BA1559" s="41"/>
      <c r="BB1559" s="41"/>
      <c r="BC1559" s="41"/>
      <c r="BD1559" s="41"/>
      <c r="BE1559" s="41"/>
      <c r="BF1559" s="41"/>
      <c r="BG1559" s="41"/>
      <c r="BH1559" s="41"/>
      <c r="BI1559" s="41"/>
      <c r="BJ1559" s="41"/>
      <c r="BK1559" s="41"/>
      <c r="BL1559" s="41"/>
      <c r="BM1559" s="41"/>
      <c r="BN1559" s="41"/>
      <c r="BO1559" s="41"/>
      <c r="BP1559" s="41"/>
      <c r="BQ1559" s="41"/>
      <c r="BR1559" s="41"/>
      <c r="BS1559" s="41"/>
      <c r="BT1559" s="41"/>
      <c r="BU1559" s="41"/>
      <c r="BV1559" s="41"/>
      <c r="BW1559" s="41"/>
      <c r="BX1559" s="41"/>
      <c r="BY1559" s="41"/>
      <c r="BZ1559" s="41"/>
      <c r="CA1559" s="41"/>
      <c r="CB1559" s="41"/>
      <c r="CC1559" s="41"/>
      <c r="CD1559" s="41"/>
      <c r="CE1559" s="41"/>
      <c r="CF1559" s="41"/>
      <c r="CG1559" s="41"/>
      <c r="CH1559" s="41"/>
      <c r="CI1559" s="41"/>
      <c r="CJ1559" s="41"/>
      <c r="DZ1559" s="70"/>
      <c r="ED1559" s="70"/>
      <c r="EE1559" s="70"/>
      <c r="EF1559" s="70"/>
      <c r="EG1559" s="68"/>
      <c r="EH1559" s="68"/>
      <c r="EI1559" s="68"/>
      <c r="EJ1559" s="68"/>
      <c r="EK1559" s="68"/>
      <c r="EL1559" s="68"/>
      <c r="EM1559" s="68"/>
      <c r="EN1559" s="68"/>
      <c r="EO1559" s="68"/>
      <c r="EP1559" s="68"/>
      <c r="EQ1559" s="68"/>
      <c r="ER1559" s="68"/>
      <c r="ES1559" s="68"/>
      <c r="ET1559" s="68"/>
    </row>
    <row r="1560" spans="53:150" s="9" customFormat="1" ht="15">
      <c r="BA1560" s="41"/>
      <c r="BB1560" s="41"/>
      <c r="BC1560" s="41"/>
      <c r="BD1560" s="41"/>
      <c r="BE1560" s="41"/>
      <c r="BF1560" s="41"/>
      <c r="BG1560" s="41"/>
      <c r="BH1560" s="41"/>
      <c r="BI1560" s="41"/>
      <c r="BJ1560" s="41"/>
      <c r="BK1560" s="41"/>
      <c r="BL1560" s="41"/>
      <c r="BM1560" s="41"/>
      <c r="BN1560" s="41"/>
      <c r="BO1560" s="41"/>
      <c r="BP1560" s="41"/>
      <c r="BQ1560" s="41"/>
      <c r="BR1560" s="41"/>
      <c r="BS1560" s="41"/>
      <c r="BT1560" s="41"/>
      <c r="BU1560" s="41"/>
      <c r="BV1560" s="41"/>
      <c r="BW1560" s="41"/>
      <c r="BX1560" s="41"/>
      <c r="BY1560" s="41"/>
      <c r="BZ1560" s="41"/>
      <c r="CA1560" s="41"/>
      <c r="CB1560" s="41"/>
      <c r="CC1560" s="41"/>
      <c r="CD1560" s="41"/>
      <c r="CE1560" s="41"/>
      <c r="CF1560" s="41"/>
      <c r="CG1560" s="41"/>
      <c r="CH1560" s="41"/>
      <c r="CI1560" s="41"/>
      <c r="CJ1560" s="41"/>
      <c r="DZ1560" s="70"/>
      <c r="ED1560" s="70"/>
      <c r="EE1560" s="70"/>
      <c r="EF1560" s="70"/>
      <c r="EG1560" s="68"/>
      <c r="EH1560" s="68"/>
      <c r="EI1560" s="68"/>
      <c r="EJ1560" s="68"/>
      <c r="EK1560" s="68"/>
      <c r="EL1560" s="68"/>
      <c r="EM1560" s="68"/>
      <c r="EN1560" s="68"/>
      <c r="EO1560" s="68"/>
      <c r="EP1560" s="68"/>
      <c r="EQ1560" s="68"/>
      <c r="ER1560" s="68"/>
      <c r="ES1560" s="68"/>
      <c r="ET1560" s="68"/>
    </row>
    <row r="1561" spans="53:150" s="9" customFormat="1" ht="15">
      <c r="BA1561" s="41"/>
      <c r="BB1561" s="41"/>
      <c r="BC1561" s="41"/>
      <c r="BD1561" s="41"/>
      <c r="BE1561" s="41"/>
      <c r="BF1561" s="41"/>
      <c r="BG1561" s="41"/>
      <c r="BH1561" s="41"/>
      <c r="BI1561" s="41"/>
      <c r="BJ1561" s="41"/>
      <c r="BK1561" s="41"/>
      <c r="BL1561" s="41"/>
      <c r="BM1561" s="41"/>
      <c r="BN1561" s="41"/>
      <c r="BO1561" s="41"/>
      <c r="BP1561" s="41"/>
      <c r="BQ1561" s="41"/>
      <c r="BR1561" s="41"/>
      <c r="BS1561" s="41"/>
      <c r="BT1561" s="41"/>
      <c r="BU1561" s="41"/>
      <c r="BV1561" s="41"/>
      <c r="BW1561" s="41"/>
      <c r="BX1561" s="41"/>
      <c r="BY1561" s="41"/>
      <c r="BZ1561" s="41"/>
      <c r="CA1561" s="41"/>
      <c r="CB1561" s="41"/>
      <c r="CC1561" s="41"/>
      <c r="CD1561" s="41"/>
      <c r="CE1561" s="41"/>
      <c r="CF1561" s="41"/>
      <c r="CG1561" s="41"/>
      <c r="CH1561" s="41"/>
      <c r="CI1561" s="41"/>
      <c r="CJ1561" s="41"/>
      <c r="DZ1561" s="70"/>
      <c r="ED1561" s="70"/>
      <c r="EE1561" s="70"/>
      <c r="EF1561" s="70"/>
      <c r="EG1561" s="68"/>
      <c r="EH1561" s="68"/>
      <c r="EI1561" s="68"/>
      <c r="EJ1561" s="68"/>
      <c r="EK1561" s="68"/>
      <c r="EL1561" s="68"/>
      <c r="EM1561" s="68"/>
      <c r="EN1561" s="68"/>
      <c r="EO1561" s="68"/>
      <c r="EP1561" s="68"/>
      <c r="EQ1561" s="68"/>
      <c r="ER1561" s="68"/>
      <c r="ES1561" s="68"/>
      <c r="ET1561" s="68"/>
    </row>
    <row r="1562" spans="53:150" s="9" customFormat="1" ht="15">
      <c r="BA1562" s="41"/>
      <c r="BB1562" s="41"/>
      <c r="BC1562" s="41"/>
      <c r="BD1562" s="41"/>
      <c r="BE1562" s="41"/>
      <c r="BF1562" s="41"/>
      <c r="BG1562" s="41"/>
      <c r="BH1562" s="41"/>
      <c r="BI1562" s="41"/>
      <c r="BJ1562" s="41"/>
      <c r="BK1562" s="41"/>
      <c r="BL1562" s="41"/>
      <c r="BM1562" s="41"/>
      <c r="BN1562" s="41"/>
      <c r="BO1562" s="41"/>
      <c r="BP1562" s="41"/>
      <c r="BQ1562" s="41"/>
      <c r="BR1562" s="41"/>
      <c r="BS1562" s="41"/>
      <c r="BT1562" s="41"/>
      <c r="BU1562" s="41"/>
      <c r="BV1562" s="41"/>
      <c r="BW1562" s="41"/>
      <c r="BX1562" s="41"/>
      <c r="BY1562" s="41"/>
      <c r="BZ1562" s="41"/>
      <c r="CA1562" s="41"/>
      <c r="CB1562" s="41"/>
      <c r="CC1562" s="41"/>
      <c r="CD1562" s="41"/>
      <c r="CE1562" s="41"/>
      <c r="CF1562" s="41"/>
      <c r="CG1562" s="41"/>
      <c r="CH1562" s="41"/>
      <c r="CI1562" s="41"/>
      <c r="CJ1562" s="41"/>
      <c r="DZ1562" s="70"/>
      <c r="ED1562" s="70"/>
      <c r="EE1562" s="70"/>
      <c r="EF1562" s="70"/>
      <c r="EG1562" s="68"/>
      <c r="EH1562" s="68"/>
      <c r="EI1562" s="68"/>
      <c r="EJ1562" s="68"/>
      <c r="EK1562" s="68"/>
      <c r="EL1562" s="68"/>
      <c r="EM1562" s="68"/>
      <c r="EN1562" s="68"/>
      <c r="EO1562" s="68"/>
      <c r="EP1562" s="68"/>
      <c r="EQ1562" s="68"/>
      <c r="ER1562" s="68"/>
      <c r="ES1562" s="68"/>
      <c r="ET1562" s="68"/>
    </row>
    <row r="1563" spans="53:150" s="9" customFormat="1" ht="15">
      <c r="BA1563" s="41"/>
      <c r="BB1563" s="41"/>
      <c r="BC1563" s="41"/>
      <c r="BD1563" s="41"/>
      <c r="BE1563" s="41"/>
      <c r="BF1563" s="41"/>
      <c r="BG1563" s="41"/>
      <c r="BH1563" s="41"/>
      <c r="BI1563" s="41"/>
      <c r="BJ1563" s="41"/>
      <c r="BK1563" s="41"/>
      <c r="BL1563" s="41"/>
      <c r="BM1563" s="41"/>
      <c r="BN1563" s="41"/>
      <c r="BO1563" s="41"/>
      <c r="BP1563" s="41"/>
      <c r="BQ1563" s="41"/>
      <c r="BR1563" s="41"/>
      <c r="BS1563" s="41"/>
      <c r="BT1563" s="41"/>
      <c r="BU1563" s="41"/>
      <c r="BV1563" s="41"/>
      <c r="BW1563" s="41"/>
      <c r="BX1563" s="41"/>
      <c r="BY1563" s="41"/>
      <c r="BZ1563" s="41"/>
      <c r="CA1563" s="41"/>
      <c r="CB1563" s="41"/>
      <c r="CC1563" s="41"/>
      <c r="CD1563" s="41"/>
      <c r="CE1563" s="41"/>
      <c r="CF1563" s="41"/>
      <c r="CG1563" s="41"/>
      <c r="CH1563" s="41"/>
      <c r="CI1563" s="41"/>
      <c r="CJ1563" s="41"/>
      <c r="DZ1563" s="70"/>
      <c r="ED1563" s="70"/>
      <c r="EE1563" s="70"/>
      <c r="EF1563" s="70"/>
      <c r="EG1563" s="68"/>
      <c r="EH1563" s="68"/>
      <c r="EI1563" s="68"/>
      <c r="EJ1563" s="68"/>
      <c r="EK1563" s="68"/>
      <c r="EL1563" s="68"/>
      <c r="EM1563" s="68"/>
      <c r="EN1563" s="68"/>
      <c r="EO1563" s="68"/>
      <c r="EP1563" s="68"/>
      <c r="EQ1563" s="68"/>
      <c r="ER1563" s="68"/>
      <c r="ES1563" s="68"/>
      <c r="ET1563" s="68"/>
    </row>
    <row r="1564" spans="53:150" s="9" customFormat="1" ht="15">
      <c r="BA1564" s="41"/>
      <c r="BB1564" s="41"/>
      <c r="BC1564" s="41"/>
      <c r="BD1564" s="41"/>
      <c r="BE1564" s="41"/>
      <c r="BF1564" s="41"/>
      <c r="BG1564" s="41"/>
      <c r="BH1564" s="41"/>
      <c r="BI1564" s="41"/>
      <c r="BJ1564" s="41"/>
      <c r="BK1564" s="41"/>
      <c r="BL1564" s="41"/>
      <c r="BM1564" s="41"/>
      <c r="BN1564" s="41"/>
      <c r="BO1564" s="41"/>
      <c r="BP1564" s="41"/>
      <c r="BQ1564" s="41"/>
      <c r="BR1564" s="41"/>
      <c r="BS1564" s="41"/>
      <c r="BT1564" s="41"/>
      <c r="BU1564" s="41"/>
      <c r="BV1564" s="41"/>
      <c r="BW1564" s="41"/>
      <c r="BX1564" s="41"/>
      <c r="BY1564" s="41"/>
      <c r="BZ1564" s="41"/>
      <c r="CA1564" s="41"/>
      <c r="CB1564" s="41"/>
      <c r="CC1564" s="41"/>
      <c r="CD1564" s="41"/>
      <c r="CE1564" s="41"/>
      <c r="CF1564" s="41"/>
      <c r="CG1564" s="41"/>
      <c r="CH1564" s="41"/>
      <c r="CI1564" s="41"/>
      <c r="CJ1564" s="41"/>
      <c r="DZ1564" s="70"/>
      <c r="ED1564" s="70"/>
      <c r="EE1564" s="70"/>
      <c r="EF1564" s="70"/>
      <c r="EG1564" s="68"/>
      <c r="EH1564" s="68"/>
      <c r="EI1564" s="68"/>
      <c r="EJ1564" s="68"/>
      <c r="EK1564" s="68"/>
      <c r="EL1564" s="68"/>
      <c r="EM1564" s="68"/>
      <c r="EN1564" s="68"/>
      <c r="EO1564" s="68"/>
      <c r="EP1564" s="68"/>
      <c r="EQ1564" s="68"/>
      <c r="ER1564" s="68"/>
      <c r="ES1564" s="68"/>
      <c r="ET1564" s="68"/>
    </row>
    <row r="1565" spans="53:150" s="9" customFormat="1" ht="15">
      <c r="BA1565" s="41"/>
      <c r="BB1565" s="41"/>
      <c r="BC1565" s="41"/>
      <c r="BD1565" s="41"/>
      <c r="BE1565" s="41"/>
      <c r="BF1565" s="41"/>
      <c r="BG1565" s="41"/>
      <c r="BH1565" s="41"/>
      <c r="BI1565" s="41"/>
      <c r="BJ1565" s="41"/>
      <c r="BK1565" s="41"/>
      <c r="BL1565" s="41"/>
      <c r="BM1565" s="41"/>
      <c r="BN1565" s="41"/>
      <c r="BO1565" s="41"/>
      <c r="BP1565" s="41"/>
      <c r="BQ1565" s="41"/>
      <c r="BR1565" s="41"/>
      <c r="BS1565" s="41"/>
      <c r="BT1565" s="41"/>
      <c r="BU1565" s="41"/>
      <c r="BV1565" s="41"/>
      <c r="BW1565" s="41"/>
      <c r="BX1565" s="41"/>
      <c r="BY1565" s="41"/>
      <c r="BZ1565" s="41"/>
      <c r="CA1565" s="41"/>
      <c r="CB1565" s="41"/>
      <c r="CC1565" s="41"/>
      <c r="CD1565" s="41"/>
      <c r="CE1565" s="41"/>
      <c r="CF1565" s="41"/>
      <c r="CG1565" s="41"/>
      <c r="CH1565" s="41"/>
      <c r="CI1565" s="41"/>
      <c r="CJ1565" s="41"/>
      <c r="DZ1565" s="70"/>
      <c r="ED1565" s="70"/>
      <c r="EE1565" s="70"/>
      <c r="EF1565" s="70"/>
      <c r="EG1565" s="68"/>
      <c r="EH1565" s="68"/>
      <c r="EI1565" s="68"/>
      <c r="EJ1565" s="68"/>
      <c r="EK1565" s="68"/>
      <c r="EL1565" s="68"/>
      <c r="EM1565" s="68"/>
      <c r="EN1565" s="68"/>
      <c r="EO1565" s="68"/>
      <c r="EP1565" s="68"/>
      <c r="EQ1565" s="68"/>
      <c r="ER1565" s="68"/>
      <c r="ES1565" s="68"/>
      <c r="ET1565" s="68"/>
    </row>
    <row r="1566" spans="53:150" s="9" customFormat="1" ht="15">
      <c r="BA1566" s="41"/>
      <c r="BB1566" s="41"/>
      <c r="BC1566" s="41"/>
      <c r="BD1566" s="41"/>
      <c r="BE1566" s="41"/>
      <c r="BF1566" s="41"/>
      <c r="BG1566" s="41"/>
      <c r="BH1566" s="41"/>
      <c r="BI1566" s="41"/>
      <c r="BJ1566" s="41"/>
      <c r="BK1566" s="41"/>
      <c r="BL1566" s="41"/>
      <c r="BM1566" s="41"/>
      <c r="BN1566" s="41"/>
      <c r="BO1566" s="41"/>
      <c r="BP1566" s="41"/>
      <c r="BQ1566" s="41"/>
      <c r="BR1566" s="41"/>
      <c r="BS1566" s="41"/>
      <c r="BT1566" s="41"/>
      <c r="BU1566" s="41"/>
      <c r="BV1566" s="41"/>
      <c r="BW1566" s="41"/>
      <c r="BX1566" s="41"/>
      <c r="BY1566" s="41"/>
      <c r="BZ1566" s="41"/>
      <c r="CA1566" s="41"/>
      <c r="CB1566" s="41"/>
      <c r="CC1566" s="41"/>
      <c r="CD1566" s="41"/>
      <c r="CE1566" s="41"/>
      <c r="CF1566" s="41"/>
      <c r="CG1566" s="41"/>
      <c r="CH1566" s="41"/>
      <c r="CI1566" s="41"/>
      <c r="CJ1566" s="41"/>
      <c r="DZ1566" s="70"/>
      <c r="ED1566" s="70"/>
      <c r="EE1566" s="70"/>
      <c r="EF1566" s="70"/>
      <c r="EG1566" s="68"/>
      <c r="EH1566" s="68"/>
      <c r="EI1566" s="68"/>
      <c r="EJ1566" s="68"/>
      <c r="EK1566" s="68"/>
      <c r="EL1566" s="68"/>
      <c r="EM1566" s="68"/>
      <c r="EN1566" s="68"/>
      <c r="EO1566" s="68"/>
      <c r="EP1566" s="68"/>
      <c r="EQ1566" s="68"/>
      <c r="ER1566" s="68"/>
      <c r="ES1566" s="68"/>
      <c r="ET1566" s="68"/>
    </row>
    <row r="1567" spans="53:150" s="9" customFormat="1" ht="15">
      <c r="BA1567" s="41"/>
      <c r="BB1567" s="41"/>
      <c r="BC1567" s="41"/>
      <c r="BD1567" s="41"/>
      <c r="BE1567" s="41"/>
      <c r="BF1567" s="41"/>
      <c r="BG1567" s="41"/>
      <c r="BH1567" s="41"/>
      <c r="BI1567" s="41"/>
      <c r="BJ1567" s="41"/>
      <c r="BK1567" s="41"/>
      <c r="BL1567" s="41"/>
      <c r="BM1567" s="41"/>
      <c r="BN1567" s="41"/>
      <c r="BO1567" s="41"/>
      <c r="BP1567" s="41"/>
      <c r="BQ1567" s="41"/>
      <c r="BR1567" s="41"/>
      <c r="BS1567" s="41"/>
      <c r="BT1567" s="41"/>
      <c r="BU1567" s="41"/>
      <c r="BV1567" s="41"/>
      <c r="BW1567" s="41"/>
      <c r="BX1567" s="41"/>
      <c r="BY1567" s="41"/>
      <c r="BZ1567" s="41"/>
      <c r="CA1567" s="41"/>
      <c r="CB1567" s="41"/>
      <c r="CC1567" s="41"/>
      <c r="CD1567" s="41"/>
      <c r="CE1567" s="41"/>
      <c r="CF1567" s="41"/>
      <c r="CG1567" s="41"/>
      <c r="CH1567" s="41"/>
      <c r="CI1567" s="41"/>
      <c r="CJ1567" s="41"/>
      <c r="DZ1567" s="70"/>
      <c r="ED1567" s="70"/>
      <c r="EE1567" s="70"/>
      <c r="EF1567" s="70"/>
      <c r="EG1567" s="68"/>
      <c r="EH1567" s="68"/>
      <c r="EI1567" s="68"/>
      <c r="EJ1567" s="68"/>
      <c r="EK1567" s="68"/>
      <c r="EL1567" s="68"/>
      <c r="EM1567" s="68"/>
      <c r="EN1567" s="68"/>
      <c r="EO1567" s="68"/>
      <c r="EP1567" s="68"/>
      <c r="EQ1567" s="68"/>
      <c r="ER1567" s="68"/>
      <c r="ES1567" s="68"/>
      <c r="ET1567" s="68"/>
    </row>
    <row r="1568" spans="53:150" s="9" customFormat="1" ht="15">
      <c r="BA1568" s="41"/>
      <c r="BB1568" s="41"/>
      <c r="BC1568" s="41"/>
      <c r="BD1568" s="41"/>
      <c r="BE1568" s="41"/>
      <c r="BF1568" s="41"/>
      <c r="BG1568" s="41"/>
      <c r="BH1568" s="41"/>
      <c r="BI1568" s="41"/>
      <c r="BJ1568" s="41"/>
      <c r="BK1568" s="41"/>
      <c r="BL1568" s="41"/>
      <c r="BM1568" s="41"/>
      <c r="BN1568" s="41"/>
      <c r="BO1568" s="41"/>
      <c r="BP1568" s="41"/>
      <c r="BQ1568" s="41"/>
      <c r="BR1568" s="41"/>
      <c r="BS1568" s="41"/>
      <c r="BT1568" s="41"/>
      <c r="BU1568" s="41"/>
      <c r="BV1568" s="41"/>
      <c r="BW1568" s="41"/>
      <c r="BX1568" s="41"/>
      <c r="BY1568" s="41"/>
      <c r="BZ1568" s="41"/>
      <c r="CA1568" s="41"/>
      <c r="CB1568" s="41"/>
      <c r="CC1568" s="41"/>
      <c r="CD1568" s="41"/>
      <c r="CE1568" s="41"/>
      <c r="CF1568" s="41"/>
      <c r="CG1568" s="41"/>
      <c r="CH1568" s="41"/>
      <c r="CI1568" s="41"/>
      <c r="CJ1568" s="41"/>
      <c r="DZ1568" s="70"/>
      <c r="ED1568" s="70"/>
      <c r="EE1568" s="70"/>
      <c r="EF1568" s="70"/>
      <c r="EG1568" s="68"/>
      <c r="EH1568" s="68"/>
      <c r="EI1568" s="68"/>
      <c r="EJ1568" s="68"/>
      <c r="EK1568" s="68"/>
      <c r="EL1568" s="68"/>
      <c r="EM1568" s="68"/>
      <c r="EN1568" s="68"/>
      <c r="EO1568" s="68"/>
      <c r="EP1568" s="68"/>
      <c r="EQ1568" s="68"/>
      <c r="ER1568" s="68"/>
      <c r="ES1568" s="68"/>
      <c r="ET1568" s="68"/>
    </row>
    <row r="1569" spans="53:150" s="9" customFormat="1" ht="15">
      <c r="BA1569" s="41"/>
      <c r="BB1569" s="41"/>
      <c r="BC1569" s="41"/>
      <c r="BD1569" s="41"/>
      <c r="BE1569" s="41"/>
      <c r="BF1569" s="41"/>
      <c r="BG1569" s="41"/>
      <c r="BH1569" s="41"/>
      <c r="BI1569" s="41"/>
      <c r="BJ1569" s="41"/>
      <c r="BK1569" s="41"/>
      <c r="BL1569" s="41"/>
      <c r="BM1569" s="41"/>
      <c r="BN1569" s="41"/>
      <c r="BO1569" s="41"/>
      <c r="BP1569" s="41"/>
      <c r="BQ1569" s="41"/>
      <c r="BR1569" s="41"/>
      <c r="BS1569" s="41"/>
      <c r="BT1569" s="41"/>
      <c r="BU1569" s="41"/>
      <c r="BV1569" s="41"/>
      <c r="BW1569" s="41"/>
      <c r="BX1569" s="41"/>
      <c r="BY1569" s="41"/>
      <c r="BZ1569" s="41"/>
      <c r="CA1569" s="41"/>
      <c r="CB1569" s="41"/>
      <c r="CC1569" s="41"/>
      <c r="CD1569" s="41"/>
      <c r="CE1569" s="41"/>
      <c r="CF1569" s="41"/>
      <c r="CG1569" s="41"/>
      <c r="CH1569" s="41"/>
      <c r="CI1569" s="41"/>
      <c r="CJ1569" s="41"/>
      <c r="DZ1569" s="70"/>
      <c r="ED1569" s="70"/>
      <c r="EE1569" s="70"/>
      <c r="EF1569" s="70"/>
      <c r="EG1569" s="68"/>
      <c r="EH1569" s="68"/>
      <c r="EI1569" s="68"/>
      <c r="EJ1569" s="68"/>
      <c r="EK1569" s="68"/>
      <c r="EL1569" s="68"/>
      <c r="EM1569" s="68"/>
      <c r="EN1569" s="68"/>
      <c r="EO1569" s="68"/>
      <c r="EP1569" s="68"/>
      <c r="EQ1569" s="68"/>
      <c r="ER1569" s="68"/>
      <c r="ES1569" s="68"/>
      <c r="ET1569" s="68"/>
    </row>
    <row r="1570" spans="53:150" s="9" customFormat="1" ht="15">
      <c r="BA1570" s="41"/>
      <c r="BB1570" s="41"/>
      <c r="BC1570" s="41"/>
      <c r="BD1570" s="41"/>
      <c r="BE1570" s="41"/>
      <c r="BF1570" s="41"/>
      <c r="BG1570" s="41"/>
      <c r="BH1570" s="41"/>
      <c r="BI1570" s="41"/>
      <c r="BJ1570" s="41"/>
      <c r="BK1570" s="41"/>
      <c r="BL1570" s="41"/>
      <c r="BM1570" s="41"/>
      <c r="BN1570" s="41"/>
      <c r="BO1570" s="41"/>
      <c r="BP1570" s="41"/>
      <c r="BQ1570" s="41"/>
      <c r="BR1570" s="41"/>
      <c r="BS1570" s="41"/>
      <c r="BT1570" s="41"/>
      <c r="BU1570" s="41"/>
      <c r="BV1570" s="41"/>
      <c r="BW1570" s="41"/>
      <c r="BX1570" s="41"/>
      <c r="BY1570" s="41"/>
      <c r="BZ1570" s="41"/>
      <c r="CA1570" s="41"/>
      <c r="CB1570" s="41"/>
      <c r="CC1570" s="41"/>
      <c r="CD1570" s="41"/>
      <c r="CE1570" s="41"/>
      <c r="CF1570" s="41"/>
      <c r="CG1570" s="41"/>
      <c r="CH1570" s="41"/>
      <c r="CI1570" s="41"/>
      <c r="CJ1570" s="41"/>
      <c r="DZ1570" s="70"/>
      <c r="ED1570" s="70"/>
      <c r="EE1570" s="70"/>
      <c r="EF1570" s="70"/>
      <c r="EG1570" s="68"/>
      <c r="EH1570" s="68"/>
      <c r="EI1570" s="68"/>
      <c r="EJ1570" s="68"/>
      <c r="EK1570" s="68"/>
      <c r="EL1570" s="68"/>
      <c r="EM1570" s="68"/>
      <c r="EN1570" s="68"/>
      <c r="EO1570" s="68"/>
      <c r="EP1570" s="68"/>
      <c r="EQ1570" s="68"/>
      <c r="ER1570" s="68"/>
      <c r="ES1570" s="68"/>
      <c r="ET1570" s="68"/>
    </row>
    <row r="1571" spans="53:150" s="9" customFormat="1" ht="15">
      <c r="BA1571" s="41"/>
      <c r="BB1571" s="41"/>
      <c r="BC1571" s="41"/>
      <c r="BD1571" s="41"/>
      <c r="BE1571" s="41"/>
      <c r="BF1571" s="41"/>
      <c r="BG1571" s="41"/>
      <c r="BH1571" s="41"/>
      <c r="BI1571" s="41"/>
      <c r="BJ1571" s="41"/>
      <c r="BK1571" s="41"/>
      <c r="BL1571" s="41"/>
      <c r="BM1571" s="41"/>
      <c r="BN1571" s="41"/>
      <c r="BO1571" s="41"/>
      <c r="BP1571" s="41"/>
      <c r="BQ1571" s="41"/>
      <c r="BR1571" s="41"/>
      <c r="BS1571" s="41"/>
      <c r="BT1571" s="41"/>
      <c r="BU1571" s="41"/>
      <c r="BV1571" s="41"/>
      <c r="BW1571" s="41"/>
      <c r="BX1571" s="41"/>
      <c r="BY1571" s="41"/>
      <c r="BZ1571" s="41"/>
      <c r="CA1571" s="41"/>
      <c r="CB1571" s="41"/>
      <c r="CC1571" s="41"/>
      <c r="CD1571" s="41"/>
      <c r="CE1571" s="41"/>
      <c r="CF1571" s="41"/>
      <c r="CG1571" s="41"/>
      <c r="CH1571" s="41"/>
      <c r="CI1571" s="41"/>
      <c r="CJ1571" s="41"/>
      <c r="DZ1571" s="70"/>
      <c r="ED1571" s="70"/>
      <c r="EE1571" s="70"/>
      <c r="EF1571" s="70"/>
      <c r="EG1571" s="68"/>
      <c r="EH1571" s="68"/>
      <c r="EI1571" s="68"/>
      <c r="EJ1571" s="68"/>
      <c r="EK1571" s="68"/>
      <c r="EL1571" s="68"/>
      <c r="EM1571" s="68"/>
      <c r="EN1571" s="68"/>
      <c r="EO1571" s="68"/>
      <c r="EP1571" s="68"/>
      <c r="EQ1571" s="68"/>
      <c r="ER1571" s="68"/>
      <c r="ES1571" s="68"/>
      <c r="ET1571" s="68"/>
    </row>
    <row r="1572" spans="53:150" s="9" customFormat="1" ht="15">
      <c r="BA1572" s="41"/>
      <c r="BB1572" s="41"/>
      <c r="BC1572" s="41"/>
      <c r="BD1572" s="41"/>
      <c r="BE1572" s="41"/>
      <c r="BF1572" s="41"/>
      <c r="BG1572" s="41"/>
      <c r="BH1572" s="41"/>
      <c r="BI1572" s="41"/>
      <c r="BJ1572" s="41"/>
      <c r="BK1572" s="41"/>
      <c r="BL1572" s="41"/>
      <c r="BM1572" s="41"/>
      <c r="BN1572" s="41"/>
      <c r="BO1572" s="41"/>
      <c r="BP1572" s="41"/>
      <c r="BQ1572" s="41"/>
      <c r="BR1572" s="41"/>
      <c r="BS1572" s="41"/>
      <c r="BT1572" s="41"/>
      <c r="BU1572" s="41"/>
      <c r="BV1572" s="41"/>
      <c r="BW1572" s="41"/>
      <c r="BX1572" s="41"/>
      <c r="BY1572" s="41"/>
      <c r="BZ1572" s="41"/>
      <c r="CA1572" s="41"/>
      <c r="CB1572" s="41"/>
      <c r="CC1572" s="41"/>
      <c r="CD1572" s="41"/>
      <c r="CE1572" s="41"/>
      <c r="CF1572" s="41"/>
      <c r="CG1572" s="41"/>
      <c r="CH1572" s="41"/>
      <c r="CI1572" s="41"/>
      <c r="CJ1572" s="41"/>
      <c r="DZ1572" s="70"/>
      <c r="ED1572" s="70"/>
      <c r="EE1572" s="70"/>
      <c r="EF1572" s="70"/>
      <c r="EG1572" s="68"/>
      <c r="EH1572" s="68"/>
      <c r="EI1572" s="68"/>
      <c r="EJ1572" s="68"/>
      <c r="EK1572" s="68"/>
      <c r="EL1572" s="68"/>
      <c r="EM1572" s="68"/>
      <c r="EN1572" s="68"/>
      <c r="EO1572" s="68"/>
      <c r="EP1572" s="68"/>
      <c r="EQ1572" s="68"/>
      <c r="ER1572" s="68"/>
      <c r="ES1572" s="68"/>
      <c r="ET1572" s="68"/>
    </row>
    <row r="1573" spans="53:150" s="9" customFormat="1" ht="15">
      <c r="BA1573" s="41"/>
      <c r="BB1573" s="41"/>
      <c r="BC1573" s="41"/>
      <c r="BD1573" s="41"/>
      <c r="BE1573" s="41"/>
      <c r="BF1573" s="41"/>
      <c r="BG1573" s="41"/>
      <c r="BH1573" s="41"/>
      <c r="BI1573" s="41"/>
      <c r="BJ1573" s="41"/>
      <c r="BK1573" s="41"/>
      <c r="BL1573" s="41"/>
      <c r="BM1573" s="41"/>
      <c r="BN1573" s="41"/>
      <c r="BO1573" s="41"/>
      <c r="BP1573" s="41"/>
      <c r="BQ1573" s="41"/>
      <c r="BR1573" s="41"/>
      <c r="BS1573" s="41"/>
      <c r="BT1573" s="41"/>
      <c r="BU1573" s="41"/>
      <c r="BV1573" s="41"/>
      <c r="BW1573" s="41"/>
      <c r="BX1573" s="41"/>
      <c r="BY1573" s="41"/>
      <c r="BZ1573" s="41"/>
      <c r="CA1573" s="41"/>
      <c r="CB1573" s="41"/>
      <c r="CC1573" s="41"/>
      <c r="CD1573" s="41"/>
      <c r="CE1573" s="41"/>
      <c r="CF1573" s="41"/>
      <c r="CG1573" s="41"/>
      <c r="CH1573" s="41"/>
      <c r="CI1573" s="41"/>
      <c r="CJ1573" s="41"/>
      <c r="DZ1573" s="70"/>
      <c r="ED1573" s="70"/>
      <c r="EE1573" s="70"/>
      <c r="EF1573" s="70"/>
      <c r="EG1573" s="68"/>
      <c r="EH1573" s="68"/>
      <c r="EI1573" s="68"/>
      <c r="EJ1573" s="68"/>
      <c r="EK1573" s="68"/>
      <c r="EL1573" s="68"/>
      <c r="EM1573" s="68"/>
      <c r="EN1573" s="68"/>
      <c r="EO1573" s="68"/>
      <c r="EP1573" s="68"/>
      <c r="EQ1573" s="68"/>
      <c r="ER1573" s="68"/>
      <c r="ES1573" s="68"/>
      <c r="ET1573" s="68"/>
    </row>
    <row r="1574" spans="53:150" s="9" customFormat="1" ht="15">
      <c r="BA1574" s="41"/>
      <c r="BB1574" s="41"/>
      <c r="BC1574" s="41"/>
      <c r="BD1574" s="41"/>
      <c r="BE1574" s="41"/>
      <c r="BF1574" s="41"/>
      <c r="BG1574" s="41"/>
      <c r="BH1574" s="41"/>
      <c r="BI1574" s="41"/>
      <c r="BJ1574" s="41"/>
      <c r="BK1574" s="41"/>
      <c r="BL1574" s="41"/>
      <c r="BM1574" s="41"/>
      <c r="BN1574" s="41"/>
      <c r="BO1574" s="41"/>
      <c r="BP1574" s="41"/>
      <c r="BQ1574" s="41"/>
      <c r="BR1574" s="41"/>
      <c r="BS1574" s="41"/>
      <c r="BT1574" s="41"/>
      <c r="BU1574" s="41"/>
      <c r="BV1574" s="41"/>
      <c r="BW1574" s="41"/>
      <c r="BX1574" s="41"/>
      <c r="BY1574" s="41"/>
      <c r="BZ1574" s="41"/>
      <c r="CA1574" s="41"/>
      <c r="CB1574" s="41"/>
      <c r="CC1574" s="41"/>
      <c r="CD1574" s="41"/>
      <c r="CE1574" s="41"/>
      <c r="CF1574" s="41"/>
      <c r="CG1574" s="41"/>
      <c r="CH1574" s="41"/>
      <c r="CI1574" s="41"/>
      <c r="CJ1574" s="41"/>
      <c r="DZ1574" s="70"/>
      <c r="ED1574" s="70"/>
      <c r="EE1574" s="70"/>
      <c r="EF1574" s="70"/>
      <c r="EG1574" s="68"/>
      <c r="EH1574" s="68"/>
      <c r="EI1574" s="68"/>
      <c r="EJ1574" s="68"/>
      <c r="EK1574" s="68"/>
      <c r="EL1574" s="68"/>
      <c r="EM1574" s="68"/>
      <c r="EN1574" s="68"/>
      <c r="EO1574" s="68"/>
      <c r="EP1574" s="68"/>
      <c r="EQ1574" s="68"/>
      <c r="ER1574" s="68"/>
      <c r="ES1574" s="68"/>
      <c r="ET1574" s="68"/>
    </row>
    <row r="1575" spans="53:150" s="9" customFormat="1" ht="15">
      <c r="BA1575" s="41"/>
      <c r="BB1575" s="41"/>
      <c r="BC1575" s="41"/>
      <c r="BD1575" s="41"/>
      <c r="BE1575" s="41"/>
      <c r="BF1575" s="41"/>
      <c r="BG1575" s="41"/>
      <c r="BH1575" s="41"/>
      <c r="BI1575" s="41"/>
      <c r="BJ1575" s="41"/>
      <c r="BK1575" s="41"/>
      <c r="BL1575" s="41"/>
      <c r="BM1575" s="41"/>
      <c r="BN1575" s="41"/>
      <c r="BO1575" s="41"/>
      <c r="BP1575" s="41"/>
      <c r="BQ1575" s="41"/>
      <c r="BR1575" s="41"/>
      <c r="BS1575" s="41"/>
      <c r="BT1575" s="41"/>
      <c r="BU1575" s="41"/>
      <c r="BV1575" s="41"/>
      <c r="BW1575" s="41"/>
      <c r="BX1575" s="41"/>
      <c r="BY1575" s="41"/>
      <c r="BZ1575" s="41"/>
      <c r="CA1575" s="41"/>
      <c r="CB1575" s="41"/>
      <c r="CC1575" s="41"/>
      <c r="CD1575" s="41"/>
      <c r="CE1575" s="41"/>
      <c r="CF1575" s="41"/>
      <c r="CG1575" s="41"/>
      <c r="CH1575" s="41"/>
      <c r="CI1575" s="41"/>
      <c r="CJ1575" s="41"/>
      <c r="DZ1575" s="70"/>
      <c r="ED1575" s="70"/>
      <c r="EE1575" s="70"/>
      <c r="EF1575" s="70"/>
      <c r="EG1575" s="68"/>
      <c r="EH1575" s="68"/>
      <c r="EI1575" s="68"/>
      <c r="EJ1575" s="68"/>
      <c r="EK1575" s="68"/>
      <c r="EL1575" s="68"/>
      <c r="EM1575" s="68"/>
      <c r="EN1575" s="68"/>
      <c r="EO1575" s="68"/>
      <c r="EP1575" s="68"/>
      <c r="EQ1575" s="68"/>
      <c r="ER1575" s="68"/>
      <c r="ES1575" s="68"/>
      <c r="ET1575" s="68"/>
    </row>
    <row r="1576" spans="53:150" s="9" customFormat="1" ht="15">
      <c r="BA1576" s="41"/>
      <c r="BB1576" s="41"/>
      <c r="BC1576" s="41"/>
      <c r="BD1576" s="41"/>
      <c r="BE1576" s="41"/>
      <c r="BF1576" s="41"/>
      <c r="BG1576" s="41"/>
      <c r="BH1576" s="41"/>
      <c r="BI1576" s="41"/>
      <c r="BJ1576" s="41"/>
      <c r="BK1576" s="41"/>
      <c r="BL1576" s="41"/>
      <c r="BM1576" s="41"/>
      <c r="BN1576" s="41"/>
      <c r="BO1576" s="41"/>
      <c r="BP1576" s="41"/>
      <c r="BQ1576" s="41"/>
      <c r="BR1576" s="41"/>
      <c r="BS1576" s="41"/>
      <c r="BT1576" s="41"/>
      <c r="BU1576" s="41"/>
      <c r="BV1576" s="41"/>
      <c r="BW1576" s="41"/>
      <c r="BX1576" s="41"/>
      <c r="BY1576" s="41"/>
      <c r="BZ1576" s="41"/>
      <c r="CA1576" s="41"/>
      <c r="CB1576" s="41"/>
      <c r="CC1576" s="41"/>
      <c r="CD1576" s="41"/>
      <c r="CE1576" s="41"/>
      <c r="CF1576" s="41"/>
      <c r="CG1576" s="41"/>
      <c r="CH1576" s="41"/>
      <c r="CI1576" s="41"/>
      <c r="CJ1576" s="41"/>
      <c r="DZ1576" s="70"/>
      <c r="ED1576" s="70"/>
      <c r="EE1576" s="70"/>
      <c r="EF1576" s="70"/>
      <c r="EG1576" s="68"/>
      <c r="EH1576" s="68"/>
      <c r="EI1576" s="68"/>
      <c r="EJ1576" s="68"/>
      <c r="EK1576" s="68"/>
      <c r="EL1576" s="68"/>
      <c r="EM1576" s="68"/>
      <c r="EN1576" s="68"/>
      <c r="EO1576" s="68"/>
      <c r="EP1576" s="68"/>
      <c r="EQ1576" s="68"/>
      <c r="ER1576" s="68"/>
      <c r="ES1576" s="68"/>
      <c r="ET1576" s="68"/>
    </row>
    <row r="1577" spans="53:150" s="9" customFormat="1" ht="15">
      <c r="BA1577" s="41"/>
      <c r="BB1577" s="41"/>
      <c r="BC1577" s="41"/>
      <c r="BD1577" s="41"/>
      <c r="BE1577" s="41"/>
      <c r="BF1577" s="41"/>
      <c r="BG1577" s="41"/>
      <c r="BH1577" s="41"/>
      <c r="BI1577" s="41"/>
      <c r="BJ1577" s="41"/>
      <c r="BK1577" s="41"/>
      <c r="BL1577" s="41"/>
      <c r="BM1577" s="41"/>
      <c r="BN1577" s="41"/>
      <c r="BO1577" s="41"/>
      <c r="BP1577" s="41"/>
      <c r="BQ1577" s="41"/>
      <c r="BR1577" s="41"/>
      <c r="BS1577" s="41"/>
      <c r="BT1577" s="41"/>
      <c r="BU1577" s="41"/>
      <c r="BV1577" s="41"/>
      <c r="BW1577" s="41"/>
      <c r="BX1577" s="41"/>
      <c r="BY1577" s="41"/>
      <c r="BZ1577" s="41"/>
      <c r="CA1577" s="41"/>
      <c r="CB1577" s="41"/>
      <c r="CC1577" s="41"/>
      <c r="CD1577" s="41"/>
      <c r="CE1577" s="41"/>
      <c r="CF1577" s="41"/>
      <c r="CG1577" s="41"/>
      <c r="CH1577" s="41"/>
      <c r="CI1577" s="41"/>
      <c r="CJ1577" s="41"/>
      <c r="DZ1577" s="70"/>
      <c r="ED1577" s="70"/>
      <c r="EE1577" s="70"/>
      <c r="EF1577" s="70"/>
      <c r="EG1577" s="68"/>
      <c r="EH1577" s="68"/>
      <c r="EI1577" s="68"/>
      <c r="EJ1577" s="68"/>
      <c r="EK1577" s="68"/>
      <c r="EL1577" s="68"/>
      <c r="EM1577" s="68"/>
      <c r="EN1577" s="68"/>
      <c r="EO1577" s="68"/>
      <c r="EP1577" s="68"/>
      <c r="EQ1577" s="68"/>
      <c r="ER1577" s="68"/>
      <c r="ES1577" s="68"/>
      <c r="ET1577" s="68"/>
    </row>
    <row r="1578" spans="53:150" s="9" customFormat="1" ht="15">
      <c r="BA1578" s="41"/>
      <c r="BB1578" s="41"/>
      <c r="BC1578" s="41"/>
      <c r="BD1578" s="41"/>
      <c r="BE1578" s="41"/>
      <c r="BF1578" s="41"/>
      <c r="BG1578" s="41"/>
      <c r="BH1578" s="41"/>
      <c r="BI1578" s="41"/>
      <c r="BJ1578" s="41"/>
      <c r="BK1578" s="41"/>
      <c r="BL1578" s="41"/>
      <c r="BM1578" s="41"/>
      <c r="BN1578" s="41"/>
      <c r="BO1578" s="41"/>
      <c r="BP1578" s="41"/>
      <c r="BQ1578" s="41"/>
      <c r="BR1578" s="41"/>
      <c r="BS1578" s="41"/>
      <c r="BT1578" s="41"/>
      <c r="BU1578" s="41"/>
      <c r="BV1578" s="41"/>
      <c r="BW1578" s="41"/>
      <c r="BX1578" s="41"/>
      <c r="BY1578" s="41"/>
      <c r="BZ1578" s="41"/>
      <c r="CA1578" s="41"/>
      <c r="CB1578" s="41"/>
      <c r="CC1578" s="41"/>
      <c r="CD1578" s="41"/>
      <c r="CE1578" s="41"/>
      <c r="CF1578" s="41"/>
      <c r="CG1578" s="41"/>
      <c r="CH1578" s="41"/>
      <c r="CI1578" s="41"/>
      <c r="CJ1578" s="41"/>
      <c r="DZ1578" s="70"/>
      <c r="ED1578" s="70"/>
      <c r="EE1578" s="70"/>
      <c r="EF1578" s="70"/>
      <c r="EG1578" s="68"/>
      <c r="EH1578" s="68"/>
      <c r="EI1578" s="68"/>
      <c r="EJ1578" s="68"/>
      <c r="EK1578" s="68"/>
      <c r="EL1578" s="68"/>
      <c r="EM1578" s="68"/>
      <c r="EN1578" s="68"/>
      <c r="EO1578" s="68"/>
      <c r="EP1578" s="68"/>
      <c r="EQ1578" s="68"/>
      <c r="ER1578" s="68"/>
      <c r="ES1578" s="68"/>
      <c r="ET1578" s="68"/>
    </row>
    <row r="1579" spans="53:150" s="9" customFormat="1" ht="15">
      <c r="BA1579" s="41"/>
      <c r="BB1579" s="41"/>
      <c r="BC1579" s="41"/>
      <c r="BD1579" s="41"/>
      <c r="BE1579" s="41"/>
      <c r="BF1579" s="41"/>
      <c r="BG1579" s="41"/>
      <c r="BH1579" s="41"/>
      <c r="BI1579" s="41"/>
      <c r="BJ1579" s="41"/>
      <c r="BK1579" s="41"/>
      <c r="BL1579" s="41"/>
      <c r="BM1579" s="41"/>
      <c r="BN1579" s="41"/>
      <c r="BO1579" s="41"/>
      <c r="BP1579" s="41"/>
      <c r="BQ1579" s="41"/>
      <c r="BR1579" s="41"/>
      <c r="BS1579" s="41"/>
      <c r="BT1579" s="41"/>
      <c r="BU1579" s="41"/>
      <c r="BV1579" s="41"/>
      <c r="BW1579" s="41"/>
      <c r="BX1579" s="41"/>
      <c r="BY1579" s="41"/>
      <c r="BZ1579" s="41"/>
      <c r="CA1579" s="41"/>
      <c r="CB1579" s="41"/>
      <c r="CC1579" s="41"/>
      <c r="CD1579" s="41"/>
      <c r="CE1579" s="41"/>
      <c r="CF1579" s="41"/>
      <c r="CG1579" s="41"/>
      <c r="CH1579" s="41"/>
      <c r="CI1579" s="41"/>
      <c r="CJ1579" s="41"/>
      <c r="DZ1579" s="70"/>
      <c r="ED1579" s="70"/>
      <c r="EE1579" s="70"/>
      <c r="EF1579" s="70"/>
      <c r="EG1579" s="68"/>
      <c r="EH1579" s="68"/>
      <c r="EI1579" s="68"/>
      <c r="EJ1579" s="68"/>
      <c r="EK1579" s="68"/>
      <c r="EL1579" s="68"/>
      <c r="EM1579" s="68"/>
      <c r="EN1579" s="68"/>
      <c r="EO1579" s="68"/>
      <c r="EP1579" s="68"/>
      <c r="EQ1579" s="68"/>
      <c r="ER1579" s="68"/>
      <c r="ES1579" s="68"/>
      <c r="ET1579" s="68"/>
    </row>
    <row r="1580" spans="53:150" s="9" customFormat="1" ht="15">
      <c r="BA1580" s="41"/>
      <c r="BB1580" s="41"/>
      <c r="BC1580" s="41"/>
      <c r="BD1580" s="41"/>
      <c r="BE1580" s="41"/>
      <c r="BF1580" s="41"/>
      <c r="BG1580" s="41"/>
      <c r="BH1580" s="41"/>
      <c r="BI1580" s="41"/>
      <c r="BJ1580" s="41"/>
      <c r="BK1580" s="41"/>
      <c r="BL1580" s="41"/>
      <c r="BM1580" s="41"/>
      <c r="BN1580" s="41"/>
      <c r="BO1580" s="41"/>
      <c r="BP1580" s="41"/>
      <c r="BQ1580" s="41"/>
      <c r="BR1580" s="41"/>
      <c r="BS1580" s="41"/>
      <c r="BT1580" s="41"/>
      <c r="BU1580" s="41"/>
      <c r="BV1580" s="41"/>
      <c r="BW1580" s="41"/>
      <c r="BX1580" s="41"/>
      <c r="BY1580" s="41"/>
      <c r="BZ1580" s="41"/>
      <c r="CA1580" s="41"/>
      <c r="CB1580" s="41"/>
      <c r="CC1580" s="41"/>
      <c r="CD1580" s="41"/>
      <c r="CE1580" s="41"/>
      <c r="CF1580" s="41"/>
      <c r="CG1580" s="41"/>
      <c r="CH1580" s="41"/>
      <c r="CI1580" s="41"/>
      <c r="CJ1580" s="41"/>
      <c r="DZ1580" s="70"/>
      <c r="ED1580" s="70"/>
      <c r="EE1580" s="70"/>
      <c r="EF1580" s="70"/>
      <c r="EG1580" s="68"/>
      <c r="EH1580" s="68"/>
      <c r="EI1580" s="68"/>
      <c r="EJ1580" s="68"/>
      <c r="EK1580" s="68"/>
      <c r="EL1580" s="68"/>
      <c r="EM1580" s="68"/>
      <c r="EN1580" s="68"/>
      <c r="EO1580" s="68"/>
      <c r="EP1580" s="68"/>
      <c r="EQ1580" s="68"/>
      <c r="ER1580" s="68"/>
      <c r="ES1580" s="68"/>
      <c r="ET1580" s="68"/>
    </row>
    <row r="1581" spans="53:150" s="9" customFormat="1" ht="15">
      <c r="BA1581" s="41"/>
      <c r="BB1581" s="41"/>
      <c r="BC1581" s="41"/>
      <c r="BD1581" s="41"/>
      <c r="BE1581" s="41"/>
      <c r="BF1581" s="41"/>
      <c r="BG1581" s="41"/>
      <c r="BH1581" s="41"/>
      <c r="BI1581" s="41"/>
      <c r="BJ1581" s="41"/>
      <c r="BK1581" s="41"/>
      <c r="BL1581" s="41"/>
      <c r="BM1581" s="41"/>
      <c r="BN1581" s="41"/>
      <c r="BO1581" s="41"/>
      <c r="BP1581" s="41"/>
      <c r="BQ1581" s="41"/>
      <c r="BR1581" s="41"/>
      <c r="BS1581" s="41"/>
      <c r="BT1581" s="41"/>
      <c r="BU1581" s="41"/>
      <c r="BV1581" s="41"/>
      <c r="BW1581" s="41"/>
      <c r="BX1581" s="41"/>
      <c r="BY1581" s="41"/>
      <c r="BZ1581" s="41"/>
      <c r="CA1581" s="41"/>
      <c r="CB1581" s="41"/>
      <c r="CC1581" s="41"/>
      <c r="CD1581" s="41"/>
      <c r="CE1581" s="41"/>
      <c r="CF1581" s="41"/>
      <c r="CG1581" s="41"/>
      <c r="CH1581" s="41"/>
      <c r="CI1581" s="41"/>
      <c r="CJ1581" s="41"/>
      <c r="DZ1581" s="70"/>
      <c r="ED1581" s="70"/>
      <c r="EE1581" s="70"/>
      <c r="EF1581" s="70"/>
      <c r="EG1581" s="68"/>
      <c r="EH1581" s="68"/>
      <c r="EI1581" s="68"/>
      <c r="EJ1581" s="68"/>
      <c r="EK1581" s="68"/>
      <c r="EL1581" s="68"/>
      <c r="EM1581" s="68"/>
      <c r="EN1581" s="68"/>
      <c r="EO1581" s="68"/>
      <c r="EP1581" s="68"/>
      <c r="EQ1581" s="68"/>
      <c r="ER1581" s="68"/>
      <c r="ES1581" s="68"/>
      <c r="ET1581" s="68"/>
    </row>
    <row r="1582" spans="53:150" s="9" customFormat="1" ht="15">
      <c r="BA1582" s="41"/>
      <c r="BB1582" s="41"/>
      <c r="BC1582" s="41"/>
      <c r="BD1582" s="41"/>
      <c r="BE1582" s="41"/>
      <c r="BF1582" s="41"/>
      <c r="BG1582" s="41"/>
      <c r="BH1582" s="41"/>
      <c r="BI1582" s="41"/>
      <c r="BJ1582" s="41"/>
      <c r="BK1582" s="41"/>
      <c r="BL1582" s="41"/>
      <c r="BM1582" s="41"/>
      <c r="BN1582" s="41"/>
      <c r="BO1582" s="41"/>
      <c r="BP1582" s="41"/>
      <c r="BQ1582" s="41"/>
      <c r="BR1582" s="41"/>
      <c r="BS1582" s="41"/>
      <c r="BT1582" s="41"/>
      <c r="BU1582" s="41"/>
      <c r="BV1582" s="41"/>
      <c r="BW1582" s="41"/>
      <c r="BX1582" s="41"/>
      <c r="BY1582" s="41"/>
      <c r="BZ1582" s="41"/>
      <c r="CA1582" s="41"/>
      <c r="CB1582" s="41"/>
      <c r="CC1582" s="41"/>
      <c r="CD1582" s="41"/>
      <c r="CE1582" s="41"/>
      <c r="CF1582" s="41"/>
      <c r="CG1582" s="41"/>
      <c r="CH1582" s="41"/>
      <c r="CI1582" s="41"/>
      <c r="CJ1582" s="41"/>
      <c r="DZ1582" s="70"/>
      <c r="ED1582" s="70"/>
      <c r="EE1582" s="70"/>
      <c r="EF1582" s="70"/>
      <c r="EG1582" s="68"/>
      <c r="EH1582" s="68"/>
      <c r="EI1582" s="68"/>
      <c r="EJ1582" s="68"/>
      <c r="EK1582" s="68"/>
      <c r="EL1582" s="68"/>
      <c r="EM1582" s="68"/>
      <c r="EN1582" s="68"/>
      <c r="EO1582" s="68"/>
      <c r="EP1582" s="68"/>
      <c r="EQ1582" s="68"/>
      <c r="ER1582" s="68"/>
      <c r="ES1582" s="68"/>
      <c r="ET1582" s="68"/>
    </row>
    <row r="1583" spans="53:150" s="9" customFormat="1" ht="15">
      <c r="BA1583" s="41"/>
      <c r="BB1583" s="41"/>
      <c r="BC1583" s="41"/>
      <c r="BD1583" s="41"/>
      <c r="BE1583" s="41"/>
      <c r="BF1583" s="41"/>
      <c r="BG1583" s="41"/>
      <c r="BH1583" s="41"/>
      <c r="BI1583" s="41"/>
      <c r="BJ1583" s="41"/>
      <c r="BK1583" s="41"/>
      <c r="BL1583" s="41"/>
      <c r="BM1583" s="41"/>
      <c r="BN1583" s="41"/>
      <c r="BO1583" s="41"/>
      <c r="BP1583" s="41"/>
      <c r="BQ1583" s="41"/>
      <c r="BR1583" s="41"/>
      <c r="BS1583" s="41"/>
      <c r="BT1583" s="41"/>
      <c r="BU1583" s="41"/>
      <c r="BV1583" s="41"/>
      <c r="BW1583" s="41"/>
      <c r="BX1583" s="41"/>
      <c r="BY1583" s="41"/>
      <c r="BZ1583" s="41"/>
      <c r="CA1583" s="41"/>
      <c r="CB1583" s="41"/>
      <c r="CC1583" s="41"/>
      <c r="CD1583" s="41"/>
      <c r="CE1583" s="41"/>
      <c r="CF1583" s="41"/>
      <c r="CG1583" s="41"/>
      <c r="CH1583" s="41"/>
      <c r="CI1583" s="41"/>
      <c r="CJ1583" s="41"/>
      <c r="DZ1583" s="70"/>
      <c r="ED1583" s="70"/>
      <c r="EE1583" s="70"/>
      <c r="EF1583" s="70"/>
      <c r="EG1583" s="68"/>
      <c r="EH1583" s="68"/>
      <c r="EI1583" s="68"/>
      <c r="EJ1583" s="68"/>
      <c r="EK1583" s="68"/>
      <c r="EL1583" s="68"/>
      <c r="EM1583" s="68"/>
      <c r="EN1583" s="68"/>
      <c r="EO1583" s="68"/>
      <c r="EP1583" s="68"/>
      <c r="EQ1583" s="68"/>
      <c r="ER1583" s="68"/>
      <c r="ES1583" s="68"/>
      <c r="ET1583" s="68"/>
    </row>
    <row r="1584" spans="53:150" s="9" customFormat="1" ht="15">
      <c r="BA1584" s="41"/>
      <c r="BB1584" s="41"/>
      <c r="BC1584" s="41"/>
      <c r="BD1584" s="41"/>
      <c r="BE1584" s="41"/>
      <c r="BF1584" s="41"/>
      <c r="BG1584" s="41"/>
      <c r="BH1584" s="41"/>
      <c r="BI1584" s="41"/>
      <c r="BJ1584" s="41"/>
      <c r="BK1584" s="41"/>
      <c r="BL1584" s="41"/>
      <c r="BM1584" s="41"/>
      <c r="BN1584" s="41"/>
      <c r="BO1584" s="41"/>
      <c r="BP1584" s="41"/>
      <c r="BQ1584" s="41"/>
      <c r="BR1584" s="41"/>
      <c r="BS1584" s="41"/>
      <c r="BT1584" s="41"/>
      <c r="BU1584" s="41"/>
      <c r="BV1584" s="41"/>
      <c r="BW1584" s="41"/>
      <c r="BX1584" s="41"/>
      <c r="BY1584" s="41"/>
      <c r="BZ1584" s="41"/>
      <c r="CA1584" s="41"/>
      <c r="CB1584" s="41"/>
      <c r="CC1584" s="41"/>
      <c r="CD1584" s="41"/>
      <c r="CE1584" s="41"/>
      <c r="CF1584" s="41"/>
      <c r="CG1584" s="41"/>
      <c r="CH1584" s="41"/>
      <c r="CI1584" s="41"/>
      <c r="CJ1584" s="41"/>
      <c r="DZ1584" s="70"/>
      <c r="ED1584" s="70"/>
      <c r="EE1584" s="70"/>
      <c r="EF1584" s="70"/>
      <c r="EG1584" s="68"/>
      <c r="EH1584" s="68"/>
      <c r="EI1584" s="68"/>
      <c r="EJ1584" s="68"/>
      <c r="EK1584" s="68"/>
      <c r="EL1584" s="68"/>
      <c r="EM1584" s="68"/>
      <c r="EN1584" s="68"/>
      <c r="EO1584" s="68"/>
      <c r="EP1584" s="68"/>
      <c r="EQ1584" s="68"/>
      <c r="ER1584" s="68"/>
      <c r="ES1584" s="68"/>
      <c r="ET1584" s="68"/>
    </row>
    <row r="1585" spans="53:150" s="9" customFormat="1" ht="15">
      <c r="BA1585" s="41"/>
      <c r="BB1585" s="41"/>
      <c r="BC1585" s="41"/>
      <c r="BD1585" s="41"/>
      <c r="BE1585" s="41"/>
      <c r="BF1585" s="41"/>
      <c r="BG1585" s="41"/>
      <c r="BH1585" s="41"/>
      <c r="BI1585" s="41"/>
      <c r="BJ1585" s="41"/>
      <c r="BK1585" s="41"/>
      <c r="BL1585" s="41"/>
      <c r="BM1585" s="41"/>
      <c r="BN1585" s="41"/>
      <c r="BO1585" s="41"/>
      <c r="BP1585" s="41"/>
      <c r="BQ1585" s="41"/>
      <c r="BR1585" s="41"/>
      <c r="BS1585" s="41"/>
      <c r="BT1585" s="41"/>
      <c r="BU1585" s="41"/>
      <c r="BV1585" s="41"/>
      <c r="BW1585" s="41"/>
      <c r="BX1585" s="41"/>
      <c r="BY1585" s="41"/>
      <c r="BZ1585" s="41"/>
      <c r="CA1585" s="41"/>
      <c r="CB1585" s="41"/>
      <c r="CC1585" s="41"/>
      <c r="CD1585" s="41"/>
      <c r="CE1585" s="41"/>
      <c r="CF1585" s="41"/>
      <c r="CG1585" s="41"/>
      <c r="CH1585" s="41"/>
      <c r="CI1585" s="41"/>
      <c r="CJ1585" s="41"/>
      <c r="DZ1585" s="70"/>
      <c r="ED1585" s="70"/>
      <c r="EE1585" s="70"/>
      <c r="EF1585" s="70"/>
      <c r="EG1585" s="68"/>
      <c r="EH1585" s="68"/>
      <c r="EI1585" s="68"/>
      <c r="EJ1585" s="68"/>
      <c r="EK1585" s="68"/>
      <c r="EL1585" s="68"/>
      <c r="EM1585" s="68"/>
      <c r="EN1585" s="68"/>
      <c r="EO1585" s="68"/>
      <c r="EP1585" s="68"/>
      <c r="EQ1585" s="68"/>
      <c r="ER1585" s="68"/>
      <c r="ES1585" s="68"/>
      <c r="ET1585" s="68"/>
    </row>
    <row r="1586" spans="53:150" s="9" customFormat="1" ht="15">
      <c r="BA1586" s="41"/>
      <c r="BB1586" s="41"/>
      <c r="BC1586" s="41"/>
      <c r="BD1586" s="41"/>
      <c r="BE1586" s="41"/>
      <c r="BF1586" s="41"/>
      <c r="BG1586" s="41"/>
      <c r="BH1586" s="41"/>
      <c r="BI1586" s="41"/>
      <c r="BJ1586" s="41"/>
      <c r="BK1586" s="41"/>
      <c r="BL1586" s="41"/>
      <c r="BM1586" s="41"/>
      <c r="BN1586" s="41"/>
      <c r="BO1586" s="41"/>
      <c r="BP1586" s="41"/>
      <c r="BQ1586" s="41"/>
      <c r="BR1586" s="41"/>
      <c r="BS1586" s="41"/>
      <c r="BT1586" s="41"/>
      <c r="BU1586" s="41"/>
      <c r="BV1586" s="41"/>
      <c r="BW1586" s="41"/>
      <c r="BX1586" s="41"/>
      <c r="BY1586" s="41"/>
      <c r="BZ1586" s="41"/>
      <c r="CA1586" s="41"/>
      <c r="CB1586" s="41"/>
      <c r="CC1586" s="41"/>
      <c r="CD1586" s="41"/>
      <c r="CE1586" s="41"/>
      <c r="CF1586" s="41"/>
      <c r="CG1586" s="41"/>
      <c r="CH1586" s="41"/>
      <c r="CI1586" s="41"/>
      <c r="CJ1586" s="41"/>
      <c r="DZ1586" s="70"/>
      <c r="ED1586" s="70"/>
      <c r="EE1586" s="70"/>
      <c r="EF1586" s="70"/>
      <c r="EG1586" s="68"/>
      <c r="EH1586" s="68"/>
      <c r="EI1586" s="68"/>
      <c r="EJ1586" s="68"/>
      <c r="EK1586" s="68"/>
      <c r="EL1586" s="68"/>
      <c r="EM1586" s="68"/>
      <c r="EN1586" s="68"/>
      <c r="EO1586" s="68"/>
      <c r="EP1586" s="68"/>
      <c r="EQ1586" s="68"/>
      <c r="ER1586" s="68"/>
      <c r="ES1586" s="68"/>
      <c r="ET1586" s="68"/>
    </row>
    <row r="1587" spans="53:150" s="9" customFormat="1" ht="15">
      <c r="BA1587" s="41"/>
      <c r="BB1587" s="41"/>
      <c r="BC1587" s="41"/>
      <c r="BD1587" s="41"/>
      <c r="BE1587" s="41"/>
      <c r="BF1587" s="41"/>
      <c r="BG1587" s="41"/>
      <c r="BH1587" s="41"/>
      <c r="BI1587" s="41"/>
      <c r="BJ1587" s="41"/>
      <c r="BK1587" s="41"/>
      <c r="BL1587" s="41"/>
      <c r="BM1587" s="41"/>
      <c r="BN1587" s="41"/>
      <c r="BO1587" s="41"/>
      <c r="BP1587" s="41"/>
      <c r="BQ1587" s="41"/>
      <c r="BR1587" s="41"/>
      <c r="BS1587" s="41"/>
      <c r="BT1587" s="41"/>
      <c r="BU1587" s="41"/>
      <c r="BV1587" s="41"/>
      <c r="BW1587" s="41"/>
      <c r="BX1587" s="41"/>
      <c r="BY1587" s="41"/>
      <c r="BZ1587" s="41"/>
      <c r="CA1587" s="41"/>
      <c r="CB1587" s="41"/>
      <c r="CC1587" s="41"/>
      <c r="CD1587" s="41"/>
      <c r="CE1587" s="41"/>
      <c r="CF1587" s="41"/>
      <c r="CG1587" s="41"/>
      <c r="CH1587" s="41"/>
      <c r="CI1587" s="41"/>
      <c r="CJ1587" s="41"/>
      <c r="DZ1587" s="70"/>
      <c r="ED1587" s="70"/>
      <c r="EE1587" s="70"/>
      <c r="EF1587" s="70"/>
      <c r="EG1587" s="68"/>
      <c r="EH1587" s="68"/>
      <c r="EI1587" s="68"/>
      <c r="EJ1587" s="68"/>
      <c r="EK1587" s="68"/>
      <c r="EL1587" s="68"/>
      <c r="EM1587" s="68"/>
      <c r="EN1587" s="68"/>
      <c r="EO1587" s="68"/>
      <c r="EP1587" s="68"/>
      <c r="EQ1587" s="68"/>
      <c r="ER1587" s="68"/>
      <c r="ES1587" s="68"/>
      <c r="ET1587" s="68"/>
    </row>
    <row r="1588" spans="53:150" s="9" customFormat="1" ht="15">
      <c r="BA1588" s="41"/>
      <c r="BB1588" s="41"/>
      <c r="BC1588" s="41"/>
      <c r="BD1588" s="41"/>
      <c r="BE1588" s="41"/>
      <c r="BF1588" s="41"/>
      <c r="BG1588" s="41"/>
      <c r="BH1588" s="41"/>
      <c r="BI1588" s="41"/>
      <c r="BJ1588" s="41"/>
      <c r="BK1588" s="41"/>
      <c r="BL1588" s="41"/>
      <c r="BM1588" s="41"/>
      <c r="BN1588" s="41"/>
      <c r="BO1588" s="41"/>
      <c r="BP1588" s="41"/>
      <c r="BQ1588" s="41"/>
      <c r="BR1588" s="41"/>
      <c r="BS1588" s="41"/>
      <c r="BT1588" s="41"/>
      <c r="BU1588" s="41"/>
      <c r="BV1588" s="41"/>
      <c r="BW1588" s="41"/>
      <c r="BX1588" s="41"/>
      <c r="BY1588" s="41"/>
      <c r="BZ1588" s="41"/>
      <c r="CA1588" s="41"/>
      <c r="CB1588" s="41"/>
      <c r="CC1588" s="41"/>
      <c r="CD1588" s="41"/>
      <c r="CE1588" s="41"/>
      <c r="CF1588" s="41"/>
      <c r="CG1588" s="41"/>
      <c r="CH1588" s="41"/>
      <c r="CI1588" s="41"/>
      <c r="CJ1588" s="41"/>
      <c r="DZ1588" s="70"/>
      <c r="ED1588" s="70"/>
      <c r="EE1588" s="70"/>
      <c r="EF1588" s="70"/>
      <c r="EG1588" s="68"/>
      <c r="EH1588" s="68"/>
      <c r="EI1588" s="68"/>
      <c r="EJ1588" s="68"/>
      <c r="EK1588" s="68"/>
      <c r="EL1588" s="68"/>
      <c r="EM1588" s="68"/>
      <c r="EN1588" s="68"/>
      <c r="EO1588" s="68"/>
      <c r="EP1588" s="68"/>
      <c r="EQ1588" s="68"/>
      <c r="ER1588" s="68"/>
      <c r="ES1588" s="68"/>
      <c r="ET1588" s="68"/>
    </row>
    <row r="1589" spans="53:150" s="9" customFormat="1" ht="15">
      <c r="BA1589" s="41"/>
      <c r="BB1589" s="41"/>
      <c r="BC1589" s="41"/>
      <c r="BD1589" s="41"/>
      <c r="BE1589" s="41"/>
      <c r="BF1589" s="41"/>
      <c r="BG1589" s="41"/>
      <c r="BH1589" s="41"/>
      <c r="BI1589" s="41"/>
      <c r="BJ1589" s="41"/>
      <c r="BK1589" s="41"/>
      <c r="BL1589" s="41"/>
      <c r="BM1589" s="41"/>
      <c r="BN1589" s="41"/>
      <c r="BO1589" s="41"/>
      <c r="BP1589" s="41"/>
      <c r="BQ1589" s="41"/>
      <c r="BR1589" s="41"/>
      <c r="BS1589" s="41"/>
      <c r="BT1589" s="41"/>
      <c r="BU1589" s="41"/>
      <c r="BV1589" s="41"/>
      <c r="BW1589" s="41"/>
      <c r="BX1589" s="41"/>
      <c r="BY1589" s="41"/>
      <c r="BZ1589" s="41"/>
      <c r="CA1589" s="41"/>
      <c r="CB1589" s="41"/>
      <c r="CC1589" s="41"/>
      <c r="CD1589" s="41"/>
      <c r="CE1589" s="41"/>
      <c r="CF1589" s="41"/>
      <c r="CG1589" s="41"/>
      <c r="CH1589" s="41"/>
      <c r="CI1589" s="41"/>
      <c r="CJ1589" s="41"/>
      <c r="DZ1589" s="70"/>
      <c r="ED1589" s="70"/>
      <c r="EE1589" s="70"/>
      <c r="EF1589" s="70"/>
      <c r="EG1589" s="68"/>
      <c r="EH1589" s="68"/>
      <c r="EI1589" s="68"/>
      <c r="EJ1589" s="68"/>
      <c r="EK1589" s="68"/>
      <c r="EL1589" s="68"/>
      <c r="EM1589" s="68"/>
      <c r="EN1589" s="68"/>
      <c r="EO1589" s="68"/>
      <c r="EP1589" s="68"/>
      <c r="EQ1589" s="68"/>
      <c r="ER1589" s="68"/>
      <c r="ES1589" s="68"/>
      <c r="ET1589" s="68"/>
    </row>
    <row r="1590" spans="53:150" s="9" customFormat="1" ht="15">
      <c r="BA1590" s="41"/>
      <c r="BB1590" s="41"/>
      <c r="BC1590" s="41"/>
      <c r="BD1590" s="41"/>
      <c r="BE1590" s="41"/>
      <c r="BF1590" s="41"/>
      <c r="BG1590" s="41"/>
      <c r="BH1590" s="41"/>
      <c r="BI1590" s="41"/>
      <c r="BJ1590" s="41"/>
      <c r="BK1590" s="41"/>
      <c r="BL1590" s="41"/>
      <c r="BM1590" s="41"/>
      <c r="BN1590" s="41"/>
      <c r="BO1590" s="41"/>
      <c r="BP1590" s="41"/>
      <c r="BQ1590" s="41"/>
      <c r="BR1590" s="41"/>
      <c r="BS1590" s="41"/>
      <c r="BT1590" s="41"/>
      <c r="BU1590" s="41"/>
      <c r="BV1590" s="41"/>
      <c r="BW1590" s="41"/>
      <c r="BX1590" s="41"/>
      <c r="BY1590" s="41"/>
      <c r="BZ1590" s="41"/>
      <c r="CA1590" s="41"/>
      <c r="CB1590" s="41"/>
      <c r="CC1590" s="41"/>
      <c r="CD1590" s="41"/>
      <c r="CE1590" s="41"/>
      <c r="CF1590" s="41"/>
      <c r="CG1590" s="41"/>
      <c r="CH1590" s="41"/>
      <c r="CI1590" s="41"/>
      <c r="CJ1590" s="41"/>
      <c r="DZ1590" s="70"/>
      <c r="ED1590" s="70"/>
      <c r="EE1590" s="70"/>
      <c r="EF1590" s="70"/>
      <c r="EG1590" s="68"/>
      <c r="EH1590" s="68"/>
      <c r="EI1590" s="68"/>
      <c r="EJ1590" s="68"/>
      <c r="EK1590" s="68"/>
      <c r="EL1590" s="68"/>
      <c r="EM1590" s="68"/>
      <c r="EN1590" s="68"/>
      <c r="EO1590" s="68"/>
      <c r="EP1590" s="68"/>
      <c r="EQ1590" s="68"/>
      <c r="ER1590" s="68"/>
      <c r="ES1590" s="68"/>
      <c r="ET1590" s="68"/>
    </row>
    <row r="1591" spans="53:150" s="9" customFormat="1" ht="15"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  <c r="BN1591" s="41"/>
      <c r="BO1591" s="41"/>
      <c r="BP1591" s="41"/>
      <c r="BQ1591" s="41"/>
      <c r="BR1591" s="41"/>
      <c r="BS1591" s="41"/>
      <c r="BT1591" s="41"/>
      <c r="BU1591" s="41"/>
      <c r="BV1591" s="41"/>
      <c r="BW1591" s="41"/>
      <c r="BX1591" s="41"/>
      <c r="BY1591" s="41"/>
      <c r="BZ1591" s="41"/>
      <c r="CA1591" s="41"/>
      <c r="CB1591" s="41"/>
      <c r="CC1591" s="41"/>
      <c r="CD1591" s="41"/>
      <c r="CE1591" s="41"/>
      <c r="CF1591" s="41"/>
      <c r="CG1591" s="41"/>
      <c r="CH1591" s="41"/>
      <c r="CI1591" s="41"/>
      <c r="CJ1591" s="41"/>
      <c r="DZ1591" s="70"/>
      <c r="ED1591" s="70"/>
      <c r="EE1591" s="70"/>
      <c r="EF1591" s="70"/>
      <c r="EG1591" s="68"/>
      <c r="EH1591" s="68"/>
      <c r="EI1591" s="68"/>
      <c r="EJ1591" s="68"/>
      <c r="EK1591" s="68"/>
      <c r="EL1591" s="68"/>
      <c r="EM1591" s="68"/>
      <c r="EN1591" s="68"/>
      <c r="EO1591" s="68"/>
      <c r="EP1591" s="68"/>
      <c r="EQ1591" s="68"/>
      <c r="ER1591" s="68"/>
      <c r="ES1591" s="68"/>
      <c r="ET1591" s="68"/>
    </row>
    <row r="1592" spans="53:150" s="9" customFormat="1" ht="15">
      <c r="BA1592" s="41"/>
      <c r="BB1592" s="41"/>
      <c r="BC1592" s="41"/>
      <c r="BD1592" s="41"/>
      <c r="BE1592" s="41"/>
      <c r="BF1592" s="41"/>
      <c r="BG1592" s="41"/>
      <c r="BH1592" s="41"/>
      <c r="BI1592" s="41"/>
      <c r="BJ1592" s="41"/>
      <c r="BK1592" s="41"/>
      <c r="BL1592" s="41"/>
      <c r="BM1592" s="41"/>
      <c r="BN1592" s="41"/>
      <c r="BO1592" s="41"/>
      <c r="BP1592" s="41"/>
      <c r="BQ1592" s="41"/>
      <c r="BR1592" s="41"/>
      <c r="BS1592" s="41"/>
      <c r="BT1592" s="41"/>
      <c r="BU1592" s="41"/>
      <c r="BV1592" s="41"/>
      <c r="BW1592" s="41"/>
      <c r="BX1592" s="41"/>
      <c r="BY1592" s="41"/>
      <c r="BZ1592" s="41"/>
      <c r="CA1592" s="41"/>
      <c r="CB1592" s="41"/>
      <c r="CC1592" s="41"/>
      <c r="CD1592" s="41"/>
      <c r="CE1592" s="41"/>
      <c r="CF1592" s="41"/>
      <c r="CG1592" s="41"/>
      <c r="CH1592" s="41"/>
      <c r="CI1592" s="41"/>
      <c r="CJ1592" s="41"/>
      <c r="DZ1592" s="70"/>
      <c r="ED1592" s="70"/>
      <c r="EE1592" s="70"/>
      <c r="EF1592" s="70"/>
      <c r="EG1592" s="68"/>
      <c r="EH1592" s="68"/>
      <c r="EI1592" s="68"/>
      <c r="EJ1592" s="68"/>
      <c r="EK1592" s="68"/>
      <c r="EL1592" s="68"/>
      <c r="EM1592" s="68"/>
      <c r="EN1592" s="68"/>
      <c r="EO1592" s="68"/>
      <c r="EP1592" s="68"/>
      <c r="EQ1592" s="68"/>
      <c r="ER1592" s="68"/>
      <c r="ES1592" s="68"/>
      <c r="ET1592" s="68"/>
    </row>
    <row r="1593" spans="53:150" s="9" customFormat="1" ht="15">
      <c r="BA1593" s="41"/>
      <c r="BB1593" s="41"/>
      <c r="BC1593" s="41"/>
      <c r="BD1593" s="41"/>
      <c r="BE1593" s="41"/>
      <c r="BF1593" s="41"/>
      <c r="BG1593" s="41"/>
      <c r="BH1593" s="41"/>
      <c r="BI1593" s="41"/>
      <c r="BJ1593" s="41"/>
      <c r="BK1593" s="41"/>
      <c r="BL1593" s="41"/>
      <c r="BM1593" s="41"/>
      <c r="BN1593" s="41"/>
      <c r="BO1593" s="41"/>
      <c r="BP1593" s="41"/>
      <c r="BQ1593" s="41"/>
      <c r="BR1593" s="41"/>
      <c r="BS1593" s="41"/>
      <c r="BT1593" s="41"/>
      <c r="BU1593" s="41"/>
      <c r="BV1593" s="41"/>
      <c r="BW1593" s="41"/>
      <c r="BX1593" s="41"/>
      <c r="BY1593" s="41"/>
      <c r="BZ1593" s="41"/>
      <c r="CA1593" s="41"/>
      <c r="CB1593" s="41"/>
      <c r="CC1593" s="41"/>
      <c r="CD1593" s="41"/>
      <c r="CE1593" s="41"/>
      <c r="CF1593" s="41"/>
      <c r="CG1593" s="41"/>
      <c r="CH1593" s="41"/>
      <c r="CI1593" s="41"/>
      <c r="CJ1593" s="41"/>
      <c r="DZ1593" s="70"/>
      <c r="ED1593" s="70"/>
      <c r="EE1593" s="70"/>
      <c r="EF1593" s="70"/>
      <c r="EG1593" s="68"/>
      <c r="EH1593" s="68"/>
      <c r="EI1593" s="68"/>
      <c r="EJ1593" s="68"/>
      <c r="EK1593" s="68"/>
      <c r="EL1593" s="68"/>
      <c r="EM1593" s="68"/>
      <c r="EN1593" s="68"/>
      <c r="EO1593" s="68"/>
      <c r="EP1593" s="68"/>
      <c r="EQ1593" s="68"/>
      <c r="ER1593" s="68"/>
      <c r="ES1593" s="68"/>
      <c r="ET1593" s="68"/>
    </row>
    <row r="1594" spans="53:150" s="9" customFormat="1" ht="15">
      <c r="BA1594" s="41"/>
      <c r="BB1594" s="41"/>
      <c r="BC1594" s="41"/>
      <c r="BD1594" s="41"/>
      <c r="BE1594" s="41"/>
      <c r="BF1594" s="41"/>
      <c r="BG1594" s="41"/>
      <c r="BH1594" s="41"/>
      <c r="BI1594" s="41"/>
      <c r="BJ1594" s="41"/>
      <c r="BK1594" s="41"/>
      <c r="BL1594" s="41"/>
      <c r="BM1594" s="41"/>
      <c r="BN1594" s="41"/>
      <c r="BO1594" s="41"/>
      <c r="BP1594" s="41"/>
      <c r="BQ1594" s="41"/>
      <c r="BR1594" s="41"/>
      <c r="BS1594" s="41"/>
      <c r="BT1594" s="41"/>
      <c r="BU1594" s="41"/>
      <c r="BV1594" s="41"/>
      <c r="BW1594" s="41"/>
      <c r="BX1594" s="41"/>
      <c r="BY1594" s="41"/>
      <c r="BZ1594" s="41"/>
      <c r="CA1594" s="41"/>
      <c r="CB1594" s="41"/>
      <c r="CC1594" s="41"/>
      <c r="CD1594" s="41"/>
      <c r="CE1594" s="41"/>
      <c r="CF1594" s="41"/>
      <c r="CG1594" s="41"/>
      <c r="CH1594" s="41"/>
      <c r="CI1594" s="41"/>
      <c r="CJ1594" s="41"/>
      <c r="DZ1594" s="70"/>
      <c r="ED1594" s="70"/>
      <c r="EE1594" s="70"/>
      <c r="EF1594" s="70"/>
      <c r="EG1594" s="68"/>
      <c r="EH1594" s="68"/>
      <c r="EI1594" s="68"/>
      <c r="EJ1594" s="68"/>
      <c r="EK1594" s="68"/>
      <c r="EL1594" s="68"/>
      <c r="EM1594" s="68"/>
      <c r="EN1594" s="68"/>
      <c r="EO1594" s="68"/>
      <c r="EP1594" s="68"/>
      <c r="EQ1594" s="68"/>
      <c r="ER1594" s="68"/>
      <c r="ES1594" s="68"/>
      <c r="ET1594" s="68"/>
    </row>
    <row r="1595" spans="53:150" s="9" customFormat="1" ht="15">
      <c r="BA1595" s="41"/>
      <c r="BB1595" s="41"/>
      <c r="BC1595" s="41"/>
      <c r="BD1595" s="41"/>
      <c r="BE1595" s="41"/>
      <c r="BF1595" s="41"/>
      <c r="BG1595" s="41"/>
      <c r="BH1595" s="41"/>
      <c r="BI1595" s="41"/>
      <c r="BJ1595" s="41"/>
      <c r="BK1595" s="41"/>
      <c r="BL1595" s="41"/>
      <c r="BM1595" s="41"/>
      <c r="BN1595" s="41"/>
      <c r="BO1595" s="41"/>
      <c r="BP1595" s="41"/>
      <c r="BQ1595" s="41"/>
      <c r="BR1595" s="41"/>
      <c r="BS1595" s="41"/>
      <c r="BT1595" s="41"/>
      <c r="BU1595" s="41"/>
      <c r="BV1595" s="41"/>
      <c r="BW1595" s="41"/>
      <c r="BX1595" s="41"/>
      <c r="BY1595" s="41"/>
      <c r="BZ1595" s="41"/>
      <c r="CA1595" s="41"/>
      <c r="CB1595" s="41"/>
      <c r="CC1595" s="41"/>
      <c r="CD1595" s="41"/>
      <c r="CE1595" s="41"/>
      <c r="CF1595" s="41"/>
      <c r="CG1595" s="41"/>
      <c r="CH1595" s="41"/>
      <c r="CI1595" s="41"/>
      <c r="CJ1595" s="41"/>
      <c r="DZ1595" s="70"/>
      <c r="ED1595" s="70"/>
      <c r="EE1595" s="70"/>
      <c r="EF1595" s="70"/>
      <c r="EG1595" s="68"/>
      <c r="EH1595" s="68"/>
      <c r="EI1595" s="68"/>
      <c r="EJ1595" s="68"/>
      <c r="EK1595" s="68"/>
      <c r="EL1595" s="68"/>
      <c r="EM1595" s="68"/>
      <c r="EN1595" s="68"/>
      <c r="EO1595" s="68"/>
      <c r="EP1595" s="68"/>
      <c r="EQ1595" s="68"/>
      <c r="ER1595" s="68"/>
      <c r="ES1595" s="68"/>
      <c r="ET1595" s="68"/>
    </row>
    <row r="1596" spans="53:150" s="9" customFormat="1" ht="15">
      <c r="BA1596" s="41"/>
      <c r="BB1596" s="41"/>
      <c r="BC1596" s="41"/>
      <c r="BD1596" s="41"/>
      <c r="BE1596" s="41"/>
      <c r="BF1596" s="41"/>
      <c r="BG1596" s="41"/>
      <c r="BH1596" s="41"/>
      <c r="BI1596" s="41"/>
      <c r="BJ1596" s="41"/>
      <c r="BK1596" s="41"/>
      <c r="BL1596" s="41"/>
      <c r="BM1596" s="41"/>
      <c r="BN1596" s="41"/>
      <c r="BO1596" s="41"/>
      <c r="BP1596" s="41"/>
      <c r="BQ1596" s="41"/>
      <c r="BR1596" s="41"/>
      <c r="BS1596" s="41"/>
      <c r="BT1596" s="41"/>
      <c r="BU1596" s="41"/>
      <c r="BV1596" s="41"/>
      <c r="BW1596" s="41"/>
      <c r="BX1596" s="41"/>
      <c r="BY1596" s="41"/>
      <c r="BZ1596" s="41"/>
      <c r="CA1596" s="41"/>
      <c r="CB1596" s="41"/>
      <c r="CC1596" s="41"/>
      <c r="CD1596" s="41"/>
      <c r="CE1596" s="41"/>
      <c r="CF1596" s="41"/>
      <c r="CG1596" s="41"/>
      <c r="CH1596" s="41"/>
      <c r="CI1596" s="41"/>
      <c r="CJ1596" s="41"/>
      <c r="DZ1596" s="70"/>
      <c r="ED1596" s="70"/>
      <c r="EE1596" s="70"/>
      <c r="EF1596" s="70"/>
      <c r="EG1596" s="68"/>
      <c r="EH1596" s="68"/>
      <c r="EI1596" s="68"/>
      <c r="EJ1596" s="68"/>
      <c r="EK1596" s="68"/>
      <c r="EL1596" s="68"/>
      <c r="EM1596" s="68"/>
      <c r="EN1596" s="68"/>
      <c r="EO1596" s="68"/>
      <c r="EP1596" s="68"/>
      <c r="EQ1596" s="68"/>
      <c r="ER1596" s="68"/>
      <c r="ES1596" s="68"/>
      <c r="ET1596" s="68"/>
    </row>
    <row r="1597" spans="53:150" s="9" customFormat="1" ht="15">
      <c r="BA1597" s="41"/>
      <c r="BB1597" s="41"/>
      <c r="BC1597" s="41"/>
      <c r="BD1597" s="41"/>
      <c r="BE1597" s="41"/>
      <c r="BF1597" s="41"/>
      <c r="BG1597" s="41"/>
      <c r="BH1597" s="41"/>
      <c r="BI1597" s="41"/>
      <c r="BJ1597" s="41"/>
      <c r="BK1597" s="41"/>
      <c r="BL1597" s="41"/>
      <c r="BM1597" s="41"/>
      <c r="BN1597" s="41"/>
      <c r="BO1597" s="41"/>
      <c r="BP1597" s="41"/>
      <c r="BQ1597" s="41"/>
      <c r="BR1597" s="41"/>
      <c r="BS1597" s="41"/>
      <c r="BT1597" s="41"/>
      <c r="BU1597" s="41"/>
      <c r="BV1597" s="41"/>
      <c r="BW1597" s="41"/>
      <c r="BX1597" s="41"/>
      <c r="BY1597" s="41"/>
      <c r="BZ1597" s="41"/>
      <c r="CA1597" s="41"/>
      <c r="CB1597" s="41"/>
      <c r="CC1597" s="41"/>
      <c r="CD1597" s="41"/>
      <c r="CE1597" s="41"/>
      <c r="CF1597" s="41"/>
      <c r="CG1597" s="41"/>
      <c r="CH1597" s="41"/>
      <c r="CI1597" s="41"/>
      <c r="CJ1597" s="41"/>
      <c r="DZ1597" s="70"/>
      <c r="ED1597" s="70"/>
      <c r="EE1597" s="70"/>
      <c r="EF1597" s="70"/>
      <c r="EG1597" s="68"/>
      <c r="EH1597" s="68"/>
      <c r="EI1597" s="68"/>
      <c r="EJ1597" s="68"/>
      <c r="EK1597" s="68"/>
      <c r="EL1597" s="68"/>
      <c r="EM1597" s="68"/>
      <c r="EN1597" s="68"/>
      <c r="EO1597" s="68"/>
      <c r="EP1597" s="68"/>
      <c r="EQ1597" s="68"/>
      <c r="ER1597" s="68"/>
      <c r="ES1597" s="68"/>
      <c r="ET1597" s="68"/>
    </row>
    <row r="1598" spans="53:150" s="9" customFormat="1" ht="15">
      <c r="BA1598" s="41"/>
      <c r="BB1598" s="41"/>
      <c r="BC1598" s="41"/>
      <c r="BD1598" s="41"/>
      <c r="BE1598" s="41"/>
      <c r="BF1598" s="41"/>
      <c r="BG1598" s="41"/>
      <c r="BH1598" s="41"/>
      <c r="BI1598" s="41"/>
      <c r="BJ1598" s="41"/>
      <c r="BK1598" s="41"/>
      <c r="BL1598" s="41"/>
      <c r="BM1598" s="41"/>
      <c r="BN1598" s="41"/>
      <c r="BO1598" s="41"/>
      <c r="BP1598" s="41"/>
      <c r="BQ1598" s="41"/>
      <c r="BR1598" s="41"/>
      <c r="BS1598" s="41"/>
      <c r="BT1598" s="41"/>
      <c r="BU1598" s="41"/>
      <c r="BV1598" s="41"/>
      <c r="BW1598" s="41"/>
      <c r="BX1598" s="41"/>
      <c r="BY1598" s="41"/>
      <c r="BZ1598" s="41"/>
      <c r="CA1598" s="41"/>
      <c r="CB1598" s="41"/>
      <c r="CC1598" s="41"/>
      <c r="CD1598" s="41"/>
      <c r="CE1598" s="41"/>
      <c r="CF1598" s="41"/>
      <c r="CG1598" s="41"/>
      <c r="CH1598" s="41"/>
      <c r="CI1598" s="41"/>
      <c r="CJ1598" s="41"/>
      <c r="DZ1598" s="70"/>
      <c r="ED1598" s="70"/>
      <c r="EE1598" s="70"/>
      <c r="EF1598" s="70"/>
      <c r="EG1598" s="68"/>
      <c r="EH1598" s="68"/>
      <c r="EI1598" s="68"/>
      <c r="EJ1598" s="68"/>
      <c r="EK1598" s="68"/>
      <c r="EL1598" s="68"/>
      <c r="EM1598" s="68"/>
      <c r="EN1598" s="68"/>
      <c r="EO1598" s="68"/>
      <c r="EP1598" s="68"/>
      <c r="EQ1598" s="68"/>
      <c r="ER1598" s="68"/>
      <c r="ES1598" s="68"/>
      <c r="ET1598" s="68"/>
    </row>
    <row r="1599" spans="53:150" s="9" customFormat="1" ht="15">
      <c r="BA1599" s="41"/>
      <c r="BB1599" s="41"/>
      <c r="BC1599" s="41"/>
      <c r="BD1599" s="41"/>
      <c r="BE1599" s="41"/>
      <c r="BF1599" s="41"/>
      <c r="BG1599" s="41"/>
      <c r="BH1599" s="41"/>
      <c r="BI1599" s="41"/>
      <c r="BJ1599" s="41"/>
      <c r="BK1599" s="41"/>
      <c r="BL1599" s="41"/>
      <c r="BM1599" s="41"/>
      <c r="BN1599" s="41"/>
      <c r="BO1599" s="41"/>
      <c r="BP1599" s="41"/>
      <c r="BQ1599" s="41"/>
      <c r="BR1599" s="41"/>
      <c r="BS1599" s="41"/>
      <c r="BT1599" s="41"/>
      <c r="BU1599" s="41"/>
      <c r="BV1599" s="41"/>
      <c r="BW1599" s="41"/>
      <c r="BX1599" s="41"/>
      <c r="BY1599" s="41"/>
      <c r="BZ1599" s="41"/>
      <c r="CA1599" s="41"/>
      <c r="CB1599" s="41"/>
      <c r="CC1599" s="41"/>
      <c r="CD1599" s="41"/>
      <c r="CE1599" s="41"/>
      <c r="CF1599" s="41"/>
      <c r="CG1599" s="41"/>
      <c r="CH1599" s="41"/>
      <c r="CI1599" s="41"/>
      <c r="CJ1599" s="41"/>
      <c r="DZ1599" s="70"/>
      <c r="ED1599" s="70"/>
      <c r="EE1599" s="70"/>
      <c r="EF1599" s="70"/>
      <c r="EG1599" s="68"/>
      <c r="EH1599" s="68"/>
      <c r="EI1599" s="68"/>
      <c r="EJ1599" s="68"/>
      <c r="EK1599" s="68"/>
      <c r="EL1599" s="68"/>
      <c r="EM1599" s="68"/>
      <c r="EN1599" s="68"/>
      <c r="EO1599" s="68"/>
      <c r="EP1599" s="68"/>
      <c r="EQ1599" s="68"/>
      <c r="ER1599" s="68"/>
      <c r="ES1599" s="68"/>
      <c r="ET1599" s="68"/>
    </row>
    <row r="1600" spans="53:150" s="9" customFormat="1" ht="15">
      <c r="BA1600" s="41"/>
      <c r="BB1600" s="41"/>
      <c r="BC1600" s="41"/>
      <c r="BD1600" s="41"/>
      <c r="BE1600" s="41"/>
      <c r="BF1600" s="41"/>
      <c r="BG1600" s="41"/>
      <c r="BH1600" s="41"/>
      <c r="BI1600" s="41"/>
      <c r="BJ1600" s="41"/>
      <c r="BK1600" s="41"/>
      <c r="BL1600" s="41"/>
      <c r="BM1600" s="41"/>
      <c r="BN1600" s="41"/>
      <c r="BO1600" s="41"/>
      <c r="BP1600" s="41"/>
      <c r="BQ1600" s="41"/>
      <c r="BR1600" s="41"/>
      <c r="BS1600" s="41"/>
      <c r="BT1600" s="41"/>
      <c r="BU1600" s="41"/>
      <c r="BV1600" s="41"/>
      <c r="BW1600" s="41"/>
      <c r="BX1600" s="41"/>
      <c r="BY1600" s="41"/>
      <c r="BZ1600" s="41"/>
      <c r="CA1600" s="41"/>
      <c r="CB1600" s="41"/>
      <c r="CC1600" s="41"/>
      <c r="CD1600" s="41"/>
      <c r="CE1600" s="41"/>
      <c r="CF1600" s="41"/>
      <c r="CG1600" s="41"/>
      <c r="CH1600" s="41"/>
      <c r="CI1600" s="41"/>
      <c r="CJ1600" s="41"/>
      <c r="DZ1600" s="70"/>
      <c r="ED1600" s="70"/>
      <c r="EE1600" s="70"/>
      <c r="EF1600" s="70"/>
      <c r="EG1600" s="68"/>
      <c r="EH1600" s="68"/>
      <c r="EI1600" s="68"/>
      <c r="EJ1600" s="68"/>
      <c r="EK1600" s="68"/>
      <c r="EL1600" s="68"/>
      <c r="EM1600" s="68"/>
      <c r="EN1600" s="68"/>
      <c r="EO1600" s="68"/>
      <c r="EP1600" s="68"/>
      <c r="EQ1600" s="68"/>
      <c r="ER1600" s="68"/>
      <c r="ES1600" s="68"/>
      <c r="ET1600" s="68"/>
    </row>
    <row r="1601" spans="53:150" s="9" customFormat="1" ht="15">
      <c r="BA1601" s="41"/>
      <c r="BB1601" s="41"/>
      <c r="BC1601" s="41"/>
      <c r="BD1601" s="41"/>
      <c r="BE1601" s="41"/>
      <c r="BF1601" s="41"/>
      <c r="BG1601" s="41"/>
      <c r="BH1601" s="41"/>
      <c r="BI1601" s="41"/>
      <c r="BJ1601" s="41"/>
      <c r="BK1601" s="41"/>
      <c r="BL1601" s="41"/>
      <c r="BM1601" s="41"/>
      <c r="BN1601" s="41"/>
      <c r="BO1601" s="41"/>
      <c r="BP1601" s="41"/>
      <c r="BQ1601" s="41"/>
      <c r="BR1601" s="41"/>
      <c r="BS1601" s="41"/>
      <c r="BT1601" s="41"/>
      <c r="BU1601" s="41"/>
      <c r="BV1601" s="41"/>
      <c r="BW1601" s="41"/>
      <c r="BX1601" s="41"/>
      <c r="BY1601" s="41"/>
      <c r="BZ1601" s="41"/>
      <c r="CA1601" s="41"/>
      <c r="CB1601" s="41"/>
      <c r="CC1601" s="41"/>
      <c r="CD1601" s="41"/>
      <c r="CE1601" s="41"/>
      <c r="CF1601" s="41"/>
      <c r="CG1601" s="41"/>
      <c r="CH1601" s="41"/>
      <c r="CI1601" s="41"/>
      <c r="CJ1601" s="41"/>
      <c r="DZ1601" s="70"/>
      <c r="ED1601" s="70"/>
      <c r="EE1601" s="70"/>
      <c r="EF1601" s="70"/>
      <c r="EG1601" s="68"/>
      <c r="EH1601" s="68"/>
      <c r="EI1601" s="68"/>
      <c r="EJ1601" s="68"/>
      <c r="EK1601" s="68"/>
      <c r="EL1601" s="68"/>
      <c r="EM1601" s="68"/>
      <c r="EN1601" s="68"/>
      <c r="EO1601" s="68"/>
      <c r="EP1601" s="68"/>
      <c r="EQ1601" s="68"/>
      <c r="ER1601" s="68"/>
      <c r="ES1601" s="68"/>
      <c r="ET1601" s="68"/>
    </row>
    <row r="1602" spans="53:150" s="9" customFormat="1" ht="15">
      <c r="BA1602" s="41"/>
      <c r="BB1602" s="41"/>
      <c r="BC1602" s="41"/>
      <c r="BD1602" s="41"/>
      <c r="BE1602" s="41"/>
      <c r="BF1602" s="41"/>
      <c r="BG1602" s="41"/>
      <c r="BH1602" s="41"/>
      <c r="BI1602" s="41"/>
      <c r="BJ1602" s="41"/>
      <c r="BK1602" s="41"/>
      <c r="BL1602" s="41"/>
      <c r="BM1602" s="41"/>
      <c r="BN1602" s="41"/>
      <c r="BO1602" s="41"/>
      <c r="BP1602" s="41"/>
      <c r="BQ1602" s="41"/>
      <c r="BR1602" s="41"/>
      <c r="BS1602" s="41"/>
      <c r="BT1602" s="41"/>
      <c r="BU1602" s="41"/>
      <c r="BV1602" s="41"/>
      <c r="BW1602" s="41"/>
      <c r="BX1602" s="41"/>
      <c r="BY1602" s="41"/>
      <c r="BZ1602" s="41"/>
      <c r="CA1602" s="41"/>
      <c r="CB1602" s="41"/>
      <c r="CC1602" s="41"/>
      <c r="CD1602" s="41"/>
      <c r="CE1602" s="41"/>
      <c r="CF1602" s="41"/>
      <c r="CG1602" s="41"/>
      <c r="CH1602" s="41"/>
      <c r="CI1602" s="41"/>
      <c r="CJ1602" s="41"/>
      <c r="DZ1602" s="70"/>
      <c r="ED1602" s="70"/>
      <c r="EE1602" s="70"/>
      <c r="EF1602" s="70"/>
      <c r="EG1602" s="68"/>
      <c r="EH1602" s="68"/>
      <c r="EI1602" s="68"/>
      <c r="EJ1602" s="68"/>
      <c r="EK1602" s="68"/>
      <c r="EL1602" s="68"/>
      <c r="EM1602" s="68"/>
      <c r="EN1602" s="68"/>
      <c r="EO1602" s="68"/>
      <c r="EP1602" s="68"/>
      <c r="EQ1602" s="68"/>
      <c r="ER1602" s="68"/>
      <c r="ES1602" s="68"/>
      <c r="ET1602" s="68"/>
    </row>
    <row r="1603" spans="53:150" s="9" customFormat="1" ht="15">
      <c r="BA1603" s="41"/>
      <c r="BB1603" s="41"/>
      <c r="BC1603" s="41"/>
      <c r="BD1603" s="41"/>
      <c r="BE1603" s="41"/>
      <c r="BF1603" s="41"/>
      <c r="BG1603" s="41"/>
      <c r="BH1603" s="41"/>
      <c r="BI1603" s="41"/>
      <c r="BJ1603" s="41"/>
      <c r="BK1603" s="41"/>
      <c r="BL1603" s="41"/>
      <c r="BM1603" s="41"/>
      <c r="BN1603" s="41"/>
      <c r="BO1603" s="41"/>
      <c r="BP1603" s="41"/>
      <c r="BQ1603" s="41"/>
      <c r="BR1603" s="41"/>
      <c r="BS1603" s="41"/>
      <c r="BT1603" s="41"/>
      <c r="BU1603" s="41"/>
      <c r="BV1603" s="41"/>
      <c r="BW1603" s="41"/>
      <c r="BX1603" s="41"/>
      <c r="BY1603" s="41"/>
      <c r="BZ1603" s="41"/>
      <c r="CA1603" s="41"/>
      <c r="CB1603" s="41"/>
      <c r="CC1603" s="41"/>
      <c r="CD1603" s="41"/>
      <c r="CE1603" s="41"/>
      <c r="CF1603" s="41"/>
      <c r="CG1603" s="41"/>
      <c r="CH1603" s="41"/>
      <c r="CI1603" s="41"/>
      <c r="CJ1603" s="41"/>
      <c r="DZ1603" s="70"/>
      <c r="ED1603" s="70"/>
      <c r="EE1603" s="70"/>
      <c r="EF1603" s="70"/>
      <c r="EG1603" s="68"/>
      <c r="EH1603" s="68"/>
      <c r="EI1603" s="68"/>
      <c r="EJ1603" s="68"/>
      <c r="EK1603" s="68"/>
      <c r="EL1603" s="68"/>
      <c r="EM1603" s="68"/>
      <c r="EN1603" s="68"/>
      <c r="EO1603" s="68"/>
      <c r="EP1603" s="68"/>
      <c r="EQ1603" s="68"/>
      <c r="ER1603" s="68"/>
      <c r="ES1603" s="68"/>
      <c r="ET1603" s="68"/>
    </row>
    <row r="1604" spans="53:150" s="9" customFormat="1" ht="15">
      <c r="BA1604" s="41"/>
      <c r="BB1604" s="41"/>
      <c r="BC1604" s="41"/>
      <c r="BD1604" s="41"/>
      <c r="BE1604" s="41"/>
      <c r="BF1604" s="41"/>
      <c r="BG1604" s="41"/>
      <c r="BH1604" s="41"/>
      <c r="BI1604" s="41"/>
      <c r="BJ1604" s="41"/>
      <c r="BK1604" s="41"/>
      <c r="BL1604" s="41"/>
      <c r="BM1604" s="41"/>
      <c r="BN1604" s="41"/>
      <c r="BO1604" s="41"/>
      <c r="BP1604" s="41"/>
      <c r="BQ1604" s="41"/>
      <c r="BR1604" s="41"/>
      <c r="BS1604" s="41"/>
      <c r="BT1604" s="41"/>
      <c r="BU1604" s="41"/>
      <c r="BV1604" s="41"/>
      <c r="BW1604" s="41"/>
      <c r="BX1604" s="41"/>
      <c r="BY1604" s="41"/>
      <c r="BZ1604" s="41"/>
      <c r="CA1604" s="41"/>
      <c r="CB1604" s="41"/>
      <c r="CC1604" s="41"/>
      <c r="CD1604" s="41"/>
      <c r="CE1604" s="41"/>
      <c r="CF1604" s="41"/>
      <c r="CG1604" s="41"/>
      <c r="CH1604" s="41"/>
      <c r="CI1604" s="41"/>
      <c r="CJ1604" s="41"/>
      <c r="DZ1604" s="70"/>
      <c r="ED1604" s="70"/>
      <c r="EE1604" s="70"/>
      <c r="EF1604" s="70"/>
      <c r="EG1604" s="68"/>
      <c r="EH1604" s="68"/>
      <c r="EI1604" s="68"/>
      <c r="EJ1604" s="68"/>
      <c r="EK1604" s="68"/>
      <c r="EL1604" s="68"/>
      <c r="EM1604" s="68"/>
      <c r="EN1604" s="68"/>
      <c r="EO1604" s="68"/>
      <c r="EP1604" s="68"/>
      <c r="EQ1604" s="68"/>
      <c r="ER1604" s="68"/>
      <c r="ES1604" s="68"/>
      <c r="ET1604" s="68"/>
    </row>
    <row r="1605" spans="53:150" s="9" customFormat="1" ht="15">
      <c r="BA1605" s="41"/>
      <c r="BB1605" s="41"/>
      <c r="BC1605" s="41"/>
      <c r="BD1605" s="41"/>
      <c r="BE1605" s="41"/>
      <c r="BF1605" s="41"/>
      <c r="BG1605" s="41"/>
      <c r="BH1605" s="41"/>
      <c r="BI1605" s="41"/>
      <c r="BJ1605" s="41"/>
      <c r="BK1605" s="41"/>
      <c r="BL1605" s="41"/>
      <c r="BM1605" s="41"/>
      <c r="BN1605" s="41"/>
      <c r="BO1605" s="41"/>
      <c r="BP1605" s="41"/>
      <c r="BQ1605" s="41"/>
      <c r="BR1605" s="41"/>
      <c r="BS1605" s="41"/>
      <c r="BT1605" s="41"/>
      <c r="BU1605" s="41"/>
      <c r="BV1605" s="41"/>
      <c r="BW1605" s="41"/>
      <c r="BX1605" s="41"/>
      <c r="BY1605" s="41"/>
      <c r="BZ1605" s="41"/>
      <c r="CA1605" s="41"/>
      <c r="CB1605" s="41"/>
      <c r="CC1605" s="41"/>
      <c r="CD1605" s="41"/>
      <c r="CE1605" s="41"/>
      <c r="CF1605" s="41"/>
      <c r="CG1605" s="41"/>
      <c r="CH1605" s="41"/>
      <c r="CI1605" s="41"/>
      <c r="CJ1605" s="41"/>
      <c r="DZ1605" s="70"/>
      <c r="ED1605" s="70"/>
      <c r="EE1605" s="70"/>
      <c r="EF1605" s="70"/>
      <c r="EG1605" s="68"/>
      <c r="EH1605" s="68"/>
      <c r="EI1605" s="68"/>
      <c r="EJ1605" s="68"/>
      <c r="EK1605" s="68"/>
      <c r="EL1605" s="68"/>
      <c r="EM1605" s="68"/>
      <c r="EN1605" s="68"/>
      <c r="EO1605" s="68"/>
      <c r="EP1605" s="68"/>
      <c r="EQ1605" s="68"/>
      <c r="ER1605" s="68"/>
      <c r="ES1605" s="68"/>
      <c r="ET1605" s="68"/>
    </row>
    <row r="1606" spans="53:150" s="9" customFormat="1" ht="15">
      <c r="BA1606" s="41"/>
      <c r="BB1606" s="41"/>
      <c r="BC1606" s="41"/>
      <c r="BD1606" s="41"/>
      <c r="BE1606" s="41"/>
      <c r="BF1606" s="41"/>
      <c r="BG1606" s="41"/>
      <c r="BH1606" s="41"/>
      <c r="BI1606" s="41"/>
      <c r="BJ1606" s="41"/>
      <c r="BK1606" s="41"/>
      <c r="BL1606" s="41"/>
      <c r="BM1606" s="41"/>
      <c r="BN1606" s="41"/>
      <c r="BO1606" s="41"/>
      <c r="BP1606" s="41"/>
      <c r="BQ1606" s="41"/>
      <c r="BR1606" s="41"/>
      <c r="BS1606" s="41"/>
      <c r="BT1606" s="41"/>
      <c r="BU1606" s="41"/>
      <c r="BV1606" s="41"/>
      <c r="BW1606" s="41"/>
      <c r="BX1606" s="41"/>
      <c r="BY1606" s="41"/>
      <c r="BZ1606" s="41"/>
      <c r="CA1606" s="41"/>
      <c r="CB1606" s="41"/>
      <c r="CC1606" s="41"/>
      <c r="CD1606" s="41"/>
      <c r="CE1606" s="41"/>
      <c r="CF1606" s="41"/>
      <c r="CG1606" s="41"/>
      <c r="CH1606" s="41"/>
      <c r="CI1606" s="41"/>
      <c r="CJ1606" s="41"/>
      <c r="DZ1606" s="70"/>
      <c r="ED1606" s="70"/>
      <c r="EE1606" s="70"/>
      <c r="EF1606" s="70"/>
      <c r="EG1606" s="68"/>
      <c r="EH1606" s="68"/>
      <c r="EI1606" s="68"/>
      <c r="EJ1606" s="68"/>
      <c r="EK1606" s="68"/>
      <c r="EL1606" s="68"/>
      <c r="EM1606" s="68"/>
      <c r="EN1606" s="68"/>
      <c r="EO1606" s="68"/>
      <c r="EP1606" s="68"/>
      <c r="EQ1606" s="68"/>
      <c r="ER1606" s="68"/>
      <c r="ES1606" s="68"/>
      <c r="ET1606" s="68"/>
    </row>
    <row r="1607" spans="53:150" s="9" customFormat="1" ht="15">
      <c r="BA1607" s="41"/>
      <c r="BB1607" s="41"/>
      <c r="BC1607" s="41"/>
      <c r="BD1607" s="41"/>
      <c r="BE1607" s="41"/>
      <c r="BF1607" s="41"/>
      <c r="BG1607" s="41"/>
      <c r="BH1607" s="41"/>
      <c r="BI1607" s="41"/>
      <c r="BJ1607" s="41"/>
      <c r="BK1607" s="41"/>
      <c r="BL1607" s="41"/>
      <c r="BM1607" s="41"/>
      <c r="BN1607" s="41"/>
      <c r="BO1607" s="41"/>
      <c r="BP1607" s="41"/>
      <c r="BQ1607" s="41"/>
      <c r="BR1607" s="41"/>
      <c r="BS1607" s="41"/>
      <c r="BT1607" s="41"/>
      <c r="BU1607" s="41"/>
      <c r="BV1607" s="41"/>
      <c r="BW1607" s="41"/>
      <c r="BX1607" s="41"/>
      <c r="BY1607" s="41"/>
      <c r="BZ1607" s="41"/>
      <c r="CA1607" s="41"/>
      <c r="CB1607" s="41"/>
      <c r="CC1607" s="41"/>
      <c r="CD1607" s="41"/>
      <c r="CE1607" s="41"/>
      <c r="CF1607" s="41"/>
      <c r="CG1607" s="41"/>
      <c r="CH1607" s="41"/>
      <c r="CI1607" s="41"/>
      <c r="CJ1607" s="41"/>
      <c r="DZ1607" s="70"/>
      <c r="ED1607" s="70"/>
      <c r="EE1607" s="70"/>
      <c r="EF1607" s="70"/>
      <c r="EG1607" s="68"/>
      <c r="EH1607" s="68"/>
      <c r="EI1607" s="68"/>
      <c r="EJ1607" s="68"/>
      <c r="EK1607" s="68"/>
      <c r="EL1607" s="68"/>
      <c r="EM1607" s="68"/>
      <c r="EN1607" s="68"/>
      <c r="EO1607" s="68"/>
      <c r="EP1607" s="68"/>
      <c r="EQ1607" s="68"/>
      <c r="ER1607" s="68"/>
      <c r="ES1607" s="68"/>
      <c r="ET1607" s="68"/>
    </row>
    <row r="1608" spans="53:150" s="9" customFormat="1" ht="15">
      <c r="BA1608" s="41"/>
      <c r="BB1608" s="41"/>
      <c r="BC1608" s="41"/>
      <c r="BD1608" s="41"/>
      <c r="BE1608" s="41"/>
      <c r="BF1608" s="41"/>
      <c r="BG1608" s="41"/>
      <c r="BH1608" s="41"/>
      <c r="BI1608" s="41"/>
      <c r="BJ1608" s="41"/>
      <c r="BK1608" s="41"/>
      <c r="BL1608" s="41"/>
      <c r="BM1608" s="41"/>
      <c r="BN1608" s="41"/>
      <c r="BO1608" s="41"/>
      <c r="BP1608" s="41"/>
      <c r="BQ1608" s="41"/>
      <c r="BR1608" s="41"/>
      <c r="BS1608" s="41"/>
      <c r="BT1608" s="41"/>
      <c r="BU1608" s="41"/>
      <c r="BV1608" s="41"/>
      <c r="BW1608" s="41"/>
      <c r="BX1608" s="41"/>
      <c r="BY1608" s="41"/>
      <c r="BZ1608" s="41"/>
      <c r="CA1608" s="41"/>
      <c r="CB1608" s="41"/>
      <c r="CC1608" s="41"/>
      <c r="CD1608" s="41"/>
      <c r="CE1608" s="41"/>
      <c r="CF1608" s="41"/>
      <c r="CG1608" s="41"/>
      <c r="CH1608" s="41"/>
      <c r="CI1608" s="41"/>
      <c r="CJ1608" s="41"/>
      <c r="DZ1608" s="70"/>
      <c r="ED1608" s="70"/>
      <c r="EE1608" s="70"/>
      <c r="EF1608" s="70"/>
      <c r="EG1608" s="68"/>
      <c r="EH1608" s="68"/>
      <c r="EI1608" s="68"/>
      <c r="EJ1608" s="68"/>
      <c r="EK1608" s="68"/>
      <c r="EL1608" s="68"/>
      <c r="EM1608" s="68"/>
      <c r="EN1608" s="68"/>
      <c r="EO1608" s="68"/>
      <c r="EP1608" s="68"/>
      <c r="EQ1608" s="68"/>
      <c r="ER1608" s="68"/>
      <c r="ES1608" s="68"/>
      <c r="ET1608" s="68"/>
    </row>
    <row r="1609" spans="53:150" s="9" customFormat="1" ht="15">
      <c r="BA1609" s="41"/>
      <c r="BB1609" s="41"/>
      <c r="BC1609" s="41"/>
      <c r="BD1609" s="41"/>
      <c r="BE1609" s="41"/>
      <c r="BF1609" s="41"/>
      <c r="BG1609" s="41"/>
      <c r="BH1609" s="41"/>
      <c r="BI1609" s="41"/>
      <c r="BJ1609" s="41"/>
      <c r="BK1609" s="41"/>
      <c r="BL1609" s="41"/>
      <c r="BM1609" s="41"/>
      <c r="BN1609" s="41"/>
      <c r="BO1609" s="41"/>
      <c r="BP1609" s="41"/>
      <c r="BQ1609" s="41"/>
      <c r="BR1609" s="41"/>
      <c r="BS1609" s="41"/>
      <c r="BT1609" s="41"/>
      <c r="BU1609" s="41"/>
      <c r="BV1609" s="41"/>
      <c r="BW1609" s="41"/>
      <c r="BX1609" s="41"/>
      <c r="BY1609" s="41"/>
      <c r="BZ1609" s="41"/>
      <c r="CA1609" s="41"/>
      <c r="CB1609" s="41"/>
      <c r="CC1609" s="41"/>
      <c r="CD1609" s="41"/>
      <c r="CE1609" s="41"/>
      <c r="CF1609" s="41"/>
      <c r="CG1609" s="41"/>
      <c r="CH1609" s="41"/>
      <c r="CI1609" s="41"/>
      <c r="CJ1609" s="41"/>
      <c r="DZ1609" s="70"/>
      <c r="ED1609" s="70"/>
      <c r="EE1609" s="70"/>
      <c r="EF1609" s="70"/>
      <c r="EG1609" s="68"/>
      <c r="EH1609" s="68"/>
      <c r="EI1609" s="68"/>
      <c r="EJ1609" s="68"/>
      <c r="EK1609" s="68"/>
      <c r="EL1609" s="68"/>
      <c r="EM1609" s="68"/>
      <c r="EN1609" s="68"/>
      <c r="EO1609" s="68"/>
      <c r="EP1609" s="68"/>
      <c r="EQ1609" s="68"/>
      <c r="ER1609" s="68"/>
      <c r="ES1609" s="68"/>
      <c r="ET1609" s="68"/>
    </row>
    <row r="1610" spans="53:150" s="9" customFormat="1" ht="15">
      <c r="BA1610" s="41"/>
      <c r="BB1610" s="41"/>
      <c r="BC1610" s="41"/>
      <c r="BD1610" s="41"/>
      <c r="BE1610" s="41"/>
      <c r="BF1610" s="41"/>
      <c r="BG1610" s="41"/>
      <c r="BH1610" s="41"/>
      <c r="BI1610" s="41"/>
      <c r="BJ1610" s="41"/>
      <c r="BK1610" s="41"/>
      <c r="BL1610" s="41"/>
      <c r="BM1610" s="41"/>
      <c r="BN1610" s="41"/>
      <c r="BO1610" s="41"/>
      <c r="BP1610" s="41"/>
      <c r="BQ1610" s="41"/>
      <c r="BR1610" s="41"/>
      <c r="BS1610" s="41"/>
      <c r="BT1610" s="41"/>
      <c r="BU1610" s="41"/>
      <c r="BV1610" s="41"/>
      <c r="BW1610" s="41"/>
      <c r="BX1610" s="41"/>
      <c r="BY1610" s="41"/>
      <c r="BZ1610" s="41"/>
      <c r="CA1610" s="41"/>
      <c r="CB1610" s="41"/>
      <c r="CC1610" s="41"/>
      <c r="CD1610" s="41"/>
      <c r="CE1610" s="41"/>
      <c r="CF1610" s="41"/>
      <c r="CG1610" s="41"/>
      <c r="CH1610" s="41"/>
      <c r="CI1610" s="41"/>
      <c r="CJ1610" s="41"/>
      <c r="DZ1610" s="70"/>
      <c r="ED1610" s="70"/>
      <c r="EE1610" s="70"/>
      <c r="EF1610" s="70"/>
      <c r="EG1610" s="68"/>
      <c r="EH1610" s="68"/>
      <c r="EI1610" s="68"/>
      <c r="EJ1610" s="68"/>
      <c r="EK1610" s="68"/>
      <c r="EL1610" s="68"/>
      <c r="EM1610" s="68"/>
      <c r="EN1610" s="68"/>
      <c r="EO1610" s="68"/>
      <c r="EP1610" s="68"/>
      <c r="EQ1610" s="68"/>
      <c r="ER1610" s="68"/>
      <c r="ES1610" s="68"/>
      <c r="ET1610" s="68"/>
    </row>
    <row r="1611" spans="53:150" s="9" customFormat="1" ht="15">
      <c r="BA1611" s="41"/>
      <c r="BB1611" s="41"/>
      <c r="BC1611" s="41"/>
      <c r="BD1611" s="41"/>
      <c r="BE1611" s="41"/>
      <c r="BF1611" s="41"/>
      <c r="BG1611" s="41"/>
      <c r="BH1611" s="41"/>
      <c r="BI1611" s="41"/>
      <c r="BJ1611" s="41"/>
      <c r="BK1611" s="41"/>
      <c r="BL1611" s="41"/>
      <c r="BM1611" s="41"/>
      <c r="BN1611" s="41"/>
      <c r="BO1611" s="41"/>
      <c r="BP1611" s="41"/>
      <c r="BQ1611" s="41"/>
      <c r="BR1611" s="41"/>
      <c r="BS1611" s="41"/>
      <c r="BT1611" s="41"/>
      <c r="BU1611" s="41"/>
      <c r="BV1611" s="41"/>
      <c r="BW1611" s="41"/>
      <c r="BX1611" s="41"/>
      <c r="BY1611" s="41"/>
      <c r="BZ1611" s="41"/>
      <c r="CA1611" s="41"/>
      <c r="CB1611" s="41"/>
      <c r="CC1611" s="41"/>
      <c r="CD1611" s="41"/>
      <c r="CE1611" s="41"/>
      <c r="CF1611" s="41"/>
      <c r="CG1611" s="41"/>
      <c r="CH1611" s="41"/>
      <c r="CI1611" s="41"/>
      <c r="CJ1611" s="41"/>
      <c r="DZ1611" s="70"/>
      <c r="ED1611" s="70"/>
      <c r="EE1611" s="70"/>
      <c r="EF1611" s="70"/>
      <c r="EG1611" s="68"/>
      <c r="EH1611" s="68"/>
      <c r="EI1611" s="68"/>
      <c r="EJ1611" s="68"/>
      <c r="EK1611" s="68"/>
      <c r="EL1611" s="68"/>
      <c r="EM1611" s="68"/>
      <c r="EN1611" s="68"/>
      <c r="EO1611" s="68"/>
      <c r="EP1611" s="68"/>
      <c r="EQ1611" s="68"/>
      <c r="ER1611" s="68"/>
      <c r="ES1611" s="68"/>
      <c r="ET1611" s="68"/>
    </row>
    <row r="1612" spans="53:150" s="9" customFormat="1" ht="15">
      <c r="BA1612" s="41"/>
      <c r="BB1612" s="41"/>
      <c r="BC1612" s="41"/>
      <c r="BD1612" s="41"/>
      <c r="BE1612" s="41"/>
      <c r="BF1612" s="41"/>
      <c r="BG1612" s="41"/>
      <c r="BH1612" s="41"/>
      <c r="BI1612" s="41"/>
      <c r="BJ1612" s="41"/>
      <c r="BK1612" s="41"/>
      <c r="BL1612" s="41"/>
      <c r="BM1612" s="41"/>
      <c r="BN1612" s="41"/>
      <c r="BO1612" s="41"/>
      <c r="BP1612" s="41"/>
      <c r="BQ1612" s="41"/>
      <c r="BR1612" s="41"/>
      <c r="BS1612" s="41"/>
      <c r="BT1612" s="41"/>
      <c r="BU1612" s="41"/>
      <c r="BV1612" s="41"/>
      <c r="BW1612" s="41"/>
      <c r="BX1612" s="41"/>
      <c r="BY1612" s="41"/>
      <c r="BZ1612" s="41"/>
      <c r="CA1612" s="41"/>
      <c r="CB1612" s="41"/>
      <c r="CC1612" s="41"/>
      <c r="CD1612" s="41"/>
      <c r="CE1612" s="41"/>
      <c r="CF1612" s="41"/>
      <c r="CG1612" s="41"/>
      <c r="CH1612" s="41"/>
      <c r="CI1612" s="41"/>
      <c r="CJ1612" s="41"/>
      <c r="DZ1612" s="70"/>
      <c r="ED1612" s="70"/>
      <c r="EE1612" s="70"/>
      <c r="EF1612" s="70"/>
      <c r="EG1612" s="68"/>
      <c r="EH1612" s="68"/>
      <c r="EI1612" s="68"/>
      <c r="EJ1612" s="68"/>
      <c r="EK1612" s="68"/>
      <c r="EL1612" s="68"/>
      <c r="EM1612" s="68"/>
      <c r="EN1612" s="68"/>
      <c r="EO1612" s="68"/>
      <c r="EP1612" s="68"/>
      <c r="EQ1612" s="68"/>
      <c r="ER1612" s="68"/>
      <c r="ES1612" s="68"/>
      <c r="ET1612" s="68"/>
    </row>
    <row r="1613" spans="53:150" s="9" customFormat="1" ht="15">
      <c r="BA1613" s="41"/>
      <c r="BB1613" s="41"/>
      <c r="BC1613" s="41"/>
      <c r="BD1613" s="41"/>
      <c r="BE1613" s="41"/>
      <c r="BF1613" s="41"/>
      <c r="BG1613" s="41"/>
      <c r="BH1613" s="41"/>
      <c r="BI1613" s="41"/>
      <c r="BJ1613" s="41"/>
      <c r="BK1613" s="41"/>
      <c r="BL1613" s="41"/>
      <c r="BM1613" s="41"/>
      <c r="BN1613" s="41"/>
      <c r="BO1613" s="41"/>
      <c r="BP1613" s="41"/>
      <c r="BQ1613" s="41"/>
      <c r="BR1613" s="41"/>
      <c r="BS1613" s="41"/>
      <c r="BT1613" s="41"/>
      <c r="BU1613" s="41"/>
      <c r="BV1613" s="41"/>
      <c r="BW1613" s="41"/>
      <c r="BX1613" s="41"/>
      <c r="BY1613" s="41"/>
      <c r="BZ1613" s="41"/>
      <c r="CA1613" s="41"/>
      <c r="CB1613" s="41"/>
      <c r="CC1613" s="41"/>
      <c r="CD1613" s="41"/>
      <c r="CE1613" s="41"/>
      <c r="CF1613" s="41"/>
      <c r="CG1613" s="41"/>
      <c r="CH1613" s="41"/>
      <c r="CI1613" s="41"/>
      <c r="CJ1613" s="41"/>
      <c r="DZ1613" s="70"/>
      <c r="ED1613" s="70"/>
      <c r="EE1613" s="70"/>
      <c r="EF1613" s="70"/>
      <c r="EG1613" s="68"/>
      <c r="EH1613" s="68"/>
      <c r="EI1613" s="68"/>
      <c r="EJ1613" s="68"/>
      <c r="EK1613" s="68"/>
      <c r="EL1613" s="68"/>
      <c r="EM1613" s="68"/>
      <c r="EN1613" s="68"/>
      <c r="EO1613" s="68"/>
      <c r="EP1613" s="68"/>
      <c r="EQ1613" s="68"/>
      <c r="ER1613" s="68"/>
      <c r="ES1613" s="68"/>
      <c r="ET1613" s="68"/>
    </row>
    <row r="1614" spans="53:150" s="9" customFormat="1" ht="15">
      <c r="BA1614" s="41"/>
      <c r="BB1614" s="41"/>
      <c r="BC1614" s="41"/>
      <c r="BD1614" s="41"/>
      <c r="BE1614" s="41"/>
      <c r="BF1614" s="41"/>
      <c r="BG1614" s="41"/>
      <c r="BH1614" s="41"/>
      <c r="BI1614" s="41"/>
      <c r="BJ1614" s="41"/>
      <c r="BK1614" s="41"/>
      <c r="BL1614" s="41"/>
      <c r="BM1614" s="41"/>
      <c r="BN1614" s="41"/>
      <c r="BO1614" s="41"/>
      <c r="BP1614" s="41"/>
      <c r="BQ1614" s="41"/>
      <c r="BR1614" s="41"/>
      <c r="BS1614" s="41"/>
      <c r="BT1614" s="41"/>
      <c r="BU1614" s="41"/>
      <c r="BV1614" s="41"/>
      <c r="BW1614" s="41"/>
      <c r="BX1614" s="41"/>
      <c r="BY1614" s="41"/>
      <c r="BZ1614" s="41"/>
      <c r="CA1614" s="41"/>
      <c r="CB1614" s="41"/>
      <c r="CC1614" s="41"/>
      <c r="CD1614" s="41"/>
      <c r="CE1614" s="41"/>
      <c r="CF1614" s="41"/>
      <c r="CG1614" s="41"/>
      <c r="CH1614" s="41"/>
      <c r="CI1614" s="41"/>
      <c r="CJ1614" s="41"/>
      <c r="DZ1614" s="70"/>
      <c r="ED1614" s="70"/>
      <c r="EE1614" s="70"/>
      <c r="EF1614" s="70"/>
      <c r="EG1614" s="68"/>
      <c r="EH1614" s="68"/>
      <c r="EI1614" s="68"/>
      <c r="EJ1614" s="68"/>
      <c r="EK1614" s="68"/>
      <c r="EL1614" s="68"/>
      <c r="EM1614" s="68"/>
      <c r="EN1614" s="68"/>
      <c r="EO1614" s="68"/>
      <c r="EP1614" s="68"/>
      <c r="EQ1614" s="68"/>
      <c r="ER1614" s="68"/>
      <c r="ES1614" s="68"/>
      <c r="ET1614" s="68"/>
    </row>
    <row r="1615" spans="53:150" s="9" customFormat="1" ht="15">
      <c r="BA1615" s="41"/>
      <c r="BB1615" s="41"/>
      <c r="BC1615" s="41"/>
      <c r="BD1615" s="41"/>
      <c r="BE1615" s="41"/>
      <c r="BF1615" s="41"/>
      <c r="BG1615" s="41"/>
      <c r="BH1615" s="41"/>
      <c r="BI1615" s="41"/>
      <c r="BJ1615" s="41"/>
      <c r="BK1615" s="41"/>
      <c r="BL1615" s="41"/>
      <c r="BM1615" s="41"/>
      <c r="BN1615" s="41"/>
      <c r="BO1615" s="41"/>
      <c r="BP1615" s="41"/>
      <c r="BQ1615" s="41"/>
      <c r="BR1615" s="41"/>
      <c r="BS1615" s="41"/>
      <c r="BT1615" s="41"/>
      <c r="BU1615" s="41"/>
      <c r="BV1615" s="41"/>
      <c r="BW1615" s="41"/>
      <c r="BX1615" s="41"/>
      <c r="BY1615" s="41"/>
      <c r="BZ1615" s="41"/>
      <c r="CA1615" s="41"/>
      <c r="CB1615" s="41"/>
      <c r="CC1615" s="41"/>
      <c r="CD1615" s="41"/>
      <c r="CE1615" s="41"/>
      <c r="CF1615" s="41"/>
      <c r="CG1615" s="41"/>
      <c r="CH1615" s="41"/>
      <c r="CI1615" s="41"/>
      <c r="CJ1615" s="41"/>
      <c r="DZ1615" s="70"/>
      <c r="ED1615" s="70"/>
      <c r="EE1615" s="70"/>
      <c r="EF1615" s="70"/>
      <c r="EG1615" s="68"/>
      <c r="EH1615" s="68"/>
      <c r="EI1615" s="68"/>
      <c r="EJ1615" s="68"/>
      <c r="EK1615" s="68"/>
      <c r="EL1615" s="68"/>
      <c r="EM1615" s="68"/>
      <c r="EN1615" s="68"/>
      <c r="EO1615" s="68"/>
      <c r="EP1615" s="68"/>
      <c r="EQ1615" s="68"/>
      <c r="ER1615" s="68"/>
      <c r="ES1615" s="68"/>
      <c r="ET1615" s="68"/>
    </row>
    <row r="1616" spans="53:150" s="9" customFormat="1" ht="15">
      <c r="BA1616" s="41"/>
      <c r="BB1616" s="41"/>
      <c r="BC1616" s="41"/>
      <c r="BD1616" s="41"/>
      <c r="BE1616" s="41"/>
      <c r="BF1616" s="41"/>
      <c r="BG1616" s="41"/>
      <c r="BH1616" s="41"/>
      <c r="BI1616" s="41"/>
      <c r="BJ1616" s="41"/>
      <c r="BK1616" s="41"/>
      <c r="BL1616" s="41"/>
      <c r="BM1616" s="41"/>
      <c r="BN1616" s="41"/>
      <c r="BO1616" s="41"/>
      <c r="BP1616" s="41"/>
      <c r="BQ1616" s="41"/>
      <c r="BR1616" s="41"/>
      <c r="BS1616" s="41"/>
      <c r="BT1616" s="41"/>
      <c r="BU1616" s="41"/>
      <c r="BV1616" s="41"/>
      <c r="BW1616" s="41"/>
      <c r="BX1616" s="41"/>
      <c r="BY1616" s="41"/>
      <c r="BZ1616" s="41"/>
      <c r="CA1616" s="41"/>
      <c r="CB1616" s="41"/>
      <c r="CC1616" s="41"/>
      <c r="CD1616" s="41"/>
      <c r="CE1616" s="41"/>
      <c r="CF1616" s="41"/>
      <c r="CG1616" s="41"/>
      <c r="CH1616" s="41"/>
      <c r="CI1616" s="41"/>
      <c r="CJ1616" s="41"/>
      <c r="DZ1616" s="70"/>
      <c r="ED1616" s="70"/>
      <c r="EE1616" s="70"/>
      <c r="EF1616" s="70"/>
      <c r="EG1616" s="68"/>
      <c r="EH1616" s="68"/>
      <c r="EI1616" s="68"/>
      <c r="EJ1616" s="68"/>
      <c r="EK1616" s="68"/>
      <c r="EL1616" s="68"/>
      <c r="EM1616" s="68"/>
      <c r="EN1616" s="68"/>
      <c r="EO1616" s="68"/>
      <c r="EP1616" s="68"/>
      <c r="EQ1616" s="68"/>
      <c r="ER1616" s="68"/>
      <c r="ES1616" s="68"/>
      <c r="ET1616" s="68"/>
    </row>
    <row r="1617" spans="53:150" s="9" customFormat="1" ht="15">
      <c r="BA1617" s="41"/>
      <c r="BB1617" s="41"/>
      <c r="BC1617" s="41"/>
      <c r="BD1617" s="41"/>
      <c r="BE1617" s="41"/>
      <c r="BF1617" s="41"/>
      <c r="BG1617" s="41"/>
      <c r="BH1617" s="41"/>
      <c r="BI1617" s="41"/>
      <c r="BJ1617" s="41"/>
      <c r="BK1617" s="41"/>
      <c r="BL1617" s="41"/>
      <c r="BM1617" s="41"/>
      <c r="BN1617" s="41"/>
      <c r="BO1617" s="41"/>
      <c r="BP1617" s="41"/>
      <c r="BQ1617" s="41"/>
      <c r="BR1617" s="41"/>
      <c r="BS1617" s="41"/>
      <c r="BT1617" s="41"/>
      <c r="BU1617" s="41"/>
      <c r="BV1617" s="41"/>
      <c r="BW1617" s="41"/>
      <c r="BX1617" s="41"/>
      <c r="BY1617" s="41"/>
      <c r="BZ1617" s="41"/>
      <c r="CA1617" s="41"/>
      <c r="CB1617" s="41"/>
      <c r="CC1617" s="41"/>
      <c r="CD1617" s="41"/>
      <c r="CE1617" s="41"/>
      <c r="CF1617" s="41"/>
      <c r="CG1617" s="41"/>
      <c r="CH1617" s="41"/>
      <c r="CI1617" s="41"/>
      <c r="CJ1617" s="41"/>
      <c r="DZ1617" s="70"/>
      <c r="ED1617" s="70"/>
      <c r="EE1617" s="70"/>
      <c r="EF1617" s="70"/>
      <c r="EG1617" s="68"/>
      <c r="EH1617" s="68"/>
      <c r="EI1617" s="68"/>
      <c r="EJ1617" s="68"/>
      <c r="EK1617" s="68"/>
      <c r="EL1617" s="68"/>
      <c r="EM1617" s="68"/>
      <c r="EN1617" s="68"/>
      <c r="EO1617" s="68"/>
      <c r="EP1617" s="68"/>
      <c r="EQ1617" s="68"/>
      <c r="ER1617" s="68"/>
      <c r="ES1617" s="68"/>
      <c r="ET1617" s="68"/>
    </row>
    <row r="1618" spans="53:150" s="9" customFormat="1" ht="15">
      <c r="BA1618" s="41"/>
      <c r="BB1618" s="41"/>
      <c r="BC1618" s="41"/>
      <c r="BD1618" s="41"/>
      <c r="BE1618" s="41"/>
      <c r="BF1618" s="41"/>
      <c r="BG1618" s="41"/>
      <c r="BH1618" s="41"/>
      <c r="BI1618" s="41"/>
      <c r="BJ1618" s="41"/>
      <c r="BK1618" s="41"/>
      <c r="BL1618" s="41"/>
      <c r="BM1618" s="41"/>
      <c r="BN1618" s="41"/>
      <c r="BO1618" s="41"/>
      <c r="BP1618" s="41"/>
      <c r="BQ1618" s="41"/>
      <c r="BR1618" s="41"/>
      <c r="BS1618" s="41"/>
      <c r="BT1618" s="41"/>
      <c r="BU1618" s="41"/>
      <c r="BV1618" s="41"/>
      <c r="BW1618" s="41"/>
      <c r="BX1618" s="41"/>
      <c r="BY1618" s="41"/>
      <c r="BZ1618" s="41"/>
      <c r="CA1618" s="41"/>
      <c r="CB1618" s="41"/>
      <c r="CC1618" s="41"/>
      <c r="CD1618" s="41"/>
      <c r="CE1618" s="41"/>
      <c r="CF1618" s="41"/>
      <c r="CG1618" s="41"/>
      <c r="CH1618" s="41"/>
      <c r="CI1618" s="41"/>
      <c r="CJ1618" s="41"/>
      <c r="DZ1618" s="70"/>
      <c r="ED1618" s="70"/>
      <c r="EE1618" s="70"/>
      <c r="EF1618" s="70"/>
      <c r="EG1618" s="68"/>
      <c r="EH1618" s="68"/>
      <c r="EI1618" s="68"/>
      <c r="EJ1618" s="68"/>
      <c r="EK1618" s="68"/>
      <c r="EL1618" s="68"/>
      <c r="EM1618" s="68"/>
      <c r="EN1618" s="68"/>
      <c r="EO1618" s="68"/>
      <c r="EP1618" s="68"/>
      <c r="EQ1618" s="68"/>
      <c r="ER1618" s="68"/>
      <c r="ES1618" s="68"/>
      <c r="ET1618" s="68"/>
    </row>
    <row r="1619" spans="53:150" s="9" customFormat="1" ht="15">
      <c r="BA1619" s="41"/>
      <c r="BB1619" s="41"/>
      <c r="BC1619" s="41"/>
      <c r="BD1619" s="41"/>
      <c r="BE1619" s="41"/>
      <c r="BF1619" s="41"/>
      <c r="BG1619" s="41"/>
      <c r="BH1619" s="41"/>
      <c r="BI1619" s="41"/>
      <c r="BJ1619" s="41"/>
      <c r="BK1619" s="41"/>
      <c r="BL1619" s="41"/>
      <c r="BM1619" s="41"/>
      <c r="BN1619" s="41"/>
      <c r="BO1619" s="41"/>
      <c r="BP1619" s="41"/>
      <c r="BQ1619" s="41"/>
      <c r="BR1619" s="41"/>
      <c r="BS1619" s="41"/>
      <c r="BT1619" s="41"/>
      <c r="BU1619" s="41"/>
      <c r="BV1619" s="41"/>
      <c r="BW1619" s="41"/>
      <c r="BX1619" s="41"/>
      <c r="BY1619" s="41"/>
      <c r="BZ1619" s="41"/>
      <c r="CA1619" s="41"/>
      <c r="CB1619" s="41"/>
      <c r="CC1619" s="41"/>
      <c r="CD1619" s="41"/>
      <c r="CE1619" s="41"/>
      <c r="CF1619" s="41"/>
      <c r="CG1619" s="41"/>
      <c r="CH1619" s="41"/>
      <c r="CI1619" s="41"/>
      <c r="CJ1619" s="41"/>
      <c r="DZ1619" s="70"/>
      <c r="ED1619" s="70"/>
      <c r="EE1619" s="70"/>
      <c r="EF1619" s="70"/>
      <c r="EG1619" s="68"/>
      <c r="EH1619" s="68"/>
      <c r="EI1619" s="68"/>
      <c r="EJ1619" s="68"/>
      <c r="EK1619" s="68"/>
      <c r="EL1619" s="68"/>
      <c r="EM1619" s="68"/>
      <c r="EN1619" s="68"/>
      <c r="EO1619" s="68"/>
      <c r="EP1619" s="68"/>
      <c r="EQ1619" s="68"/>
      <c r="ER1619" s="68"/>
      <c r="ES1619" s="68"/>
      <c r="ET1619" s="68"/>
    </row>
    <row r="1620" spans="53:150" s="9" customFormat="1" ht="15">
      <c r="BA1620" s="41"/>
      <c r="BB1620" s="41"/>
      <c r="BC1620" s="41"/>
      <c r="BD1620" s="41"/>
      <c r="BE1620" s="41"/>
      <c r="BF1620" s="41"/>
      <c r="BG1620" s="41"/>
      <c r="BH1620" s="41"/>
      <c r="BI1620" s="41"/>
      <c r="BJ1620" s="41"/>
      <c r="BK1620" s="41"/>
      <c r="BL1620" s="41"/>
      <c r="BM1620" s="41"/>
      <c r="BN1620" s="41"/>
      <c r="BO1620" s="41"/>
      <c r="BP1620" s="41"/>
      <c r="BQ1620" s="41"/>
      <c r="BR1620" s="41"/>
      <c r="BS1620" s="41"/>
      <c r="BT1620" s="41"/>
      <c r="BU1620" s="41"/>
      <c r="BV1620" s="41"/>
      <c r="BW1620" s="41"/>
      <c r="BX1620" s="41"/>
      <c r="BY1620" s="41"/>
      <c r="BZ1620" s="41"/>
      <c r="CA1620" s="41"/>
      <c r="CB1620" s="41"/>
      <c r="CC1620" s="41"/>
      <c r="CD1620" s="41"/>
      <c r="CE1620" s="41"/>
      <c r="CF1620" s="41"/>
      <c r="CG1620" s="41"/>
      <c r="CH1620" s="41"/>
      <c r="CI1620" s="41"/>
      <c r="CJ1620" s="41"/>
      <c r="DZ1620" s="70"/>
      <c r="ED1620" s="70"/>
      <c r="EE1620" s="70"/>
      <c r="EF1620" s="70"/>
      <c r="EG1620" s="68"/>
      <c r="EH1620" s="68"/>
      <c r="EI1620" s="68"/>
      <c r="EJ1620" s="68"/>
      <c r="EK1620" s="68"/>
      <c r="EL1620" s="68"/>
      <c r="EM1620" s="68"/>
      <c r="EN1620" s="68"/>
      <c r="EO1620" s="68"/>
      <c r="EP1620" s="68"/>
      <c r="EQ1620" s="68"/>
      <c r="ER1620" s="68"/>
      <c r="ES1620" s="68"/>
      <c r="ET1620" s="68"/>
    </row>
    <row r="1621" spans="53:150" s="9" customFormat="1" ht="15">
      <c r="BA1621" s="41"/>
      <c r="BB1621" s="41"/>
      <c r="BC1621" s="41"/>
      <c r="BD1621" s="41"/>
      <c r="BE1621" s="41"/>
      <c r="BF1621" s="41"/>
      <c r="BG1621" s="41"/>
      <c r="BH1621" s="41"/>
      <c r="BI1621" s="41"/>
      <c r="BJ1621" s="41"/>
      <c r="BK1621" s="41"/>
      <c r="BL1621" s="41"/>
      <c r="BM1621" s="41"/>
      <c r="BN1621" s="41"/>
      <c r="BO1621" s="41"/>
      <c r="BP1621" s="41"/>
      <c r="BQ1621" s="41"/>
      <c r="BR1621" s="41"/>
      <c r="BS1621" s="41"/>
      <c r="BT1621" s="41"/>
      <c r="BU1621" s="41"/>
      <c r="BV1621" s="41"/>
      <c r="BW1621" s="41"/>
      <c r="BX1621" s="41"/>
      <c r="BY1621" s="41"/>
      <c r="BZ1621" s="41"/>
      <c r="CA1621" s="41"/>
      <c r="CB1621" s="41"/>
      <c r="CC1621" s="41"/>
      <c r="CD1621" s="41"/>
      <c r="CE1621" s="41"/>
      <c r="CF1621" s="41"/>
      <c r="CG1621" s="41"/>
      <c r="CH1621" s="41"/>
      <c r="CI1621" s="41"/>
      <c r="CJ1621" s="41"/>
      <c r="DZ1621" s="70"/>
      <c r="ED1621" s="70"/>
      <c r="EE1621" s="70"/>
      <c r="EF1621" s="70"/>
      <c r="EG1621" s="68"/>
      <c r="EH1621" s="68"/>
      <c r="EI1621" s="68"/>
      <c r="EJ1621" s="68"/>
      <c r="EK1621" s="68"/>
      <c r="EL1621" s="68"/>
      <c r="EM1621" s="68"/>
      <c r="EN1621" s="68"/>
      <c r="EO1621" s="68"/>
      <c r="EP1621" s="68"/>
      <c r="EQ1621" s="68"/>
      <c r="ER1621" s="68"/>
      <c r="ES1621" s="68"/>
      <c r="ET1621" s="68"/>
    </row>
    <row r="1622" spans="53:150" s="9" customFormat="1" ht="15">
      <c r="BA1622" s="41"/>
      <c r="BB1622" s="41"/>
      <c r="BC1622" s="41"/>
      <c r="BD1622" s="41"/>
      <c r="BE1622" s="41"/>
      <c r="BF1622" s="41"/>
      <c r="BG1622" s="41"/>
      <c r="BH1622" s="41"/>
      <c r="BI1622" s="41"/>
      <c r="BJ1622" s="41"/>
      <c r="BK1622" s="41"/>
      <c r="BL1622" s="41"/>
      <c r="BM1622" s="41"/>
      <c r="BN1622" s="41"/>
      <c r="BO1622" s="41"/>
      <c r="BP1622" s="41"/>
      <c r="BQ1622" s="41"/>
      <c r="BR1622" s="41"/>
      <c r="BS1622" s="41"/>
      <c r="BT1622" s="41"/>
      <c r="BU1622" s="41"/>
      <c r="BV1622" s="41"/>
      <c r="BW1622" s="41"/>
      <c r="BX1622" s="41"/>
      <c r="BY1622" s="41"/>
      <c r="BZ1622" s="41"/>
      <c r="CA1622" s="41"/>
      <c r="CB1622" s="41"/>
      <c r="CC1622" s="41"/>
      <c r="CD1622" s="41"/>
      <c r="CE1622" s="41"/>
      <c r="CF1622" s="41"/>
      <c r="CG1622" s="41"/>
      <c r="CH1622" s="41"/>
      <c r="CI1622" s="41"/>
      <c r="CJ1622" s="41"/>
      <c r="DZ1622" s="70"/>
      <c r="ED1622" s="70"/>
      <c r="EE1622" s="70"/>
      <c r="EF1622" s="70"/>
      <c r="EG1622" s="68"/>
      <c r="EH1622" s="68"/>
      <c r="EI1622" s="68"/>
      <c r="EJ1622" s="68"/>
      <c r="EK1622" s="68"/>
      <c r="EL1622" s="68"/>
      <c r="EM1622" s="68"/>
      <c r="EN1622" s="68"/>
      <c r="EO1622" s="68"/>
      <c r="EP1622" s="68"/>
      <c r="EQ1622" s="68"/>
      <c r="ER1622" s="68"/>
      <c r="ES1622" s="68"/>
      <c r="ET1622" s="68"/>
    </row>
    <row r="1623" spans="53:150" s="9" customFormat="1" ht="15">
      <c r="BA1623" s="41"/>
      <c r="BB1623" s="41"/>
      <c r="BC1623" s="41"/>
      <c r="BD1623" s="41"/>
      <c r="BE1623" s="41"/>
      <c r="BF1623" s="41"/>
      <c r="BG1623" s="41"/>
      <c r="BH1623" s="41"/>
      <c r="BI1623" s="41"/>
      <c r="BJ1623" s="41"/>
      <c r="BK1623" s="41"/>
      <c r="BL1623" s="41"/>
      <c r="BM1623" s="41"/>
      <c r="BN1623" s="41"/>
      <c r="BO1623" s="41"/>
      <c r="BP1623" s="41"/>
      <c r="BQ1623" s="41"/>
      <c r="BR1623" s="41"/>
      <c r="BS1623" s="41"/>
      <c r="BT1623" s="41"/>
      <c r="BU1623" s="41"/>
      <c r="BV1623" s="41"/>
      <c r="BW1623" s="41"/>
      <c r="BX1623" s="41"/>
      <c r="BY1623" s="41"/>
      <c r="BZ1623" s="41"/>
      <c r="CA1623" s="41"/>
      <c r="CB1623" s="41"/>
      <c r="CC1623" s="41"/>
      <c r="CD1623" s="41"/>
      <c r="CE1623" s="41"/>
      <c r="CF1623" s="41"/>
      <c r="CG1623" s="41"/>
      <c r="CH1623" s="41"/>
      <c r="CI1623" s="41"/>
      <c r="CJ1623" s="41"/>
      <c r="DZ1623" s="70"/>
      <c r="ED1623" s="70"/>
      <c r="EE1623" s="70"/>
      <c r="EF1623" s="70"/>
      <c r="EG1623" s="68"/>
      <c r="EH1623" s="68"/>
      <c r="EI1623" s="68"/>
      <c r="EJ1623" s="68"/>
      <c r="EK1623" s="68"/>
      <c r="EL1623" s="68"/>
      <c r="EM1623" s="68"/>
      <c r="EN1623" s="68"/>
      <c r="EO1623" s="68"/>
      <c r="EP1623" s="68"/>
      <c r="EQ1623" s="68"/>
      <c r="ER1623" s="68"/>
      <c r="ES1623" s="68"/>
      <c r="ET1623" s="68"/>
    </row>
    <row r="1624" spans="53:150" s="9" customFormat="1" ht="15">
      <c r="BA1624" s="41"/>
      <c r="BB1624" s="41"/>
      <c r="BC1624" s="41"/>
      <c r="BD1624" s="41"/>
      <c r="BE1624" s="41"/>
      <c r="BF1624" s="41"/>
      <c r="BG1624" s="41"/>
      <c r="BH1624" s="41"/>
      <c r="BI1624" s="41"/>
      <c r="BJ1624" s="41"/>
      <c r="BK1624" s="41"/>
      <c r="BL1624" s="41"/>
      <c r="BM1624" s="41"/>
      <c r="BN1624" s="41"/>
      <c r="BO1624" s="41"/>
      <c r="BP1624" s="41"/>
      <c r="BQ1624" s="41"/>
      <c r="BR1624" s="41"/>
      <c r="BS1624" s="41"/>
      <c r="BT1624" s="41"/>
      <c r="BU1624" s="41"/>
      <c r="BV1624" s="41"/>
      <c r="BW1624" s="41"/>
      <c r="BX1624" s="41"/>
      <c r="BY1624" s="41"/>
      <c r="BZ1624" s="41"/>
      <c r="CA1624" s="41"/>
      <c r="CB1624" s="41"/>
      <c r="CC1624" s="41"/>
      <c r="CD1624" s="41"/>
      <c r="CE1624" s="41"/>
      <c r="CF1624" s="41"/>
      <c r="CG1624" s="41"/>
      <c r="CH1624" s="41"/>
      <c r="CI1624" s="41"/>
      <c r="CJ1624" s="41"/>
      <c r="DZ1624" s="70"/>
      <c r="ED1624" s="70"/>
      <c r="EE1624" s="70"/>
      <c r="EF1624" s="70"/>
      <c r="EG1624" s="68"/>
      <c r="EH1624" s="68"/>
      <c r="EI1624" s="68"/>
      <c r="EJ1624" s="68"/>
      <c r="EK1624" s="68"/>
      <c r="EL1624" s="68"/>
      <c r="EM1624" s="68"/>
      <c r="EN1624" s="68"/>
      <c r="EO1624" s="68"/>
      <c r="EP1624" s="68"/>
      <c r="EQ1624" s="68"/>
      <c r="ER1624" s="68"/>
      <c r="ES1624" s="68"/>
      <c r="ET1624" s="68"/>
    </row>
    <row r="1625" spans="53:150" s="9" customFormat="1" ht="15">
      <c r="BA1625" s="41"/>
      <c r="BB1625" s="41"/>
      <c r="BC1625" s="41"/>
      <c r="BD1625" s="41"/>
      <c r="BE1625" s="41"/>
      <c r="BF1625" s="41"/>
      <c r="BG1625" s="41"/>
      <c r="BH1625" s="41"/>
      <c r="BI1625" s="41"/>
      <c r="BJ1625" s="41"/>
      <c r="BK1625" s="41"/>
      <c r="BL1625" s="41"/>
      <c r="BM1625" s="41"/>
      <c r="BN1625" s="41"/>
      <c r="BO1625" s="41"/>
      <c r="BP1625" s="41"/>
      <c r="BQ1625" s="41"/>
      <c r="BR1625" s="41"/>
      <c r="BS1625" s="41"/>
      <c r="BT1625" s="41"/>
      <c r="BU1625" s="41"/>
      <c r="BV1625" s="41"/>
      <c r="BW1625" s="41"/>
      <c r="BX1625" s="41"/>
      <c r="BY1625" s="41"/>
      <c r="BZ1625" s="41"/>
      <c r="CA1625" s="41"/>
      <c r="CB1625" s="41"/>
      <c r="CC1625" s="41"/>
      <c r="CD1625" s="41"/>
      <c r="CE1625" s="41"/>
      <c r="CF1625" s="41"/>
      <c r="CG1625" s="41"/>
      <c r="CH1625" s="41"/>
      <c r="CI1625" s="41"/>
      <c r="CJ1625" s="41"/>
      <c r="DZ1625" s="70"/>
      <c r="ED1625" s="70"/>
      <c r="EE1625" s="70"/>
      <c r="EF1625" s="70"/>
      <c r="EG1625" s="68"/>
      <c r="EH1625" s="68"/>
      <c r="EI1625" s="68"/>
      <c r="EJ1625" s="68"/>
      <c r="EK1625" s="68"/>
      <c r="EL1625" s="68"/>
      <c r="EM1625" s="68"/>
      <c r="EN1625" s="68"/>
      <c r="EO1625" s="68"/>
      <c r="EP1625" s="68"/>
      <c r="EQ1625" s="68"/>
      <c r="ER1625" s="68"/>
      <c r="ES1625" s="68"/>
      <c r="ET1625" s="68"/>
    </row>
    <row r="1626" spans="53:150" s="9" customFormat="1" ht="15">
      <c r="BA1626" s="41"/>
      <c r="BB1626" s="41"/>
      <c r="BC1626" s="41"/>
      <c r="BD1626" s="41"/>
      <c r="BE1626" s="41"/>
      <c r="BF1626" s="41"/>
      <c r="BG1626" s="41"/>
      <c r="BH1626" s="41"/>
      <c r="BI1626" s="41"/>
      <c r="BJ1626" s="41"/>
      <c r="BK1626" s="41"/>
      <c r="BL1626" s="41"/>
      <c r="BM1626" s="41"/>
      <c r="BN1626" s="41"/>
      <c r="BO1626" s="41"/>
      <c r="BP1626" s="41"/>
      <c r="BQ1626" s="41"/>
      <c r="BR1626" s="41"/>
      <c r="BS1626" s="41"/>
      <c r="BT1626" s="41"/>
      <c r="BU1626" s="41"/>
      <c r="BV1626" s="41"/>
      <c r="BW1626" s="41"/>
      <c r="BX1626" s="41"/>
      <c r="BY1626" s="41"/>
      <c r="BZ1626" s="41"/>
      <c r="CA1626" s="41"/>
      <c r="CB1626" s="41"/>
      <c r="CC1626" s="41"/>
      <c r="CD1626" s="41"/>
      <c r="CE1626" s="41"/>
      <c r="CF1626" s="41"/>
      <c r="CG1626" s="41"/>
      <c r="CH1626" s="41"/>
      <c r="CI1626" s="41"/>
      <c r="CJ1626" s="41"/>
      <c r="DZ1626" s="70"/>
      <c r="ED1626" s="70"/>
      <c r="EE1626" s="70"/>
      <c r="EF1626" s="70"/>
      <c r="EG1626" s="68"/>
      <c r="EH1626" s="68"/>
      <c r="EI1626" s="68"/>
      <c r="EJ1626" s="68"/>
      <c r="EK1626" s="68"/>
      <c r="EL1626" s="68"/>
      <c r="EM1626" s="68"/>
      <c r="EN1626" s="68"/>
      <c r="EO1626" s="68"/>
      <c r="EP1626" s="68"/>
      <c r="EQ1626" s="68"/>
      <c r="ER1626" s="68"/>
      <c r="ES1626" s="68"/>
      <c r="ET1626" s="68"/>
    </row>
    <row r="1627" spans="53:150" s="9" customFormat="1" ht="15">
      <c r="BA1627" s="41"/>
      <c r="BB1627" s="41"/>
      <c r="BC1627" s="41"/>
      <c r="BD1627" s="41"/>
      <c r="BE1627" s="41"/>
      <c r="BF1627" s="41"/>
      <c r="BG1627" s="41"/>
      <c r="BH1627" s="41"/>
      <c r="BI1627" s="41"/>
      <c r="BJ1627" s="41"/>
      <c r="BK1627" s="41"/>
      <c r="BL1627" s="41"/>
      <c r="BM1627" s="41"/>
      <c r="BN1627" s="41"/>
      <c r="BO1627" s="41"/>
      <c r="BP1627" s="41"/>
      <c r="BQ1627" s="41"/>
      <c r="BR1627" s="41"/>
      <c r="BS1627" s="41"/>
      <c r="BT1627" s="41"/>
      <c r="BU1627" s="41"/>
      <c r="BV1627" s="41"/>
      <c r="BW1627" s="41"/>
      <c r="BX1627" s="41"/>
      <c r="BY1627" s="41"/>
      <c r="BZ1627" s="41"/>
      <c r="CA1627" s="41"/>
      <c r="CB1627" s="41"/>
      <c r="CC1627" s="41"/>
      <c r="CD1627" s="41"/>
      <c r="CE1627" s="41"/>
      <c r="CF1627" s="41"/>
      <c r="CG1627" s="41"/>
      <c r="CH1627" s="41"/>
      <c r="CI1627" s="41"/>
      <c r="CJ1627" s="41"/>
      <c r="DZ1627" s="70"/>
      <c r="ED1627" s="70"/>
      <c r="EE1627" s="70"/>
      <c r="EF1627" s="70"/>
      <c r="EG1627" s="68"/>
      <c r="EH1627" s="68"/>
      <c r="EI1627" s="68"/>
      <c r="EJ1627" s="68"/>
      <c r="EK1627" s="68"/>
      <c r="EL1627" s="68"/>
      <c r="EM1627" s="68"/>
      <c r="EN1627" s="68"/>
      <c r="EO1627" s="68"/>
      <c r="EP1627" s="68"/>
      <c r="EQ1627" s="68"/>
      <c r="ER1627" s="68"/>
      <c r="ES1627" s="68"/>
      <c r="ET1627" s="68"/>
    </row>
    <row r="1628" spans="53:150" s="9" customFormat="1" ht="15">
      <c r="BA1628" s="41"/>
      <c r="BB1628" s="41"/>
      <c r="BC1628" s="41"/>
      <c r="BD1628" s="41"/>
      <c r="BE1628" s="41"/>
      <c r="BF1628" s="41"/>
      <c r="BG1628" s="41"/>
      <c r="BH1628" s="41"/>
      <c r="BI1628" s="41"/>
      <c r="BJ1628" s="41"/>
      <c r="BK1628" s="41"/>
      <c r="BL1628" s="41"/>
      <c r="BM1628" s="41"/>
      <c r="BN1628" s="41"/>
      <c r="BO1628" s="41"/>
      <c r="BP1628" s="41"/>
      <c r="BQ1628" s="41"/>
      <c r="BR1628" s="41"/>
      <c r="BS1628" s="41"/>
      <c r="BT1628" s="41"/>
      <c r="BU1628" s="41"/>
      <c r="BV1628" s="41"/>
      <c r="BW1628" s="41"/>
      <c r="BX1628" s="41"/>
      <c r="BY1628" s="41"/>
      <c r="BZ1628" s="41"/>
      <c r="CA1628" s="41"/>
      <c r="CB1628" s="41"/>
      <c r="CC1628" s="41"/>
      <c r="CD1628" s="41"/>
      <c r="CE1628" s="41"/>
      <c r="CF1628" s="41"/>
      <c r="CG1628" s="41"/>
      <c r="CH1628" s="41"/>
      <c r="CI1628" s="41"/>
      <c r="CJ1628" s="41"/>
      <c r="DZ1628" s="70"/>
      <c r="ED1628" s="70"/>
      <c r="EE1628" s="70"/>
      <c r="EF1628" s="70"/>
      <c r="EG1628" s="68"/>
      <c r="EH1628" s="68"/>
      <c r="EI1628" s="68"/>
      <c r="EJ1628" s="68"/>
      <c r="EK1628" s="68"/>
      <c r="EL1628" s="68"/>
      <c r="EM1628" s="68"/>
      <c r="EN1628" s="68"/>
      <c r="EO1628" s="68"/>
      <c r="EP1628" s="68"/>
      <c r="EQ1628" s="68"/>
      <c r="ER1628" s="68"/>
      <c r="ES1628" s="68"/>
      <c r="ET1628" s="68"/>
    </row>
    <row r="1629" spans="53:150" s="9" customFormat="1" ht="15">
      <c r="BA1629" s="41"/>
      <c r="BB1629" s="41"/>
      <c r="BC1629" s="41"/>
      <c r="BD1629" s="41"/>
      <c r="BE1629" s="41"/>
      <c r="BF1629" s="41"/>
      <c r="BG1629" s="41"/>
      <c r="BH1629" s="41"/>
      <c r="BI1629" s="41"/>
      <c r="BJ1629" s="41"/>
      <c r="BK1629" s="41"/>
      <c r="BL1629" s="41"/>
      <c r="BM1629" s="41"/>
      <c r="BN1629" s="41"/>
      <c r="BO1629" s="41"/>
      <c r="BP1629" s="41"/>
      <c r="BQ1629" s="41"/>
      <c r="BR1629" s="41"/>
      <c r="BS1629" s="41"/>
      <c r="BT1629" s="41"/>
      <c r="BU1629" s="41"/>
      <c r="BV1629" s="41"/>
      <c r="BW1629" s="41"/>
      <c r="BX1629" s="41"/>
      <c r="BY1629" s="41"/>
      <c r="BZ1629" s="41"/>
      <c r="CA1629" s="41"/>
      <c r="CB1629" s="41"/>
      <c r="CC1629" s="41"/>
      <c r="CD1629" s="41"/>
      <c r="CE1629" s="41"/>
      <c r="CF1629" s="41"/>
      <c r="CG1629" s="41"/>
      <c r="CH1629" s="41"/>
      <c r="CI1629" s="41"/>
      <c r="CJ1629" s="41"/>
      <c r="DZ1629" s="70"/>
      <c r="ED1629" s="70"/>
      <c r="EE1629" s="70"/>
      <c r="EF1629" s="70"/>
      <c r="EG1629" s="68"/>
      <c r="EH1629" s="68"/>
      <c r="EI1629" s="68"/>
      <c r="EJ1629" s="68"/>
      <c r="EK1629" s="68"/>
      <c r="EL1629" s="68"/>
      <c r="EM1629" s="68"/>
      <c r="EN1629" s="68"/>
      <c r="EO1629" s="68"/>
      <c r="EP1629" s="68"/>
      <c r="EQ1629" s="68"/>
      <c r="ER1629" s="68"/>
      <c r="ES1629" s="68"/>
      <c r="ET1629" s="68"/>
    </row>
    <row r="1630" spans="53:150" s="9" customFormat="1" ht="15">
      <c r="BA1630" s="41"/>
      <c r="BB1630" s="41"/>
      <c r="BC1630" s="41"/>
      <c r="BD1630" s="41"/>
      <c r="BE1630" s="41"/>
      <c r="BF1630" s="41"/>
      <c r="BG1630" s="41"/>
      <c r="BH1630" s="41"/>
      <c r="BI1630" s="41"/>
      <c r="BJ1630" s="41"/>
      <c r="BK1630" s="41"/>
      <c r="BL1630" s="41"/>
      <c r="BM1630" s="41"/>
      <c r="BN1630" s="41"/>
      <c r="BO1630" s="41"/>
      <c r="BP1630" s="41"/>
      <c r="BQ1630" s="41"/>
      <c r="BR1630" s="41"/>
      <c r="BS1630" s="41"/>
      <c r="BT1630" s="41"/>
      <c r="BU1630" s="41"/>
      <c r="BV1630" s="41"/>
      <c r="BW1630" s="41"/>
      <c r="BX1630" s="41"/>
      <c r="BY1630" s="41"/>
      <c r="BZ1630" s="41"/>
      <c r="CA1630" s="41"/>
      <c r="CB1630" s="41"/>
      <c r="CC1630" s="41"/>
      <c r="CD1630" s="41"/>
      <c r="CE1630" s="41"/>
      <c r="CF1630" s="41"/>
      <c r="CG1630" s="41"/>
      <c r="CH1630" s="41"/>
      <c r="CI1630" s="41"/>
      <c r="CJ1630" s="41"/>
      <c r="DZ1630" s="70"/>
      <c r="ED1630" s="70"/>
      <c r="EE1630" s="70"/>
      <c r="EF1630" s="70"/>
      <c r="EG1630" s="68"/>
      <c r="EH1630" s="68"/>
      <c r="EI1630" s="68"/>
      <c r="EJ1630" s="68"/>
      <c r="EK1630" s="68"/>
      <c r="EL1630" s="68"/>
      <c r="EM1630" s="68"/>
      <c r="EN1630" s="68"/>
      <c r="EO1630" s="68"/>
      <c r="EP1630" s="68"/>
      <c r="EQ1630" s="68"/>
      <c r="ER1630" s="68"/>
      <c r="ES1630" s="68"/>
      <c r="ET1630" s="68"/>
    </row>
    <row r="1631" spans="53:150" s="9" customFormat="1" ht="15">
      <c r="BA1631" s="41"/>
      <c r="BB1631" s="41"/>
      <c r="BC1631" s="41"/>
      <c r="BD1631" s="41"/>
      <c r="BE1631" s="41"/>
      <c r="BF1631" s="41"/>
      <c r="BG1631" s="41"/>
      <c r="BH1631" s="41"/>
      <c r="BI1631" s="41"/>
      <c r="BJ1631" s="41"/>
      <c r="BK1631" s="41"/>
      <c r="BL1631" s="41"/>
      <c r="BM1631" s="41"/>
      <c r="BN1631" s="41"/>
      <c r="BO1631" s="41"/>
      <c r="BP1631" s="41"/>
      <c r="BQ1631" s="41"/>
      <c r="BR1631" s="41"/>
      <c r="BS1631" s="41"/>
      <c r="BT1631" s="41"/>
      <c r="BU1631" s="41"/>
      <c r="BV1631" s="41"/>
      <c r="BW1631" s="41"/>
      <c r="BX1631" s="41"/>
      <c r="BY1631" s="41"/>
      <c r="BZ1631" s="41"/>
      <c r="CA1631" s="41"/>
      <c r="CB1631" s="41"/>
      <c r="CC1631" s="41"/>
      <c r="CD1631" s="41"/>
      <c r="CE1631" s="41"/>
      <c r="CF1631" s="41"/>
      <c r="CG1631" s="41"/>
      <c r="CH1631" s="41"/>
      <c r="CI1631" s="41"/>
      <c r="CJ1631" s="41"/>
      <c r="DZ1631" s="70"/>
      <c r="ED1631" s="70"/>
      <c r="EE1631" s="70"/>
      <c r="EF1631" s="70"/>
      <c r="EG1631" s="68"/>
      <c r="EH1631" s="68"/>
      <c r="EI1631" s="68"/>
      <c r="EJ1631" s="68"/>
      <c r="EK1631" s="68"/>
      <c r="EL1631" s="68"/>
      <c r="EM1631" s="68"/>
      <c r="EN1631" s="68"/>
      <c r="EO1631" s="68"/>
      <c r="EP1631" s="68"/>
      <c r="EQ1631" s="68"/>
      <c r="ER1631" s="68"/>
      <c r="ES1631" s="68"/>
      <c r="ET1631" s="68"/>
    </row>
    <row r="1632" spans="53:150" s="9" customFormat="1" ht="15">
      <c r="BA1632" s="41"/>
      <c r="BB1632" s="41"/>
      <c r="BC1632" s="41"/>
      <c r="BD1632" s="41"/>
      <c r="BE1632" s="41"/>
      <c r="BF1632" s="41"/>
      <c r="BG1632" s="41"/>
      <c r="BH1632" s="41"/>
      <c r="BI1632" s="41"/>
      <c r="BJ1632" s="41"/>
      <c r="BK1632" s="41"/>
      <c r="BL1632" s="41"/>
      <c r="BM1632" s="41"/>
      <c r="BN1632" s="41"/>
      <c r="BO1632" s="41"/>
      <c r="BP1632" s="41"/>
      <c r="BQ1632" s="41"/>
      <c r="BR1632" s="41"/>
      <c r="BS1632" s="41"/>
      <c r="BT1632" s="41"/>
      <c r="BU1632" s="41"/>
      <c r="BV1632" s="41"/>
      <c r="BW1632" s="41"/>
      <c r="BX1632" s="41"/>
      <c r="BY1632" s="41"/>
      <c r="BZ1632" s="41"/>
      <c r="CA1632" s="41"/>
      <c r="CB1632" s="41"/>
      <c r="CC1632" s="41"/>
      <c r="CD1632" s="41"/>
      <c r="CE1632" s="41"/>
      <c r="CF1632" s="41"/>
      <c r="CG1632" s="41"/>
      <c r="CH1632" s="41"/>
      <c r="CI1632" s="41"/>
      <c r="CJ1632" s="41"/>
      <c r="DZ1632" s="70"/>
      <c r="ED1632" s="70"/>
      <c r="EE1632" s="70"/>
      <c r="EF1632" s="70"/>
      <c r="EG1632" s="68"/>
      <c r="EH1632" s="68"/>
      <c r="EI1632" s="68"/>
      <c r="EJ1632" s="68"/>
      <c r="EK1632" s="68"/>
      <c r="EL1632" s="68"/>
      <c r="EM1632" s="68"/>
      <c r="EN1632" s="68"/>
      <c r="EO1632" s="68"/>
      <c r="EP1632" s="68"/>
      <c r="EQ1632" s="68"/>
      <c r="ER1632" s="68"/>
      <c r="ES1632" s="68"/>
      <c r="ET1632" s="68"/>
    </row>
    <row r="1633" spans="53:150" s="9" customFormat="1" ht="15">
      <c r="BA1633" s="41"/>
      <c r="BB1633" s="41"/>
      <c r="BC1633" s="41"/>
      <c r="BD1633" s="41"/>
      <c r="BE1633" s="41"/>
      <c r="BF1633" s="41"/>
      <c r="BG1633" s="41"/>
      <c r="BH1633" s="41"/>
      <c r="BI1633" s="41"/>
      <c r="BJ1633" s="41"/>
      <c r="BK1633" s="41"/>
      <c r="BL1633" s="41"/>
      <c r="BM1633" s="41"/>
      <c r="BN1633" s="41"/>
      <c r="BO1633" s="41"/>
      <c r="BP1633" s="41"/>
      <c r="BQ1633" s="41"/>
      <c r="BR1633" s="41"/>
      <c r="BS1633" s="41"/>
      <c r="BT1633" s="41"/>
      <c r="BU1633" s="41"/>
      <c r="BV1633" s="41"/>
      <c r="BW1633" s="41"/>
      <c r="BX1633" s="41"/>
      <c r="BY1633" s="41"/>
      <c r="BZ1633" s="41"/>
      <c r="CA1633" s="41"/>
      <c r="CB1633" s="41"/>
      <c r="CC1633" s="41"/>
      <c r="CD1633" s="41"/>
      <c r="CE1633" s="41"/>
      <c r="CF1633" s="41"/>
      <c r="CG1633" s="41"/>
      <c r="CH1633" s="41"/>
      <c r="CI1633" s="41"/>
      <c r="CJ1633" s="41"/>
      <c r="DZ1633" s="70"/>
      <c r="ED1633" s="70"/>
      <c r="EE1633" s="70"/>
      <c r="EF1633" s="70"/>
      <c r="EG1633" s="68"/>
      <c r="EH1633" s="68"/>
      <c r="EI1633" s="68"/>
      <c r="EJ1633" s="68"/>
      <c r="EK1633" s="68"/>
      <c r="EL1633" s="68"/>
      <c r="EM1633" s="68"/>
      <c r="EN1633" s="68"/>
      <c r="EO1633" s="68"/>
      <c r="EP1633" s="68"/>
      <c r="EQ1633" s="68"/>
      <c r="ER1633" s="68"/>
      <c r="ES1633" s="68"/>
      <c r="ET1633" s="68"/>
    </row>
    <row r="1634" spans="53:150" s="9" customFormat="1" ht="15">
      <c r="BA1634" s="41"/>
      <c r="BB1634" s="41"/>
      <c r="BC1634" s="41"/>
      <c r="BD1634" s="41"/>
      <c r="BE1634" s="41"/>
      <c r="BF1634" s="41"/>
      <c r="BG1634" s="41"/>
      <c r="BH1634" s="41"/>
      <c r="BI1634" s="41"/>
      <c r="BJ1634" s="41"/>
      <c r="BK1634" s="41"/>
      <c r="BL1634" s="41"/>
      <c r="BM1634" s="41"/>
      <c r="BN1634" s="41"/>
      <c r="BO1634" s="41"/>
      <c r="BP1634" s="41"/>
      <c r="BQ1634" s="41"/>
      <c r="BR1634" s="41"/>
      <c r="BS1634" s="41"/>
      <c r="BT1634" s="41"/>
      <c r="BU1634" s="41"/>
      <c r="BV1634" s="41"/>
      <c r="BW1634" s="41"/>
      <c r="BX1634" s="41"/>
      <c r="BY1634" s="41"/>
      <c r="BZ1634" s="41"/>
      <c r="CA1634" s="41"/>
      <c r="CB1634" s="41"/>
      <c r="CC1634" s="41"/>
      <c r="CD1634" s="41"/>
      <c r="CE1634" s="41"/>
      <c r="CF1634" s="41"/>
      <c r="CG1634" s="41"/>
      <c r="CH1634" s="41"/>
      <c r="CI1634" s="41"/>
      <c r="CJ1634" s="41"/>
      <c r="DZ1634" s="70"/>
      <c r="ED1634" s="70"/>
      <c r="EE1634" s="70"/>
      <c r="EF1634" s="70"/>
      <c r="EG1634" s="68"/>
      <c r="EH1634" s="68"/>
      <c r="EI1634" s="68"/>
      <c r="EJ1634" s="68"/>
      <c r="EK1634" s="68"/>
      <c r="EL1634" s="68"/>
      <c r="EM1634" s="68"/>
      <c r="EN1634" s="68"/>
      <c r="EO1634" s="68"/>
      <c r="EP1634" s="68"/>
      <c r="EQ1634" s="68"/>
      <c r="ER1634" s="68"/>
      <c r="ES1634" s="68"/>
      <c r="ET1634" s="68"/>
    </row>
    <row r="1635" spans="53:150" s="9" customFormat="1" ht="15">
      <c r="BA1635" s="41"/>
      <c r="BB1635" s="41"/>
      <c r="BC1635" s="41"/>
      <c r="BD1635" s="41"/>
      <c r="BE1635" s="41"/>
      <c r="BF1635" s="41"/>
      <c r="BG1635" s="41"/>
      <c r="BH1635" s="41"/>
      <c r="BI1635" s="41"/>
      <c r="BJ1635" s="41"/>
      <c r="BK1635" s="41"/>
      <c r="BL1635" s="41"/>
      <c r="BM1635" s="41"/>
      <c r="BN1635" s="41"/>
      <c r="BO1635" s="41"/>
      <c r="BP1635" s="41"/>
      <c r="BQ1635" s="41"/>
      <c r="BR1635" s="41"/>
      <c r="BS1635" s="41"/>
      <c r="BT1635" s="41"/>
      <c r="BU1635" s="41"/>
      <c r="BV1635" s="41"/>
      <c r="BW1635" s="41"/>
      <c r="BX1635" s="41"/>
      <c r="BY1635" s="41"/>
      <c r="BZ1635" s="41"/>
      <c r="CA1635" s="41"/>
      <c r="CB1635" s="41"/>
      <c r="CC1635" s="41"/>
      <c r="CD1635" s="41"/>
      <c r="CE1635" s="41"/>
      <c r="CF1635" s="41"/>
      <c r="CG1635" s="41"/>
      <c r="CH1635" s="41"/>
      <c r="CI1635" s="41"/>
      <c r="CJ1635" s="41"/>
      <c r="DZ1635" s="70"/>
      <c r="ED1635" s="70"/>
      <c r="EE1635" s="70"/>
      <c r="EF1635" s="70"/>
      <c r="EG1635" s="68"/>
      <c r="EH1635" s="68"/>
      <c r="EI1635" s="68"/>
      <c r="EJ1635" s="68"/>
      <c r="EK1635" s="68"/>
      <c r="EL1635" s="68"/>
      <c r="EM1635" s="68"/>
      <c r="EN1635" s="68"/>
      <c r="EO1635" s="68"/>
      <c r="EP1635" s="68"/>
      <c r="EQ1635" s="68"/>
      <c r="ER1635" s="68"/>
      <c r="ES1635" s="68"/>
      <c r="ET1635" s="68"/>
    </row>
    <row r="1636" spans="53:150" s="9" customFormat="1" ht="15">
      <c r="BA1636" s="41"/>
      <c r="BB1636" s="41"/>
      <c r="BC1636" s="41"/>
      <c r="BD1636" s="41"/>
      <c r="BE1636" s="41"/>
      <c r="BF1636" s="41"/>
      <c r="BG1636" s="41"/>
      <c r="BH1636" s="41"/>
      <c r="BI1636" s="41"/>
      <c r="BJ1636" s="41"/>
      <c r="BK1636" s="41"/>
      <c r="BL1636" s="41"/>
      <c r="BM1636" s="41"/>
      <c r="BN1636" s="41"/>
      <c r="BO1636" s="41"/>
      <c r="BP1636" s="41"/>
      <c r="BQ1636" s="41"/>
      <c r="BR1636" s="41"/>
      <c r="BS1636" s="41"/>
      <c r="BT1636" s="41"/>
      <c r="BU1636" s="41"/>
      <c r="BV1636" s="41"/>
      <c r="BW1636" s="41"/>
      <c r="BX1636" s="41"/>
      <c r="BY1636" s="41"/>
      <c r="BZ1636" s="41"/>
      <c r="CA1636" s="41"/>
      <c r="CB1636" s="41"/>
      <c r="CC1636" s="41"/>
      <c r="CD1636" s="41"/>
      <c r="CE1636" s="41"/>
      <c r="CF1636" s="41"/>
      <c r="CG1636" s="41"/>
      <c r="CH1636" s="41"/>
      <c r="CI1636" s="41"/>
      <c r="CJ1636" s="41"/>
      <c r="DZ1636" s="70"/>
      <c r="ED1636" s="70"/>
      <c r="EE1636" s="70"/>
      <c r="EF1636" s="70"/>
      <c r="EG1636" s="68"/>
      <c r="EH1636" s="68"/>
      <c r="EI1636" s="68"/>
      <c r="EJ1636" s="68"/>
      <c r="EK1636" s="68"/>
      <c r="EL1636" s="68"/>
      <c r="EM1636" s="68"/>
      <c r="EN1636" s="68"/>
      <c r="EO1636" s="68"/>
      <c r="EP1636" s="68"/>
      <c r="EQ1636" s="68"/>
      <c r="ER1636" s="68"/>
      <c r="ES1636" s="68"/>
      <c r="ET1636" s="68"/>
    </row>
    <row r="1637" spans="53:150" s="9" customFormat="1" ht="15">
      <c r="BA1637" s="41"/>
      <c r="BB1637" s="41"/>
      <c r="BC1637" s="41"/>
      <c r="BD1637" s="41"/>
      <c r="BE1637" s="41"/>
      <c r="BF1637" s="41"/>
      <c r="BG1637" s="41"/>
      <c r="BH1637" s="41"/>
      <c r="BI1637" s="41"/>
      <c r="BJ1637" s="41"/>
      <c r="BK1637" s="41"/>
      <c r="BL1637" s="41"/>
      <c r="BM1637" s="41"/>
      <c r="BN1637" s="41"/>
      <c r="BO1637" s="41"/>
      <c r="BP1637" s="41"/>
      <c r="BQ1637" s="41"/>
      <c r="BR1637" s="41"/>
      <c r="BS1637" s="41"/>
      <c r="BT1637" s="41"/>
      <c r="BU1637" s="41"/>
      <c r="BV1637" s="41"/>
      <c r="BW1637" s="41"/>
      <c r="BX1637" s="41"/>
      <c r="BY1637" s="41"/>
      <c r="BZ1637" s="41"/>
      <c r="CA1637" s="41"/>
      <c r="CB1637" s="41"/>
      <c r="CC1637" s="41"/>
      <c r="CD1637" s="41"/>
      <c r="CE1637" s="41"/>
      <c r="CF1637" s="41"/>
      <c r="CG1637" s="41"/>
      <c r="CH1637" s="41"/>
      <c r="CI1637" s="41"/>
      <c r="CJ1637" s="41"/>
      <c r="DZ1637" s="70"/>
      <c r="ED1637" s="70"/>
      <c r="EE1637" s="70"/>
      <c r="EF1637" s="70"/>
      <c r="EG1637" s="68"/>
      <c r="EH1637" s="68"/>
      <c r="EI1637" s="68"/>
      <c r="EJ1637" s="68"/>
      <c r="EK1637" s="68"/>
      <c r="EL1637" s="68"/>
      <c r="EM1637" s="68"/>
      <c r="EN1637" s="68"/>
      <c r="EO1637" s="68"/>
      <c r="EP1637" s="68"/>
      <c r="EQ1637" s="68"/>
      <c r="ER1637" s="68"/>
      <c r="ES1637" s="68"/>
      <c r="ET1637" s="68"/>
    </row>
    <row r="1638" spans="53:150" s="9" customFormat="1" ht="15">
      <c r="BA1638" s="41"/>
      <c r="BB1638" s="41"/>
      <c r="BC1638" s="41"/>
      <c r="BD1638" s="41"/>
      <c r="BE1638" s="41"/>
      <c r="BF1638" s="41"/>
      <c r="BG1638" s="41"/>
      <c r="BH1638" s="41"/>
      <c r="BI1638" s="41"/>
      <c r="BJ1638" s="41"/>
      <c r="BK1638" s="41"/>
      <c r="BL1638" s="41"/>
      <c r="BM1638" s="41"/>
      <c r="BN1638" s="41"/>
      <c r="BO1638" s="41"/>
      <c r="BP1638" s="41"/>
      <c r="BQ1638" s="41"/>
      <c r="BR1638" s="41"/>
      <c r="BS1638" s="41"/>
      <c r="BT1638" s="41"/>
      <c r="BU1638" s="41"/>
      <c r="BV1638" s="41"/>
      <c r="BW1638" s="41"/>
      <c r="BX1638" s="41"/>
      <c r="BY1638" s="41"/>
      <c r="BZ1638" s="41"/>
      <c r="CA1638" s="41"/>
      <c r="CB1638" s="41"/>
      <c r="CC1638" s="41"/>
      <c r="CD1638" s="41"/>
      <c r="CE1638" s="41"/>
      <c r="CF1638" s="41"/>
      <c r="CG1638" s="41"/>
      <c r="CH1638" s="41"/>
      <c r="CI1638" s="41"/>
      <c r="CJ1638" s="41"/>
      <c r="DZ1638" s="70"/>
      <c r="ED1638" s="70"/>
      <c r="EE1638" s="70"/>
      <c r="EF1638" s="70"/>
      <c r="EG1638" s="68"/>
      <c r="EH1638" s="68"/>
      <c r="EI1638" s="68"/>
      <c r="EJ1638" s="68"/>
      <c r="EK1638" s="68"/>
      <c r="EL1638" s="68"/>
      <c r="EM1638" s="68"/>
      <c r="EN1638" s="68"/>
      <c r="EO1638" s="68"/>
      <c r="EP1638" s="68"/>
      <c r="EQ1638" s="68"/>
      <c r="ER1638" s="68"/>
      <c r="ES1638" s="68"/>
      <c r="ET1638" s="68"/>
    </row>
    <row r="1639" spans="53:150" s="9" customFormat="1" ht="15">
      <c r="BA1639" s="41"/>
      <c r="BB1639" s="41"/>
      <c r="BC1639" s="41"/>
      <c r="BD1639" s="41"/>
      <c r="BE1639" s="41"/>
      <c r="BF1639" s="41"/>
      <c r="BG1639" s="41"/>
      <c r="BH1639" s="41"/>
      <c r="BI1639" s="41"/>
      <c r="BJ1639" s="41"/>
      <c r="BK1639" s="41"/>
      <c r="BL1639" s="41"/>
      <c r="BM1639" s="41"/>
      <c r="BN1639" s="41"/>
      <c r="BO1639" s="41"/>
      <c r="BP1639" s="41"/>
      <c r="BQ1639" s="41"/>
      <c r="BR1639" s="41"/>
      <c r="BS1639" s="41"/>
      <c r="BT1639" s="41"/>
      <c r="BU1639" s="41"/>
      <c r="BV1639" s="41"/>
      <c r="BW1639" s="41"/>
      <c r="BX1639" s="41"/>
      <c r="BY1639" s="41"/>
      <c r="BZ1639" s="41"/>
      <c r="CA1639" s="41"/>
      <c r="CB1639" s="41"/>
      <c r="CC1639" s="41"/>
      <c r="CD1639" s="41"/>
      <c r="CE1639" s="41"/>
      <c r="CF1639" s="41"/>
      <c r="CG1639" s="41"/>
      <c r="CH1639" s="41"/>
      <c r="CI1639" s="41"/>
      <c r="CJ1639" s="41"/>
      <c r="DZ1639" s="70"/>
      <c r="ED1639" s="70"/>
      <c r="EE1639" s="70"/>
      <c r="EF1639" s="70"/>
      <c r="EG1639" s="68"/>
      <c r="EH1639" s="68"/>
      <c r="EI1639" s="68"/>
      <c r="EJ1639" s="68"/>
      <c r="EK1639" s="68"/>
      <c r="EL1639" s="68"/>
      <c r="EM1639" s="68"/>
      <c r="EN1639" s="68"/>
      <c r="EO1639" s="68"/>
      <c r="EP1639" s="68"/>
      <c r="EQ1639" s="68"/>
      <c r="ER1639" s="68"/>
      <c r="ES1639" s="68"/>
      <c r="ET1639" s="68"/>
    </row>
    <row r="1640" spans="53:150" s="9" customFormat="1" ht="15">
      <c r="BA1640" s="41"/>
      <c r="BB1640" s="41"/>
      <c r="BC1640" s="41"/>
      <c r="BD1640" s="41"/>
      <c r="BE1640" s="41"/>
      <c r="BF1640" s="41"/>
      <c r="BG1640" s="41"/>
      <c r="BH1640" s="41"/>
      <c r="BI1640" s="41"/>
      <c r="BJ1640" s="41"/>
      <c r="BK1640" s="41"/>
      <c r="BL1640" s="41"/>
      <c r="BM1640" s="41"/>
      <c r="BN1640" s="41"/>
      <c r="BO1640" s="41"/>
      <c r="BP1640" s="41"/>
      <c r="BQ1640" s="41"/>
      <c r="BR1640" s="41"/>
      <c r="BS1640" s="41"/>
      <c r="BT1640" s="41"/>
      <c r="BU1640" s="41"/>
      <c r="BV1640" s="41"/>
      <c r="BW1640" s="41"/>
      <c r="BX1640" s="41"/>
      <c r="BY1640" s="41"/>
      <c r="BZ1640" s="41"/>
      <c r="CA1640" s="41"/>
      <c r="CB1640" s="41"/>
      <c r="CC1640" s="41"/>
      <c r="CD1640" s="41"/>
      <c r="CE1640" s="41"/>
      <c r="CF1640" s="41"/>
      <c r="CG1640" s="41"/>
      <c r="CH1640" s="41"/>
      <c r="CI1640" s="41"/>
      <c r="CJ1640" s="41"/>
      <c r="DZ1640" s="70"/>
      <c r="ED1640" s="70"/>
      <c r="EE1640" s="70"/>
      <c r="EF1640" s="70"/>
      <c r="EG1640" s="68"/>
      <c r="EH1640" s="68"/>
      <c r="EI1640" s="68"/>
      <c r="EJ1640" s="68"/>
      <c r="EK1640" s="68"/>
      <c r="EL1640" s="68"/>
      <c r="EM1640" s="68"/>
      <c r="EN1640" s="68"/>
      <c r="EO1640" s="68"/>
      <c r="EP1640" s="68"/>
      <c r="EQ1640" s="68"/>
      <c r="ER1640" s="68"/>
      <c r="ES1640" s="68"/>
      <c r="ET1640" s="68"/>
    </row>
    <row r="1641" spans="53:150" s="9" customFormat="1" ht="15">
      <c r="BA1641" s="41"/>
      <c r="BB1641" s="41"/>
      <c r="BC1641" s="41"/>
      <c r="BD1641" s="41"/>
      <c r="BE1641" s="41"/>
      <c r="BF1641" s="41"/>
      <c r="BG1641" s="41"/>
      <c r="BH1641" s="41"/>
      <c r="BI1641" s="41"/>
      <c r="BJ1641" s="41"/>
      <c r="BK1641" s="41"/>
      <c r="BL1641" s="41"/>
      <c r="BM1641" s="41"/>
      <c r="BN1641" s="41"/>
      <c r="BO1641" s="41"/>
      <c r="BP1641" s="41"/>
      <c r="BQ1641" s="41"/>
      <c r="BR1641" s="41"/>
      <c r="BS1641" s="41"/>
      <c r="BT1641" s="41"/>
      <c r="BU1641" s="41"/>
      <c r="BV1641" s="41"/>
      <c r="BW1641" s="41"/>
      <c r="BX1641" s="41"/>
      <c r="BY1641" s="41"/>
      <c r="BZ1641" s="41"/>
      <c r="CA1641" s="41"/>
      <c r="CB1641" s="41"/>
      <c r="CC1641" s="41"/>
      <c r="CD1641" s="41"/>
      <c r="CE1641" s="41"/>
      <c r="CF1641" s="41"/>
      <c r="CG1641" s="41"/>
      <c r="CH1641" s="41"/>
      <c r="CI1641" s="41"/>
      <c r="CJ1641" s="41"/>
      <c r="DZ1641" s="70"/>
      <c r="ED1641" s="70"/>
      <c r="EE1641" s="70"/>
      <c r="EF1641" s="70"/>
      <c r="EG1641" s="68"/>
      <c r="EH1641" s="68"/>
      <c r="EI1641" s="68"/>
      <c r="EJ1641" s="68"/>
      <c r="EK1641" s="68"/>
      <c r="EL1641" s="68"/>
      <c r="EM1641" s="68"/>
      <c r="EN1641" s="68"/>
      <c r="EO1641" s="68"/>
      <c r="EP1641" s="68"/>
      <c r="EQ1641" s="68"/>
      <c r="ER1641" s="68"/>
      <c r="ES1641" s="68"/>
      <c r="ET1641" s="68"/>
    </row>
    <row r="1642" spans="53:150" s="9" customFormat="1" ht="15">
      <c r="BA1642" s="41"/>
      <c r="BB1642" s="41"/>
      <c r="BC1642" s="41"/>
      <c r="BD1642" s="41"/>
      <c r="BE1642" s="41"/>
      <c r="BF1642" s="41"/>
      <c r="BG1642" s="41"/>
      <c r="BH1642" s="41"/>
      <c r="BI1642" s="41"/>
      <c r="BJ1642" s="41"/>
      <c r="BK1642" s="41"/>
      <c r="BL1642" s="41"/>
      <c r="BM1642" s="41"/>
      <c r="BN1642" s="41"/>
      <c r="BO1642" s="41"/>
      <c r="BP1642" s="41"/>
      <c r="BQ1642" s="41"/>
      <c r="BR1642" s="41"/>
      <c r="BS1642" s="41"/>
      <c r="BT1642" s="41"/>
      <c r="BU1642" s="41"/>
      <c r="BV1642" s="41"/>
      <c r="BW1642" s="41"/>
      <c r="BX1642" s="41"/>
      <c r="BY1642" s="41"/>
      <c r="BZ1642" s="41"/>
      <c r="CA1642" s="41"/>
      <c r="CB1642" s="41"/>
      <c r="CC1642" s="41"/>
      <c r="CD1642" s="41"/>
      <c r="CE1642" s="41"/>
      <c r="CF1642" s="41"/>
      <c r="CG1642" s="41"/>
      <c r="CH1642" s="41"/>
      <c r="CI1642" s="41"/>
      <c r="CJ1642" s="41"/>
      <c r="DZ1642" s="70"/>
      <c r="ED1642" s="70"/>
      <c r="EE1642" s="70"/>
      <c r="EF1642" s="70"/>
      <c r="EG1642" s="68"/>
      <c r="EH1642" s="68"/>
      <c r="EI1642" s="68"/>
      <c r="EJ1642" s="68"/>
      <c r="EK1642" s="68"/>
      <c r="EL1642" s="68"/>
      <c r="EM1642" s="68"/>
      <c r="EN1642" s="68"/>
      <c r="EO1642" s="68"/>
      <c r="EP1642" s="68"/>
      <c r="EQ1642" s="68"/>
      <c r="ER1642" s="68"/>
      <c r="ES1642" s="68"/>
      <c r="ET1642" s="68"/>
    </row>
    <row r="1643" spans="53:150" s="9" customFormat="1" ht="15">
      <c r="BA1643" s="41"/>
      <c r="BB1643" s="41"/>
      <c r="BC1643" s="41"/>
      <c r="BD1643" s="41"/>
      <c r="BE1643" s="41"/>
      <c r="BF1643" s="41"/>
      <c r="BG1643" s="41"/>
      <c r="BH1643" s="41"/>
      <c r="BI1643" s="41"/>
      <c r="BJ1643" s="41"/>
      <c r="BK1643" s="41"/>
      <c r="BL1643" s="41"/>
      <c r="BM1643" s="41"/>
      <c r="BN1643" s="41"/>
      <c r="BO1643" s="41"/>
      <c r="BP1643" s="41"/>
      <c r="BQ1643" s="41"/>
      <c r="BR1643" s="41"/>
      <c r="BS1643" s="41"/>
      <c r="BT1643" s="41"/>
      <c r="BU1643" s="41"/>
      <c r="BV1643" s="41"/>
      <c r="BW1643" s="41"/>
      <c r="BX1643" s="41"/>
      <c r="BY1643" s="41"/>
      <c r="BZ1643" s="41"/>
      <c r="CA1643" s="41"/>
      <c r="CB1643" s="41"/>
      <c r="CC1643" s="41"/>
      <c r="CD1643" s="41"/>
      <c r="CE1643" s="41"/>
      <c r="CF1643" s="41"/>
      <c r="CG1643" s="41"/>
      <c r="CH1643" s="41"/>
      <c r="CI1643" s="41"/>
      <c r="CJ1643" s="41"/>
      <c r="DZ1643" s="70"/>
      <c r="ED1643" s="70"/>
      <c r="EE1643" s="70"/>
      <c r="EF1643" s="70"/>
      <c r="EG1643" s="68"/>
      <c r="EH1643" s="68"/>
      <c r="EI1643" s="68"/>
      <c r="EJ1643" s="68"/>
      <c r="EK1643" s="68"/>
      <c r="EL1643" s="68"/>
      <c r="EM1643" s="68"/>
      <c r="EN1643" s="68"/>
      <c r="EO1643" s="68"/>
      <c r="EP1643" s="68"/>
      <c r="EQ1643" s="68"/>
      <c r="ER1643" s="68"/>
      <c r="ES1643" s="68"/>
      <c r="ET1643" s="68"/>
    </row>
    <row r="1644" spans="53:150" s="9" customFormat="1" ht="15">
      <c r="BA1644" s="41"/>
      <c r="BB1644" s="41"/>
      <c r="BC1644" s="41"/>
      <c r="BD1644" s="41"/>
      <c r="BE1644" s="41"/>
      <c r="BF1644" s="41"/>
      <c r="BG1644" s="41"/>
      <c r="BH1644" s="41"/>
      <c r="BI1644" s="41"/>
      <c r="BJ1644" s="41"/>
      <c r="BK1644" s="41"/>
      <c r="BL1644" s="41"/>
      <c r="BM1644" s="41"/>
      <c r="BN1644" s="41"/>
      <c r="BO1644" s="41"/>
      <c r="BP1644" s="41"/>
      <c r="BQ1644" s="41"/>
      <c r="BR1644" s="41"/>
      <c r="BS1644" s="41"/>
      <c r="BT1644" s="41"/>
      <c r="BU1644" s="41"/>
      <c r="BV1644" s="41"/>
      <c r="BW1644" s="41"/>
      <c r="BX1644" s="41"/>
      <c r="BY1644" s="41"/>
      <c r="BZ1644" s="41"/>
      <c r="CA1644" s="41"/>
      <c r="CB1644" s="41"/>
      <c r="CC1644" s="41"/>
      <c r="CD1644" s="41"/>
      <c r="CE1644" s="41"/>
      <c r="CF1644" s="41"/>
      <c r="CG1644" s="41"/>
      <c r="CH1644" s="41"/>
      <c r="CI1644" s="41"/>
      <c r="CJ1644" s="41"/>
      <c r="DZ1644" s="70"/>
      <c r="ED1644" s="70"/>
      <c r="EE1644" s="70"/>
      <c r="EF1644" s="70"/>
      <c r="EG1644" s="68"/>
      <c r="EH1644" s="68"/>
      <c r="EI1644" s="68"/>
      <c r="EJ1644" s="68"/>
      <c r="EK1644" s="68"/>
      <c r="EL1644" s="68"/>
      <c r="EM1644" s="68"/>
      <c r="EN1644" s="68"/>
      <c r="EO1644" s="68"/>
      <c r="EP1644" s="68"/>
      <c r="EQ1644" s="68"/>
      <c r="ER1644" s="68"/>
      <c r="ES1644" s="68"/>
      <c r="ET1644" s="68"/>
    </row>
    <row r="1645" spans="53:150" s="9" customFormat="1" ht="15">
      <c r="BA1645" s="41"/>
      <c r="BB1645" s="41"/>
      <c r="BC1645" s="41"/>
      <c r="BD1645" s="41"/>
      <c r="BE1645" s="41"/>
      <c r="BF1645" s="41"/>
      <c r="BG1645" s="41"/>
      <c r="BH1645" s="41"/>
      <c r="BI1645" s="41"/>
      <c r="BJ1645" s="41"/>
      <c r="BK1645" s="41"/>
      <c r="BL1645" s="41"/>
      <c r="BM1645" s="41"/>
      <c r="BN1645" s="41"/>
      <c r="BO1645" s="41"/>
      <c r="BP1645" s="41"/>
      <c r="BQ1645" s="41"/>
      <c r="BR1645" s="41"/>
      <c r="BS1645" s="41"/>
      <c r="BT1645" s="41"/>
      <c r="BU1645" s="41"/>
      <c r="BV1645" s="41"/>
      <c r="BW1645" s="41"/>
      <c r="BX1645" s="41"/>
      <c r="BY1645" s="41"/>
      <c r="BZ1645" s="41"/>
      <c r="CA1645" s="41"/>
      <c r="CB1645" s="41"/>
      <c r="CC1645" s="41"/>
      <c r="CD1645" s="41"/>
      <c r="CE1645" s="41"/>
      <c r="CF1645" s="41"/>
      <c r="CG1645" s="41"/>
      <c r="CH1645" s="41"/>
      <c r="CI1645" s="41"/>
      <c r="CJ1645" s="41"/>
      <c r="DZ1645" s="70"/>
      <c r="ED1645" s="70"/>
      <c r="EE1645" s="70"/>
      <c r="EF1645" s="70"/>
      <c r="EG1645" s="68"/>
      <c r="EH1645" s="68"/>
      <c r="EI1645" s="68"/>
      <c r="EJ1645" s="68"/>
      <c r="EK1645" s="68"/>
      <c r="EL1645" s="68"/>
      <c r="EM1645" s="68"/>
      <c r="EN1645" s="68"/>
      <c r="EO1645" s="68"/>
      <c r="EP1645" s="68"/>
      <c r="EQ1645" s="68"/>
      <c r="ER1645" s="68"/>
      <c r="ES1645" s="68"/>
      <c r="ET1645" s="68"/>
    </row>
    <row r="1646" spans="53:150" s="9" customFormat="1" ht="15">
      <c r="BA1646" s="41"/>
      <c r="BB1646" s="41"/>
      <c r="BC1646" s="41"/>
      <c r="BD1646" s="41"/>
      <c r="BE1646" s="41"/>
      <c r="BF1646" s="41"/>
      <c r="BG1646" s="41"/>
      <c r="BH1646" s="41"/>
      <c r="BI1646" s="41"/>
      <c r="BJ1646" s="41"/>
      <c r="BK1646" s="41"/>
      <c r="BL1646" s="41"/>
      <c r="BM1646" s="41"/>
      <c r="BN1646" s="41"/>
      <c r="BO1646" s="41"/>
      <c r="BP1646" s="41"/>
      <c r="BQ1646" s="41"/>
      <c r="BR1646" s="41"/>
      <c r="BS1646" s="41"/>
      <c r="BT1646" s="41"/>
      <c r="BU1646" s="41"/>
      <c r="BV1646" s="41"/>
      <c r="BW1646" s="41"/>
      <c r="BX1646" s="41"/>
      <c r="BY1646" s="41"/>
      <c r="BZ1646" s="41"/>
      <c r="CA1646" s="41"/>
      <c r="CB1646" s="41"/>
      <c r="CC1646" s="41"/>
      <c r="CD1646" s="41"/>
      <c r="CE1646" s="41"/>
      <c r="CF1646" s="41"/>
      <c r="CG1646" s="41"/>
      <c r="CH1646" s="41"/>
      <c r="CI1646" s="41"/>
      <c r="CJ1646" s="41"/>
      <c r="DZ1646" s="70"/>
      <c r="ED1646" s="70"/>
      <c r="EE1646" s="70"/>
      <c r="EF1646" s="70"/>
      <c r="EG1646" s="68"/>
      <c r="EH1646" s="68"/>
      <c r="EI1646" s="68"/>
      <c r="EJ1646" s="68"/>
      <c r="EK1646" s="68"/>
      <c r="EL1646" s="68"/>
      <c r="EM1646" s="68"/>
      <c r="EN1646" s="68"/>
      <c r="EO1646" s="68"/>
      <c r="EP1646" s="68"/>
      <c r="EQ1646" s="68"/>
      <c r="ER1646" s="68"/>
      <c r="ES1646" s="68"/>
      <c r="ET1646" s="68"/>
    </row>
    <row r="1647" spans="53:150" s="9" customFormat="1" ht="15">
      <c r="BA1647" s="41"/>
      <c r="BB1647" s="41"/>
      <c r="BC1647" s="41"/>
      <c r="BD1647" s="41"/>
      <c r="BE1647" s="41"/>
      <c r="BF1647" s="41"/>
      <c r="BG1647" s="41"/>
      <c r="BH1647" s="41"/>
      <c r="BI1647" s="41"/>
      <c r="BJ1647" s="41"/>
      <c r="BK1647" s="41"/>
      <c r="BL1647" s="41"/>
      <c r="BM1647" s="41"/>
      <c r="BN1647" s="41"/>
      <c r="BO1647" s="41"/>
      <c r="BP1647" s="41"/>
      <c r="BQ1647" s="41"/>
      <c r="BR1647" s="41"/>
      <c r="BS1647" s="41"/>
      <c r="BT1647" s="41"/>
      <c r="BU1647" s="41"/>
      <c r="BV1647" s="41"/>
      <c r="BW1647" s="41"/>
      <c r="BX1647" s="41"/>
      <c r="BY1647" s="41"/>
      <c r="BZ1647" s="41"/>
      <c r="CA1647" s="41"/>
      <c r="CB1647" s="41"/>
      <c r="CC1647" s="41"/>
      <c r="CD1647" s="41"/>
      <c r="CE1647" s="41"/>
      <c r="CF1647" s="41"/>
      <c r="CG1647" s="41"/>
      <c r="CH1647" s="41"/>
      <c r="CI1647" s="41"/>
      <c r="CJ1647" s="41"/>
      <c r="DZ1647" s="70"/>
      <c r="ED1647" s="70"/>
      <c r="EE1647" s="70"/>
      <c r="EF1647" s="70"/>
      <c r="EG1647" s="68"/>
      <c r="EH1647" s="68"/>
      <c r="EI1647" s="68"/>
      <c r="EJ1647" s="68"/>
      <c r="EK1647" s="68"/>
      <c r="EL1647" s="68"/>
      <c r="EM1647" s="68"/>
      <c r="EN1647" s="68"/>
      <c r="EO1647" s="68"/>
      <c r="EP1647" s="68"/>
      <c r="EQ1647" s="68"/>
      <c r="ER1647" s="68"/>
      <c r="ES1647" s="68"/>
      <c r="ET1647" s="68"/>
    </row>
    <row r="1648" spans="53:150" s="9" customFormat="1" ht="15">
      <c r="BA1648" s="41"/>
      <c r="BB1648" s="41"/>
      <c r="BC1648" s="41"/>
      <c r="BD1648" s="41"/>
      <c r="BE1648" s="41"/>
      <c r="BF1648" s="41"/>
      <c r="BG1648" s="41"/>
      <c r="BH1648" s="41"/>
      <c r="BI1648" s="41"/>
      <c r="BJ1648" s="41"/>
      <c r="BK1648" s="41"/>
      <c r="BL1648" s="41"/>
      <c r="BM1648" s="41"/>
      <c r="BN1648" s="41"/>
      <c r="BO1648" s="41"/>
      <c r="BP1648" s="41"/>
      <c r="BQ1648" s="41"/>
      <c r="BR1648" s="41"/>
      <c r="BS1648" s="41"/>
      <c r="BT1648" s="41"/>
      <c r="BU1648" s="41"/>
      <c r="BV1648" s="41"/>
      <c r="BW1648" s="41"/>
      <c r="BX1648" s="41"/>
      <c r="BY1648" s="41"/>
      <c r="BZ1648" s="41"/>
      <c r="CA1648" s="41"/>
      <c r="CB1648" s="41"/>
      <c r="CC1648" s="41"/>
      <c r="CD1648" s="41"/>
      <c r="CE1648" s="41"/>
      <c r="CF1648" s="41"/>
      <c r="CG1648" s="41"/>
      <c r="CH1648" s="41"/>
      <c r="CI1648" s="41"/>
      <c r="CJ1648" s="41"/>
      <c r="DZ1648" s="70"/>
      <c r="ED1648" s="70"/>
      <c r="EE1648" s="70"/>
      <c r="EF1648" s="70"/>
      <c r="EG1648" s="68"/>
      <c r="EH1648" s="68"/>
      <c r="EI1648" s="68"/>
      <c r="EJ1648" s="68"/>
      <c r="EK1648" s="68"/>
      <c r="EL1648" s="68"/>
      <c r="EM1648" s="68"/>
      <c r="EN1648" s="68"/>
      <c r="EO1648" s="68"/>
      <c r="EP1648" s="68"/>
      <c r="EQ1648" s="68"/>
      <c r="ER1648" s="68"/>
      <c r="ES1648" s="68"/>
      <c r="ET1648" s="68"/>
    </row>
    <row r="1649" spans="53:150" s="9" customFormat="1" ht="15">
      <c r="BA1649" s="41"/>
      <c r="BB1649" s="41"/>
      <c r="BC1649" s="41"/>
      <c r="BD1649" s="41"/>
      <c r="BE1649" s="41"/>
      <c r="BF1649" s="41"/>
      <c r="BG1649" s="41"/>
      <c r="BH1649" s="41"/>
      <c r="BI1649" s="41"/>
      <c r="BJ1649" s="41"/>
      <c r="BK1649" s="41"/>
      <c r="BL1649" s="41"/>
      <c r="BM1649" s="41"/>
      <c r="BN1649" s="41"/>
      <c r="BO1649" s="41"/>
      <c r="BP1649" s="41"/>
      <c r="BQ1649" s="41"/>
      <c r="BR1649" s="41"/>
      <c r="BS1649" s="41"/>
      <c r="BT1649" s="41"/>
      <c r="BU1649" s="41"/>
      <c r="BV1649" s="41"/>
      <c r="BW1649" s="41"/>
      <c r="BX1649" s="41"/>
      <c r="BY1649" s="41"/>
      <c r="BZ1649" s="41"/>
      <c r="CA1649" s="41"/>
      <c r="CB1649" s="41"/>
      <c r="CC1649" s="41"/>
      <c r="CD1649" s="41"/>
      <c r="CE1649" s="41"/>
      <c r="CF1649" s="41"/>
      <c r="CG1649" s="41"/>
      <c r="CH1649" s="41"/>
      <c r="CI1649" s="41"/>
      <c r="CJ1649" s="41"/>
      <c r="DZ1649" s="70"/>
      <c r="ED1649" s="70"/>
      <c r="EE1649" s="70"/>
      <c r="EF1649" s="70"/>
      <c r="EG1649" s="68"/>
      <c r="EH1649" s="68"/>
      <c r="EI1649" s="68"/>
      <c r="EJ1649" s="68"/>
      <c r="EK1649" s="68"/>
      <c r="EL1649" s="68"/>
      <c r="EM1649" s="68"/>
      <c r="EN1649" s="68"/>
      <c r="EO1649" s="68"/>
      <c r="EP1649" s="68"/>
      <c r="EQ1649" s="68"/>
      <c r="ER1649" s="68"/>
      <c r="ES1649" s="68"/>
      <c r="ET1649" s="68"/>
    </row>
    <row r="1650" spans="53:150" s="9" customFormat="1" ht="15">
      <c r="BA1650" s="41"/>
      <c r="BB1650" s="41"/>
      <c r="BC1650" s="41"/>
      <c r="BD1650" s="41"/>
      <c r="BE1650" s="41"/>
      <c r="BF1650" s="41"/>
      <c r="BG1650" s="41"/>
      <c r="BH1650" s="41"/>
      <c r="BI1650" s="41"/>
      <c r="BJ1650" s="41"/>
      <c r="BK1650" s="41"/>
      <c r="BL1650" s="41"/>
      <c r="BM1650" s="41"/>
      <c r="BN1650" s="41"/>
      <c r="BO1650" s="41"/>
      <c r="BP1650" s="41"/>
      <c r="BQ1650" s="41"/>
      <c r="BR1650" s="41"/>
      <c r="BS1650" s="41"/>
      <c r="BT1650" s="41"/>
      <c r="BU1650" s="41"/>
      <c r="BV1650" s="41"/>
      <c r="BW1650" s="41"/>
      <c r="BX1650" s="41"/>
      <c r="BY1650" s="41"/>
      <c r="BZ1650" s="41"/>
      <c r="CA1650" s="41"/>
      <c r="CB1650" s="41"/>
      <c r="CC1650" s="41"/>
      <c r="CD1650" s="41"/>
      <c r="CE1650" s="41"/>
      <c r="CF1650" s="41"/>
      <c r="CG1650" s="41"/>
      <c r="CH1650" s="41"/>
      <c r="CI1650" s="41"/>
      <c r="CJ1650" s="41"/>
      <c r="DZ1650" s="70"/>
      <c r="ED1650" s="70"/>
      <c r="EE1650" s="70"/>
      <c r="EF1650" s="70"/>
      <c r="EG1650" s="68"/>
      <c r="EH1650" s="68"/>
      <c r="EI1650" s="68"/>
      <c r="EJ1650" s="68"/>
      <c r="EK1650" s="68"/>
      <c r="EL1650" s="68"/>
      <c r="EM1650" s="68"/>
      <c r="EN1650" s="68"/>
      <c r="EO1650" s="68"/>
      <c r="EP1650" s="68"/>
      <c r="EQ1650" s="68"/>
      <c r="ER1650" s="68"/>
      <c r="ES1650" s="68"/>
      <c r="ET1650" s="68"/>
    </row>
    <row r="1651" spans="53:150" s="9" customFormat="1" ht="15">
      <c r="BA1651" s="41"/>
      <c r="BB1651" s="41"/>
      <c r="BC1651" s="41"/>
      <c r="BD1651" s="41"/>
      <c r="BE1651" s="41"/>
      <c r="BF1651" s="41"/>
      <c r="BG1651" s="41"/>
      <c r="BH1651" s="41"/>
      <c r="BI1651" s="41"/>
      <c r="BJ1651" s="41"/>
      <c r="BK1651" s="41"/>
      <c r="BL1651" s="41"/>
      <c r="BM1651" s="41"/>
      <c r="BN1651" s="41"/>
      <c r="BO1651" s="41"/>
      <c r="BP1651" s="41"/>
      <c r="BQ1651" s="41"/>
      <c r="BR1651" s="41"/>
      <c r="BS1651" s="41"/>
      <c r="BT1651" s="41"/>
      <c r="BU1651" s="41"/>
      <c r="BV1651" s="41"/>
      <c r="BW1651" s="41"/>
      <c r="BX1651" s="41"/>
      <c r="BY1651" s="41"/>
      <c r="BZ1651" s="41"/>
      <c r="CA1651" s="41"/>
      <c r="CB1651" s="41"/>
      <c r="CC1651" s="41"/>
      <c r="CD1651" s="41"/>
      <c r="CE1651" s="41"/>
      <c r="CF1651" s="41"/>
      <c r="CG1651" s="41"/>
      <c r="CH1651" s="41"/>
      <c r="CI1651" s="41"/>
      <c r="CJ1651" s="41"/>
      <c r="DZ1651" s="70"/>
      <c r="ED1651" s="70"/>
      <c r="EE1651" s="70"/>
      <c r="EF1651" s="70"/>
      <c r="EG1651" s="68"/>
      <c r="EH1651" s="68"/>
      <c r="EI1651" s="68"/>
      <c r="EJ1651" s="68"/>
      <c r="EK1651" s="68"/>
      <c r="EL1651" s="68"/>
      <c r="EM1651" s="68"/>
      <c r="EN1651" s="68"/>
      <c r="EO1651" s="68"/>
      <c r="EP1651" s="68"/>
      <c r="EQ1651" s="68"/>
      <c r="ER1651" s="68"/>
      <c r="ES1651" s="68"/>
      <c r="ET1651" s="68"/>
    </row>
    <row r="1652" spans="53:150" s="9" customFormat="1" ht="15">
      <c r="BA1652" s="41"/>
      <c r="BB1652" s="41"/>
      <c r="BC1652" s="41"/>
      <c r="BD1652" s="41"/>
      <c r="BE1652" s="41"/>
      <c r="BF1652" s="41"/>
      <c r="BG1652" s="41"/>
      <c r="BH1652" s="41"/>
      <c r="BI1652" s="41"/>
      <c r="BJ1652" s="41"/>
      <c r="BK1652" s="41"/>
      <c r="BL1652" s="41"/>
      <c r="BM1652" s="41"/>
      <c r="BN1652" s="41"/>
      <c r="BO1652" s="41"/>
      <c r="BP1652" s="41"/>
      <c r="BQ1652" s="41"/>
      <c r="BR1652" s="41"/>
      <c r="BS1652" s="41"/>
      <c r="BT1652" s="41"/>
      <c r="BU1652" s="41"/>
      <c r="BV1652" s="41"/>
      <c r="BW1652" s="41"/>
      <c r="BX1652" s="41"/>
      <c r="BY1652" s="41"/>
      <c r="BZ1652" s="41"/>
      <c r="CA1652" s="41"/>
      <c r="CB1652" s="41"/>
      <c r="CC1652" s="41"/>
      <c r="CD1652" s="41"/>
      <c r="CE1652" s="41"/>
      <c r="CF1652" s="41"/>
      <c r="CG1652" s="41"/>
      <c r="CH1652" s="41"/>
      <c r="CI1652" s="41"/>
      <c r="CJ1652" s="41"/>
      <c r="DZ1652" s="70"/>
      <c r="ED1652" s="70"/>
      <c r="EE1652" s="70"/>
      <c r="EF1652" s="70"/>
      <c r="EG1652" s="68"/>
      <c r="EH1652" s="68"/>
      <c r="EI1652" s="68"/>
      <c r="EJ1652" s="68"/>
      <c r="EK1652" s="68"/>
      <c r="EL1652" s="68"/>
      <c r="EM1652" s="68"/>
      <c r="EN1652" s="68"/>
      <c r="EO1652" s="68"/>
      <c r="EP1652" s="68"/>
      <c r="EQ1652" s="68"/>
      <c r="ER1652" s="68"/>
      <c r="ES1652" s="68"/>
      <c r="ET1652" s="68"/>
    </row>
    <row r="1653" spans="53:150" s="9" customFormat="1" ht="15">
      <c r="BA1653" s="41"/>
      <c r="BB1653" s="41"/>
      <c r="BC1653" s="41"/>
      <c r="BD1653" s="41"/>
      <c r="BE1653" s="41"/>
      <c r="BF1653" s="41"/>
      <c r="BG1653" s="41"/>
      <c r="BH1653" s="41"/>
      <c r="BI1653" s="41"/>
      <c r="BJ1653" s="41"/>
      <c r="BK1653" s="41"/>
      <c r="BL1653" s="41"/>
      <c r="BM1653" s="41"/>
      <c r="BN1653" s="41"/>
      <c r="BO1653" s="41"/>
      <c r="BP1653" s="41"/>
      <c r="BQ1653" s="41"/>
      <c r="BR1653" s="41"/>
      <c r="BS1653" s="41"/>
      <c r="BT1653" s="41"/>
      <c r="BU1653" s="41"/>
      <c r="BV1653" s="41"/>
      <c r="BW1653" s="41"/>
      <c r="BX1653" s="41"/>
      <c r="BY1653" s="41"/>
      <c r="BZ1653" s="41"/>
      <c r="CA1653" s="41"/>
      <c r="CB1653" s="41"/>
      <c r="CC1653" s="41"/>
      <c r="CD1653" s="41"/>
      <c r="CE1653" s="41"/>
      <c r="CF1653" s="41"/>
      <c r="CG1653" s="41"/>
      <c r="CH1653" s="41"/>
      <c r="CI1653" s="41"/>
      <c r="CJ1653" s="41"/>
      <c r="DZ1653" s="70"/>
      <c r="ED1653" s="70"/>
      <c r="EE1653" s="70"/>
      <c r="EF1653" s="70"/>
      <c r="EG1653" s="68"/>
      <c r="EH1653" s="68"/>
      <c r="EI1653" s="68"/>
      <c r="EJ1653" s="68"/>
      <c r="EK1653" s="68"/>
      <c r="EL1653" s="68"/>
      <c r="EM1653" s="68"/>
      <c r="EN1653" s="68"/>
      <c r="EO1653" s="68"/>
      <c r="EP1653" s="68"/>
      <c r="EQ1653" s="68"/>
      <c r="ER1653" s="68"/>
      <c r="ES1653" s="68"/>
      <c r="ET1653" s="68"/>
    </row>
    <row r="1654" spans="53:150" s="9" customFormat="1" ht="15">
      <c r="BA1654" s="41"/>
      <c r="BB1654" s="41"/>
      <c r="BC1654" s="41"/>
      <c r="BD1654" s="41"/>
      <c r="BE1654" s="41"/>
      <c r="BF1654" s="41"/>
      <c r="BG1654" s="41"/>
      <c r="BH1654" s="41"/>
      <c r="BI1654" s="41"/>
      <c r="BJ1654" s="41"/>
      <c r="BK1654" s="41"/>
      <c r="BL1654" s="41"/>
      <c r="BM1654" s="41"/>
      <c r="BN1654" s="41"/>
      <c r="BO1654" s="41"/>
      <c r="BP1654" s="41"/>
      <c r="BQ1654" s="41"/>
      <c r="BR1654" s="41"/>
      <c r="BS1654" s="41"/>
      <c r="BT1654" s="41"/>
      <c r="BU1654" s="41"/>
      <c r="BV1654" s="41"/>
      <c r="BW1654" s="41"/>
      <c r="BX1654" s="41"/>
      <c r="BY1654" s="41"/>
      <c r="BZ1654" s="41"/>
      <c r="CA1654" s="41"/>
      <c r="CB1654" s="41"/>
      <c r="CC1654" s="41"/>
      <c r="CD1654" s="41"/>
      <c r="CE1654" s="41"/>
      <c r="CF1654" s="41"/>
      <c r="CG1654" s="41"/>
      <c r="CH1654" s="41"/>
      <c r="CI1654" s="41"/>
      <c r="CJ1654" s="41"/>
      <c r="DZ1654" s="70"/>
      <c r="ED1654" s="70"/>
      <c r="EE1654" s="70"/>
      <c r="EF1654" s="70"/>
      <c r="EG1654" s="68"/>
      <c r="EH1654" s="68"/>
      <c r="EI1654" s="68"/>
      <c r="EJ1654" s="68"/>
      <c r="EK1654" s="68"/>
      <c r="EL1654" s="68"/>
      <c r="EM1654" s="68"/>
      <c r="EN1654" s="68"/>
      <c r="EO1654" s="68"/>
      <c r="EP1654" s="68"/>
      <c r="EQ1654" s="68"/>
      <c r="ER1654" s="68"/>
      <c r="ES1654" s="68"/>
      <c r="ET1654" s="68"/>
    </row>
    <row r="1655" spans="53:150" s="9" customFormat="1" ht="15">
      <c r="BA1655" s="41"/>
      <c r="BB1655" s="41"/>
      <c r="BC1655" s="41"/>
      <c r="BD1655" s="41"/>
      <c r="BE1655" s="41"/>
      <c r="BF1655" s="41"/>
      <c r="BG1655" s="41"/>
      <c r="BH1655" s="41"/>
      <c r="BI1655" s="41"/>
      <c r="BJ1655" s="41"/>
      <c r="BK1655" s="41"/>
      <c r="BL1655" s="41"/>
      <c r="BM1655" s="41"/>
      <c r="BN1655" s="41"/>
      <c r="BO1655" s="41"/>
      <c r="BP1655" s="41"/>
      <c r="BQ1655" s="41"/>
      <c r="BR1655" s="41"/>
      <c r="BS1655" s="41"/>
      <c r="BT1655" s="41"/>
      <c r="BU1655" s="41"/>
      <c r="BV1655" s="41"/>
      <c r="BW1655" s="41"/>
      <c r="BX1655" s="41"/>
      <c r="BY1655" s="41"/>
      <c r="BZ1655" s="41"/>
      <c r="CA1655" s="41"/>
      <c r="CB1655" s="41"/>
      <c r="CC1655" s="41"/>
      <c r="CD1655" s="41"/>
      <c r="CE1655" s="41"/>
      <c r="CF1655" s="41"/>
      <c r="CG1655" s="41"/>
      <c r="CH1655" s="41"/>
      <c r="CI1655" s="41"/>
      <c r="CJ1655" s="41"/>
      <c r="DZ1655" s="70"/>
      <c r="ED1655" s="70"/>
      <c r="EE1655" s="70"/>
      <c r="EF1655" s="70"/>
      <c r="EG1655" s="68"/>
      <c r="EH1655" s="68"/>
      <c r="EI1655" s="68"/>
      <c r="EJ1655" s="68"/>
      <c r="EK1655" s="68"/>
      <c r="EL1655" s="68"/>
      <c r="EM1655" s="68"/>
      <c r="EN1655" s="68"/>
      <c r="EO1655" s="68"/>
      <c r="EP1655" s="68"/>
      <c r="EQ1655" s="68"/>
      <c r="ER1655" s="68"/>
      <c r="ES1655" s="68"/>
      <c r="ET1655" s="68"/>
    </row>
    <row r="1656" spans="53:150" s="9" customFormat="1" ht="15">
      <c r="BA1656" s="41"/>
      <c r="BB1656" s="41"/>
      <c r="BC1656" s="41"/>
      <c r="BD1656" s="41"/>
      <c r="BE1656" s="41"/>
      <c r="BF1656" s="41"/>
      <c r="BG1656" s="41"/>
      <c r="BH1656" s="41"/>
      <c r="BI1656" s="41"/>
      <c r="BJ1656" s="41"/>
      <c r="BK1656" s="41"/>
      <c r="BL1656" s="41"/>
      <c r="BM1656" s="41"/>
      <c r="BN1656" s="41"/>
      <c r="BO1656" s="41"/>
      <c r="BP1656" s="41"/>
      <c r="BQ1656" s="41"/>
      <c r="BR1656" s="41"/>
      <c r="BS1656" s="41"/>
      <c r="BT1656" s="41"/>
      <c r="BU1656" s="41"/>
      <c r="BV1656" s="41"/>
      <c r="BW1656" s="41"/>
      <c r="BX1656" s="41"/>
      <c r="BY1656" s="41"/>
      <c r="BZ1656" s="41"/>
      <c r="CA1656" s="41"/>
      <c r="CB1656" s="41"/>
      <c r="CC1656" s="41"/>
      <c r="CD1656" s="41"/>
      <c r="CE1656" s="41"/>
      <c r="CF1656" s="41"/>
      <c r="CG1656" s="41"/>
      <c r="CH1656" s="41"/>
      <c r="CI1656" s="41"/>
      <c r="CJ1656" s="41"/>
      <c r="DZ1656" s="70"/>
      <c r="ED1656" s="70"/>
      <c r="EE1656" s="70"/>
      <c r="EF1656" s="70"/>
      <c r="EG1656" s="68"/>
      <c r="EH1656" s="68"/>
      <c r="EI1656" s="68"/>
      <c r="EJ1656" s="68"/>
      <c r="EK1656" s="68"/>
      <c r="EL1656" s="68"/>
      <c r="EM1656" s="68"/>
      <c r="EN1656" s="68"/>
      <c r="EO1656" s="68"/>
      <c r="EP1656" s="68"/>
      <c r="EQ1656" s="68"/>
      <c r="ER1656" s="68"/>
      <c r="ES1656" s="68"/>
      <c r="ET1656" s="68"/>
    </row>
    <row r="1657" spans="53:150" s="9" customFormat="1" ht="15">
      <c r="BA1657" s="41"/>
      <c r="BB1657" s="41"/>
      <c r="BC1657" s="41"/>
      <c r="BD1657" s="41"/>
      <c r="BE1657" s="41"/>
      <c r="BF1657" s="41"/>
      <c r="BG1657" s="41"/>
      <c r="BH1657" s="41"/>
      <c r="BI1657" s="41"/>
      <c r="BJ1657" s="41"/>
      <c r="BK1657" s="41"/>
      <c r="BL1657" s="41"/>
      <c r="BM1657" s="41"/>
      <c r="BN1657" s="41"/>
      <c r="BO1657" s="41"/>
      <c r="BP1657" s="41"/>
      <c r="BQ1657" s="41"/>
      <c r="BR1657" s="41"/>
      <c r="BS1657" s="41"/>
      <c r="BT1657" s="41"/>
      <c r="BU1657" s="41"/>
      <c r="BV1657" s="41"/>
      <c r="BW1657" s="41"/>
      <c r="BX1657" s="41"/>
      <c r="BY1657" s="41"/>
      <c r="BZ1657" s="41"/>
      <c r="CA1657" s="41"/>
      <c r="CB1657" s="41"/>
      <c r="CC1657" s="41"/>
      <c r="CD1657" s="41"/>
      <c r="CE1657" s="41"/>
      <c r="CF1657" s="41"/>
      <c r="CG1657" s="41"/>
      <c r="CH1657" s="41"/>
      <c r="CI1657" s="41"/>
      <c r="CJ1657" s="41"/>
      <c r="DZ1657" s="70"/>
      <c r="ED1657" s="70"/>
      <c r="EE1657" s="70"/>
      <c r="EF1657" s="70"/>
      <c r="EG1657" s="68"/>
      <c r="EH1657" s="68"/>
      <c r="EI1657" s="68"/>
      <c r="EJ1657" s="68"/>
      <c r="EK1657" s="68"/>
      <c r="EL1657" s="68"/>
      <c r="EM1657" s="68"/>
      <c r="EN1657" s="68"/>
      <c r="EO1657" s="68"/>
      <c r="EP1657" s="68"/>
      <c r="EQ1657" s="68"/>
      <c r="ER1657" s="68"/>
      <c r="ES1657" s="68"/>
      <c r="ET1657" s="68"/>
    </row>
    <row r="1658" spans="53:150" s="9" customFormat="1" ht="15">
      <c r="BA1658" s="41"/>
      <c r="BB1658" s="41"/>
      <c r="BC1658" s="41"/>
      <c r="BD1658" s="41"/>
      <c r="BE1658" s="41"/>
      <c r="BF1658" s="41"/>
      <c r="BG1658" s="41"/>
      <c r="BH1658" s="41"/>
      <c r="BI1658" s="41"/>
      <c r="BJ1658" s="41"/>
      <c r="BK1658" s="41"/>
      <c r="BL1658" s="41"/>
      <c r="BM1658" s="41"/>
      <c r="BN1658" s="41"/>
      <c r="BO1658" s="41"/>
      <c r="BP1658" s="41"/>
      <c r="BQ1658" s="41"/>
      <c r="BR1658" s="41"/>
      <c r="BS1658" s="41"/>
      <c r="BT1658" s="41"/>
      <c r="BU1658" s="41"/>
      <c r="BV1658" s="41"/>
      <c r="BW1658" s="41"/>
      <c r="BX1658" s="41"/>
      <c r="BY1658" s="41"/>
      <c r="BZ1658" s="41"/>
      <c r="CA1658" s="41"/>
      <c r="CB1658" s="41"/>
      <c r="CC1658" s="41"/>
      <c r="CD1658" s="41"/>
      <c r="CE1658" s="41"/>
      <c r="CF1658" s="41"/>
      <c r="CG1658" s="41"/>
      <c r="CH1658" s="41"/>
      <c r="CI1658" s="41"/>
      <c r="CJ1658" s="41"/>
      <c r="DZ1658" s="70"/>
      <c r="ED1658" s="70"/>
      <c r="EE1658" s="70"/>
      <c r="EF1658" s="70"/>
      <c r="EG1658" s="68"/>
      <c r="EH1658" s="68"/>
      <c r="EI1658" s="68"/>
      <c r="EJ1658" s="68"/>
      <c r="EK1658" s="68"/>
      <c r="EL1658" s="68"/>
      <c r="EM1658" s="68"/>
      <c r="EN1658" s="68"/>
      <c r="EO1658" s="68"/>
      <c r="EP1658" s="68"/>
      <c r="EQ1658" s="68"/>
      <c r="ER1658" s="68"/>
      <c r="ES1658" s="68"/>
      <c r="ET1658" s="68"/>
    </row>
    <row r="1659" spans="53:150" s="9" customFormat="1" ht="15">
      <c r="BA1659" s="41"/>
      <c r="BB1659" s="41"/>
      <c r="BC1659" s="41"/>
      <c r="BD1659" s="41"/>
      <c r="BE1659" s="41"/>
      <c r="BF1659" s="41"/>
      <c r="BG1659" s="41"/>
      <c r="BH1659" s="41"/>
      <c r="BI1659" s="41"/>
      <c r="BJ1659" s="41"/>
      <c r="BK1659" s="41"/>
      <c r="BL1659" s="41"/>
      <c r="BM1659" s="41"/>
      <c r="BN1659" s="41"/>
      <c r="BO1659" s="41"/>
      <c r="BP1659" s="41"/>
      <c r="BQ1659" s="41"/>
      <c r="BR1659" s="41"/>
      <c r="BS1659" s="41"/>
      <c r="BT1659" s="41"/>
      <c r="BU1659" s="41"/>
      <c r="BV1659" s="41"/>
      <c r="BW1659" s="41"/>
      <c r="BX1659" s="41"/>
      <c r="BY1659" s="41"/>
      <c r="BZ1659" s="41"/>
      <c r="CA1659" s="41"/>
      <c r="CB1659" s="41"/>
      <c r="CC1659" s="41"/>
      <c r="CD1659" s="41"/>
      <c r="CE1659" s="41"/>
      <c r="CF1659" s="41"/>
      <c r="CG1659" s="41"/>
      <c r="CH1659" s="41"/>
      <c r="CI1659" s="41"/>
      <c r="CJ1659" s="41"/>
      <c r="DZ1659" s="70"/>
      <c r="ED1659" s="70"/>
      <c r="EE1659" s="70"/>
      <c r="EF1659" s="70"/>
      <c r="EG1659" s="68"/>
      <c r="EH1659" s="68"/>
      <c r="EI1659" s="68"/>
      <c r="EJ1659" s="68"/>
      <c r="EK1659" s="68"/>
      <c r="EL1659" s="68"/>
      <c r="EM1659" s="68"/>
      <c r="EN1659" s="68"/>
      <c r="EO1659" s="68"/>
      <c r="EP1659" s="68"/>
      <c r="EQ1659" s="68"/>
      <c r="ER1659" s="68"/>
      <c r="ES1659" s="68"/>
      <c r="ET1659" s="68"/>
    </row>
    <row r="1660" spans="53:150" s="9" customFormat="1" ht="15">
      <c r="BA1660" s="41"/>
      <c r="BB1660" s="41"/>
      <c r="BC1660" s="41"/>
      <c r="BD1660" s="41"/>
      <c r="BE1660" s="41"/>
      <c r="BF1660" s="41"/>
      <c r="BG1660" s="41"/>
      <c r="BH1660" s="41"/>
      <c r="BI1660" s="41"/>
      <c r="BJ1660" s="41"/>
      <c r="BK1660" s="41"/>
      <c r="BL1660" s="41"/>
      <c r="BM1660" s="41"/>
      <c r="BN1660" s="41"/>
      <c r="BO1660" s="41"/>
      <c r="BP1660" s="41"/>
      <c r="BQ1660" s="41"/>
      <c r="BR1660" s="41"/>
      <c r="BS1660" s="41"/>
      <c r="BT1660" s="41"/>
      <c r="BU1660" s="41"/>
      <c r="BV1660" s="41"/>
      <c r="BW1660" s="41"/>
      <c r="BX1660" s="41"/>
      <c r="BY1660" s="41"/>
      <c r="BZ1660" s="41"/>
      <c r="CA1660" s="41"/>
      <c r="CB1660" s="41"/>
      <c r="CC1660" s="41"/>
      <c r="CD1660" s="41"/>
      <c r="CE1660" s="41"/>
      <c r="CF1660" s="41"/>
      <c r="CG1660" s="41"/>
      <c r="CH1660" s="41"/>
      <c r="CI1660" s="41"/>
      <c r="CJ1660" s="41"/>
      <c r="DZ1660" s="70"/>
      <c r="ED1660" s="70"/>
      <c r="EE1660" s="70"/>
      <c r="EF1660" s="70"/>
      <c r="EG1660" s="68"/>
      <c r="EH1660" s="68"/>
      <c r="EI1660" s="68"/>
      <c r="EJ1660" s="68"/>
      <c r="EK1660" s="68"/>
      <c r="EL1660" s="68"/>
      <c r="EM1660" s="68"/>
      <c r="EN1660" s="68"/>
      <c r="EO1660" s="68"/>
      <c r="EP1660" s="68"/>
      <c r="EQ1660" s="68"/>
      <c r="ER1660" s="68"/>
      <c r="ES1660" s="68"/>
      <c r="ET1660" s="68"/>
    </row>
    <row r="1661" spans="53:150" s="9" customFormat="1" ht="15">
      <c r="BA1661" s="41"/>
      <c r="BB1661" s="41"/>
      <c r="BC1661" s="41"/>
      <c r="BD1661" s="41"/>
      <c r="BE1661" s="41"/>
      <c r="BF1661" s="41"/>
      <c r="BG1661" s="41"/>
      <c r="BH1661" s="41"/>
      <c r="BI1661" s="41"/>
      <c r="BJ1661" s="41"/>
      <c r="BK1661" s="41"/>
      <c r="BL1661" s="41"/>
      <c r="BM1661" s="41"/>
      <c r="BN1661" s="41"/>
      <c r="BO1661" s="41"/>
      <c r="BP1661" s="41"/>
      <c r="BQ1661" s="41"/>
      <c r="BR1661" s="41"/>
      <c r="BS1661" s="41"/>
      <c r="BT1661" s="41"/>
      <c r="BU1661" s="41"/>
      <c r="BV1661" s="41"/>
      <c r="BW1661" s="41"/>
      <c r="BX1661" s="41"/>
      <c r="BY1661" s="41"/>
      <c r="BZ1661" s="41"/>
      <c r="CA1661" s="41"/>
      <c r="CB1661" s="41"/>
      <c r="CC1661" s="41"/>
      <c r="CD1661" s="41"/>
      <c r="CE1661" s="41"/>
      <c r="CF1661" s="41"/>
      <c r="CG1661" s="41"/>
      <c r="CH1661" s="41"/>
      <c r="CI1661" s="41"/>
      <c r="CJ1661" s="41"/>
      <c r="DZ1661" s="70"/>
      <c r="ED1661" s="70"/>
      <c r="EE1661" s="70"/>
      <c r="EF1661" s="70"/>
      <c r="EG1661" s="68"/>
      <c r="EH1661" s="68"/>
      <c r="EI1661" s="68"/>
      <c r="EJ1661" s="68"/>
      <c r="EK1661" s="68"/>
      <c r="EL1661" s="68"/>
      <c r="EM1661" s="68"/>
      <c r="EN1661" s="68"/>
      <c r="EO1661" s="68"/>
      <c r="EP1661" s="68"/>
      <c r="EQ1661" s="68"/>
      <c r="ER1661" s="68"/>
      <c r="ES1661" s="68"/>
      <c r="ET1661" s="68"/>
    </row>
    <row r="1662" spans="53:150" s="9" customFormat="1" ht="15">
      <c r="BA1662" s="41"/>
      <c r="BB1662" s="41"/>
      <c r="BC1662" s="41"/>
      <c r="BD1662" s="41"/>
      <c r="BE1662" s="41"/>
      <c r="BF1662" s="41"/>
      <c r="BG1662" s="41"/>
      <c r="BH1662" s="41"/>
      <c r="BI1662" s="41"/>
      <c r="BJ1662" s="41"/>
      <c r="BK1662" s="41"/>
      <c r="BL1662" s="41"/>
      <c r="BM1662" s="41"/>
      <c r="BN1662" s="41"/>
      <c r="BO1662" s="41"/>
      <c r="BP1662" s="41"/>
      <c r="BQ1662" s="41"/>
      <c r="BR1662" s="41"/>
      <c r="BS1662" s="41"/>
      <c r="BT1662" s="41"/>
      <c r="BU1662" s="41"/>
      <c r="BV1662" s="41"/>
      <c r="BW1662" s="41"/>
      <c r="BX1662" s="41"/>
      <c r="BY1662" s="41"/>
      <c r="BZ1662" s="41"/>
      <c r="CA1662" s="41"/>
      <c r="CB1662" s="41"/>
      <c r="CC1662" s="41"/>
      <c r="CD1662" s="41"/>
      <c r="CE1662" s="41"/>
      <c r="CF1662" s="41"/>
      <c r="CG1662" s="41"/>
      <c r="CH1662" s="41"/>
      <c r="CI1662" s="41"/>
      <c r="CJ1662" s="41"/>
      <c r="DZ1662" s="70"/>
      <c r="ED1662" s="70"/>
      <c r="EE1662" s="70"/>
      <c r="EF1662" s="70"/>
      <c r="EG1662" s="68"/>
      <c r="EH1662" s="68"/>
      <c r="EI1662" s="68"/>
      <c r="EJ1662" s="68"/>
      <c r="EK1662" s="68"/>
      <c r="EL1662" s="68"/>
      <c r="EM1662" s="68"/>
      <c r="EN1662" s="68"/>
      <c r="EO1662" s="68"/>
      <c r="EP1662" s="68"/>
      <c r="EQ1662" s="68"/>
      <c r="ER1662" s="68"/>
      <c r="ES1662" s="68"/>
      <c r="ET1662" s="68"/>
    </row>
    <row r="1663" spans="53:150" s="9" customFormat="1" ht="15">
      <c r="BA1663" s="41"/>
      <c r="BB1663" s="41"/>
      <c r="BC1663" s="41"/>
      <c r="BD1663" s="41"/>
      <c r="BE1663" s="41"/>
      <c r="BF1663" s="41"/>
      <c r="BG1663" s="41"/>
      <c r="BH1663" s="41"/>
      <c r="BI1663" s="41"/>
      <c r="BJ1663" s="41"/>
      <c r="BK1663" s="41"/>
      <c r="BL1663" s="41"/>
      <c r="BM1663" s="41"/>
      <c r="BN1663" s="41"/>
      <c r="BO1663" s="41"/>
      <c r="BP1663" s="41"/>
      <c r="BQ1663" s="41"/>
      <c r="BR1663" s="41"/>
      <c r="BS1663" s="41"/>
      <c r="BT1663" s="41"/>
      <c r="BU1663" s="41"/>
      <c r="BV1663" s="41"/>
      <c r="BW1663" s="41"/>
      <c r="BX1663" s="41"/>
      <c r="BY1663" s="41"/>
      <c r="BZ1663" s="41"/>
      <c r="CA1663" s="41"/>
      <c r="CB1663" s="41"/>
      <c r="CC1663" s="41"/>
      <c r="CD1663" s="41"/>
      <c r="CE1663" s="41"/>
      <c r="CF1663" s="41"/>
      <c r="CG1663" s="41"/>
      <c r="CH1663" s="41"/>
      <c r="CI1663" s="41"/>
      <c r="CJ1663" s="41"/>
      <c r="DZ1663" s="70"/>
      <c r="ED1663" s="70"/>
      <c r="EE1663" s="70"/>
      <c r="EF1663" s="70"/>
      <c r="EG1663" s="68"/>
      <c r="EH1663" s="68"/>
      <c r="EI1663" s="68"/>
      <c r="EJ1663" s="68"/>
      <c r="EK1663" s="68"/>
      <c r="EL1663" s="68"/>
      <c r="EM1663" s="68"/>
      <c r="EN1663" s="68"/>
      <c r="EO1663" s="68"/>
      <c r="EP1663" s="68"/>
      <c r="EQ1663" s="68"/>
      <c r="ER1663" s="68"/>
      <c r="ES1663" s="68"/>
      <c r="ET1663" s="68"/>
    </row>
    <row r="1664" spans="53:150" s="9" customFormat="1" ht="15">
      <c r="BA1664" s="41"/>
      <c r="BB1664" s="41"/>
      <c r="BC1664" s="41"/>
      <c r="BD1664" s="41"/>
      <c r="BE1664" s="41"/>
      <c r="BF1664" s="41"/>
      <c r="BG1664" s="41"/>
      <c r="BH1664" s="41"/>
      <c r="BI1664" s="41"/>
      <c r="BJ1664" s="41"/>
      <c r="BK1664" s="41"/>
      <c r="BL1664" s="41"/>
      <c r="BM1664" s="41"/>
      <c r="BN1664" s="41"/>
      <c r="BO1664" s="41"/>
      <c r="BP1664" s="41"/>
      <c r="BQ1664" s="41"/>
      <c r="BR1664" s="41"/>
      <c r="BS1664" s="41"/>
      <c r="BT1664" s="41"/>
      <c r="BU1664" s="41"/>
      <c r="BV1664" s="41"/>
      <c r="BW1664" s="41"/>
      <c r="BX1664" s="41"/>
      <c r="BY1664" s="41"/>
      <c r="BZ1664" s="41"/>
      <c r="CA1664" s="41"/>
      <c r="CB1664" s="41"/>
      <c r="CC1664" s="41"/>
      <c r="CD1664" s="41"/>
      <c r="CE1664" s="41"/>
      <c r="CF1664" s="41"/>
      <c r="CG1664" s="41"/>
      <c r="CH1664" s="41"/>
      <c r="CI1664" s="41"/>
      <c r="CJ1664" s="41"/>
      <c r="DZ1664" s="70"/>
      <c r="ED1664" s="70"/>
      <c r="EE1664" s="70"/>
      <c r="EF1664" s="70"/>
      <c r="EG1664" s="68"/>
      <c r="EH1664" s="68"/>
      <c r="EI1664" s="68"/>
      <c r="EJ1664" s="68"/>
      <c r="EK1664" s="68"/>
      <c r="EL1664" s="68"/>
      <c r="EM1664" s="68"/>
      <c r="EN1664" s="68"/>
      <c r="EO1664" s="68"/>
      <c r="EP1664" s="68"/>
      <c r="EQ1664" s="68"/>
      <c r="ER1664" s="68"/>
      <c r="ES1664" s="68"/>
      <c r="ET1664" s="68"/>
    </row>
    <row r="1665" spans="53:150" s="9" customFormat="1" ht="15">
      <c r="BA1665" s="41"/>
      <c r="BB1665" s="41"/>
      <c r="BC1665" s="41"/>
      <c r="BD1665" s="41"/>
      <c r="BE1665" s="41"/>
      <c r="BF1665" s="41"/>
      <c r="BG1665" s="41"/>
      <c r="BH1665" s="41"/>
      <c r="BI1665" s="41"/>
      <c r="BJ1665" s="41"/>
      <c r="BK1665" s="41"/>
      <c r="BL1665" s="41"/>
      <c r="BM1665" s="41"/>
      <c r="BN1665" s="41"/>
      <c r="BO1665" s="41"/>
      <c r="BP1665" s="41"/>
      <c r="BQ1665" s="41"/>
      <c r="BR1665" s="41"/>
      <c r="BS1665" s="41"/>
      <c r="BT1665" s="41"/>
      <c r="BU1665" s="41"/>
      <c r="BV1665" s="41"/>
      <c r="BW1665" s="41"/>
      <c r="BX1665" s="41"/>
      <c r="BY1665" s="41"/>
      <c r="BZ1665" s="41"/>
      <c r="CA1665" s="41"/>
      <c r="CB1665" s="41"/>
      <c r="CC1665" s="41"/>
      <c r="CD1665" s="41"/>
      <c r="CE1665" s="41"/>
      <c r="CF1665" s="41"/>
      <c r="CG1665" s="41"/>
      <c r="CH1665" s="41"/>
      <c r="CI1665" s="41"/>
      <c r="CJ1665" s="41"/>
      <c r="DZ1665" s="70"/>
      <c r="ED1665" s="70"/>
      <c r="EE1665" s="70"/>
      <c r="EF1665" s="70"/>
      <c r="EG1665" s="68"/>
      <c r="EH1665" s="68"/>
      <c r="EI1665" s="68"/>
      <c r="EJ1665" s="68"/>
      <c r="EK1665" s="68"/>
      <c r="EL1665" s="68"/>
      <c r="EM1665" s="68"/>
      <c r="EN1665" s="68"/>
      <c r="EO1665" s="68"/>
      <c r="EP1665" s="68"/>
      <c r="EQ1665" s="68"/>
      <c r="ER1665" s="68"/>
      <c r="ES1665" s="68"/>
      <c r="ET1665" s="68"/>
    </row>
    <row r="1666" spans="53:150" s="9" customFormat="1" ht="15">
      <c r="BA1666" s="41"/>
      <c r="BB1666" s="41"/>
      <c r="BC1666" s="41"/>
      <c r="BD1666" s="41"/>
      <c r="BE1666" s="41"/>
      <c r="BF1666" s="41"/>
      <c r="BG1666" s="41"/>
      <c r="BH1666" s="41"/>
      <c r="BI1666" s="41"/>
      <c r="BJ1666" s="41"/>
      <c r="BK1666" s="41"/>
      <c r="BL1666" s="41"/>
      <c r="BM1666" s="41"/>
      <c r="BN1666" s="41"/>
      <c r="BO1666" s="41"/>
      <c r="BP1666" s="41"/>
      <c r="BQ1666" s="41"/>
      <c r="BR1666" s="41"/>
      <c r="BS1666" s="41"/>
      <c r="BT1666" s="41"/>
      <c r="BU1666" s="41"/>
      <c r="BV1666" s="41"/>
      <c r="BW1666" s="41"/>
      <c r="BX1666" s="41"/>
      <c r="BY1666" s="41"/>
      <c r="BZ1666" s="41"/>
      <c r="CA1666" s="41"/>
      <c r="CB1666" s="41"/>
      <c r="CC1666" s="41"/>
      <c r="CD1666" s="41"/>
      <c r="CE1666" s="41"/>
      <c r="CF1666" s="41"/>
      <c r="CG1666" s="41"/>
      <c r="CH1666" s="41"/>
      <c r="CI1666" s="41"/>
      <c r="CJ1666" s="41"/>
      <c r="DZ1666" s="70"/>
      <c r="ED1666" s="70"/>
      <c r="EE1666" s="70"/>
      <c r="EF1666" s="70"/>
      <c r="EG1666" s="68"/>
      <c r="EH1666" s="68"/>
      <c r="EI1666" s="68"/>
      <c r="EJ1666" s="68"/>
      <c r="EK1666" s="68"/>
      <c r="EL1666" s="68"/>
      <c r="EM1666" s="68"/>
      <c r="EN1666" s="68"/>
      <c r="EO1666" s="68"/>
      <c r="EP1666" s="68"/>
      <c r="EQ1666" s="68"/>
      <c r="ER1666" s="68"/>
      <c r="ES1666" s="68"/>
      <c r="ET1666" s="68"/>
    </row>
    <row r="1667" spans="53:150" s="9" customFormat="1" ht="15">
      <c r="BA1667" s="41"/>
      <c r="BB1667" s="41"/>
      <c r="BC1667" s="41"/>
      <c r="BD1667" s="41"/>
      <c r="BE1667" s="41"/>
      <c r="BF1667" s="41"/>
      <c r="BG1667" s="41"/>
      <c r="BH1667" s="41"/>
      <c r="BI1667" s="41"/>
      <c r="BJ1667" s="41"/>
      <c r="BK1667" s="41"/>
      <c r="BL1667" s="41"/>
      <c r="BM1667" s="41"/>
      <c r="BN1667" s="41"/>
      <c r="BO1667" s="41"/>
      <c r="BP1667" s="41"/>
      <c r="BQ1667" s="41"/>
      <c r="BR1667" s="41"/>
      <c r="BS1667" s="41"/>
      <c r="BT1667" s="41"/>
      <c r="BU1667" s="41"/>
      <c r="BV1667" s="41"/>
      <c r="BW1667" s="41"/>
      <c r="BX1667" s="41"/>
      <c r="BY1667" s="41"/>
      <c r="BZ1667" s="41"/>
      <c r="CA1667" s="41"/>
      <c r="CB1667" s="41"/>
      <c r="CC1667" s="41"/>
      <c r="CD1667" s="41"/>
      <c r="CE1667" s="41"/>
      <c r="CF1667" s="41"/>
      <c r="CG1667" s="41"/>
      <c r="CH1667" s="41"/>
      <c r="CI1667" s="41"/>
      <c r="CJ1667" s="41"/>
      <c r="DZ1667" s="70"/>
      <c r="ED1667" s="70"/>
      <c r="EE1667" s="70"/>
      <c r="EF1667" s="70"/>
      <c r="EG1667" s="68"/>
      <c r="EH1667" s="68"/>
      <c r="EI1667" s="68"/>
      <c r="EJ1667" s="68"/>
      <c r="EK1667" s="68"/>
      <c r="EL1667" s="68"/>
      <c r="EM1667" s="68"/>
      <c r="EN1667" s="68"/>
      <c r="EO1667" s="68"/>
      <c r="EP1667" s="68"/>
      <c r="EQ1667" s="68"/>
      <c r="ER1667" s="68"/>
      <c r="ES1667" s="68"/>
      <c r="ET1667" s="68"/>
    </row>
    <row r="1668" spans="53:150" s="9" customFormat="1" ht="15">
      <c r="BA1668" s="41"/>
      <c r="BB1668" s="41"/>
      <c r="BC1668" s="41"/>
      <c r="BD1668" s="41"/>
      <c r="BE1668" s="41"/>
      <c r="BF1668" s="41"/>
      <c r="BG1668" s="41"/>
      <c r="BH1668" s="41"/>
      <c r="BI1668" s="41"/>
      <c r="BJ1668" s="41"/>
      <c r="BK1668" s="41"/>
      <c r="BL1668" s="41"/>
      <c r="BM1668" s="41"/>
      <c r="BN1668" s="41"/>
      <c r="BO1668" s="41"/>
      <c r="BP1668" s="41"/>
      <c r="BQ1668" s="41"/>
      <c r="BR1668" s="41"/>
      <c r="BS1668" s="41"/>
      <c r="BT1668" s="41"/>
      <c r="BU1668" s="41"/>
      <c r="BV1668" s="41"/>
      <c r="BW1668" s="41"/>
      <c r="BX1668" s="41"/>
      <c r="BY1668" s="41"/>
      <c r="BZ1668" s="41"/>
      <c r="CA1668" s="41"/>
      <c r="CB1668" s="41"/>
      <c r="CC1668" s="41"/>
      <c r="CD1668" s="41"/>
      <c r="CE1668" s="41"/>
      <c r="CF1668" s="41"/>
      <c r="CG1668" s="41"/>
      <c r="CH1668" s="41"/>
      <c r="CI1668" s="41"/>
      <c r="CJ1668" s="41"/>
      <c r="DZ1668" s="70"/>
      <c r="ED1668" s="70"/>
      <c r="EE1668" s="70"/>
      <c r="EF1668" s="70"/>
      <c r="EG1668" s="68"/>
      <c r="EH1668" s="68"/>
      <c r="EI1668" s="68"/>
      <c r="EJ1668" s="68"/>
      <c r="EK1668" s="68"/>
      <c r="EL1668" s="68"/>
      <c r="EM1668" s="68"/>
      <c r="EN1668" s="68"/>
      <c r="EO1668" s="68"/>
      <c r="EP1668" s="68"/>
      <c r="EQ1668" s="68"/>
      <c r="ER1668" s="68"/>
      <c r="ES1668" s="68"/>
      <c r="ET1668" s="68"/>
    </row>
    <row r="1669" spans="53:150" s="9" customFormat="1" ht="15">
      <c r="BA1669" s="41"/>
      <c r="BB1669" s="41"/>
      <c r="BC1669" s="41"/>
      <c r="BD1669" s="41"/>
      <c r="BE1669" s="41"/>
      <c r="BF1669" s="41"/>
      <c r="BG1669" s="41"/>
      <c r="BH1669" s="41"/>
      <c r="BI1669" s="41"/>
      <c r="BJ1669" s="41"/>
      <c r="BK1669" s="41"/>
      <c r="BL1669" s="41"/>
      <c r="BM1669" s="41"/>
      <c r="BN1669" s="41"/>
      <c r="BO1669" s="41"/>
      <c r="BP1669" s="41"/>
      <c r="BQ1669" s="41"/>
      <c r="BR1669" s="41"/>
      <c r="BS1669" s="41"/>
      <c r="BT1669" s="41"/>
      <c r="BU1669" s="41"/>
      <c r="BV1669" s="41"/>
      <c r="BW1669" s="41"/>
      <c r="BX1669" s="41"/>
      <c r="BY1669" s="41"/>
      <c r="BZ1669" s="41"/>
      <c r="CA1669" s="41"/>
      <c r="CB1669" s="41"/>
      <c r="CC1669" s="41"/>
      <c r="CD1669" s="41"/>
      <c r="CE1669" s="41"/>
      <c r="CF1669" s="41"/>
      <c r="CG1669" s="41"/>
      <c r="CH1669" s="41"/>
      <c r="CI1669" s="41"/>
      <c r="CJ1669" s="41"/>
      <c r="DZ1669" s="70"/>
      <c r="ED1669" s="70"/>
      <c r="EE1669" s="70"/>
      <c r="EF1669" s="70"/>
      <c r="EG1669" s="68"/>
      <c r="EH1669" s="68"/>
      <c r="EI1669" s="68"/>
      <c r="EJ1669" s="68"/>
      <c r="EK1669" s="68"/>
      <c r="EL1669" s="68"/>
      <c r="EM1669" s="68"/>
      <c r="EN1669" s="68"/>
      <c r="EO1669" s="68"/>
      <c r="EP1669" s="68"/>
      <c r="EQ1669" s="68"/>
      <c r="ER1669" s="68"/>
      <c r="ES1669" s="68"/>
      <c r="ET1669" s="68"/>
    </row>
    <row r="1670" spans="53:150" s="9" customFormat="1" ht="15">
      <c r="BA1670" s="41"/>
      <c r="BB1670" s="41"/>
      <c r="BC1670" s="41"/>
      <c r="BD1670" s="41"/>
      <c r="BE1670" s="41"/>
      <c r="BF1670" s="41"/>
      <c r="BG1670" s="41"/>
      <c r="BH1670" s="41"/>
      <c r="BI1670" s="41"/>
      <c r="BJ1670" s="41"/>
      <c r="BK1670" s="41"/>
      <c r="BL1670" s="41"/>
      <c r="BM1670" s="41"/>
      <c r="BN1670" s="41"/>
      <c r="BO1670" s="41"/>
      <c r="BP1670" s="41"/>
      <c r="BQ1670" s="41"/>
      <c r="BR1670" s="41"/>
      <c r="BS1670" s="41"/>
      <c r="BT1670" s="41"/>
      <c r="BU1670" s="41"/>
      <c r="BV1670" s="41"/>
      <c r="BW1670" s="41"/>
      <c r="BX1670" s="41"/>
      <c r="BY1670" s="41"/>
      <c r="BZ1670" s="41"/>
      <c r="CA1670" s="41"/>
      <c r="CB1670" s="41"/>
      <c r="CC1670" s="41"/>
      <c r="CD1670" s="41"/>
      <c r="CE1670" s="41"/>
      <c r="CF1670" s="41"/>
      <c r="CG1670" s="41"/>
      <c r="CH1670" s="41"/>
      <c r="CI1670" s="41"/>
      <c r="CJ1670" s="41"/>
      <c r="DZ1670" s="70"/>
      <c r="ED1670" s="70"/>
      <c r="EE1670" s="70"/>
      <c r="EF1670" s="70"/>
      <c r="EG1670" s="68"/>
      <c r="EH1670" s="68"/>
      <c r="EI1670" s="68"/>
      <c r="EJ1670" s="68"/>
      <c r="EK1670" s="68"/>
      <c r="EL1670" s="68"/>
      <c r="EM1670" s="68"/>
      <c r="EN1670" s="68"/>
      <c r="EO1670" s="68"/>
      <c r="EP1670" s="68"/>
      <c r="EQ1670" s="68"/>
      <c r="ER1670" s="68"/>
      <c r="ES1670" s="68"/>
      <c r="ET1670" s="68"/>
    </row>
    <row r="1671" spans="53:150" s="9" customFormat="1" ht="15">
      <c r="BA1671" s="41"/>
      <c r="BB1671" s="41"/>
      <c r="BC1671" s="41"/>
      <c r="BD1671" s="41"/>
      <c r="BE1671" s="41"/>
      <c r="BF1671" s="41"/>
      <c r="BG1671" s="41"/>
      <c r="BH1671" s="41"/>
      <c r="BI1671" s="41"/>
      <c r="BJ1671" s="41"/>
      <c r="BK1671" s="41"/>
      <c r="BL1671" s="41"/>
      <c r="BM1671" s="41"/>
      <c r="BN1671" s="41"/>
      <c r="BO1671" s="41"/>
      <c r="BP1671" s="41"/>
      <c r="BQ1671" s="41"/>
      <c r="BR1671" s="41"/>
      <c r="BS1671" s="41"/>
      <c r="BT1671" s="41"/>
      <c r="BU1671" s="41"/>
      <c r="BV1671" s="41"/>
      <c r="BW1671" s="41"/>
      <c r="BX1671" s="41"/>
      <c r="BY1671" s="41"/>
      <c r="BZ1671" s="41"/>
      <c r="CA1671" s="41"/>
      <c r="CB1671" s="41"/>
      <c r="CC1671" s="41"/>
      <c r="CD1671" s="41"/>
      <c r="CE1671" s="41"/>
      <c r="CF1671" s="41"/>
      <c r="CG1671" s="41"/>
      <c r="CH1671" s="41"/>
      <c r="CI1671" s="41"/>
      <c r="CJ1671" s="41"/>
      <c r="DZ1671" s="70"/>
      <c r="ED1671" s="70"/>
      <c r="EE1671" s="70"/>
      <c r="EF1671" s="70"/>
      <c r="EG1671" s="68"/>
      <c r="EH1671" s="68"/>
      <c r="EI1671" s="68"/>
      <c r="EJ1671" s="68"/>
      <c r="EK1671" s="68"/>
      <c r="EL1671" s="68"/>
      <c r="EM1671" s="68"/>
      <c r="EN1671" s="68"/>
      <c r="EO1671" s="68"/>
      <c r="EP1671" s="68"/>
      <c r="EQ1671" s="68"/>
      <c r="ER1671" s="68"/>
      <c r="ES1671" s="68"/>
      <c r="ET1671" s="68"/>
    </row>
    <row r="1672" spans="53:150" s="9" customFormat="1" ht="15">
      <c r="BA1672" s="41"/>
      <c r="BB1672" s="41"/>
      <c r="BC1672" s="41"/>
      <c r="BD1672" s="41"/>
      <c r="BE1672" s="41"/>
      <c r="BF1672" s="41"/>
      <c r="BG1672" s="41"/>
      <c r="BH1672" s="41"/>
      <c r="BI1672" s="41"/>
      <c r="BJ1672" s="41"/>
      <c r="BK1672" s="41"/>
      <c r="BL1672" s="41"/>
      <c r="BM1672" s="41"/>
      <c r="BN1672" s="41"/>
      <c r="BO1672" s="41"/>
      <c r="BP1672" s="41"/>
      <c r="BQ1672" s="41"/>
      <c r="BR1672" s="41"/>
      <c r="BS1672" s="41"/>
      <c r="BT1672" s="41"/>
      <c r="BU1672" s="41"/>
      <c r="BV1672" s="41"/>
      <c r="BW1672" s="41"/>
      <c r="BX1672" s="41"/>
      <c r="BY1672" s="41"/>
      <c r="BZ1672" s="41"/>
      <c r="CA1672" s="41"/>
      <c r="CB1672" s="41"/>
      <c r="CC1672" s="41"/>
      <c r="CD1672" s="41"/>
      <c r="CE1672" s="41"/>
      <c r="CF1672" s="41"/>
      <c r="CG1672" s="41"/>
      <c r="CH1672" s="41"/>
      <c r="CI1672" s="41"/>
      <c r="CJ1672" s="41"/>
      <c r="DZ1672" s="70"/>
      <c r="ED1672" s="70"/>
      <c r="EE1672" s="70"/>
      <c r="EF1672" s="70"/>
      <c r="EG1672" s="68"/>
      <c r="EH1672" s="68"/>
      <c r="EI1672" s="68"/>
      <c r="EJ1672" s="68"/>
      <c r="EK1672" s="68"/>
      <c r="EL1672" s="68"/>
      <c r="EM1672" s="68"/>
      <c r="EN1672" s="68"/>
      <c r="EO1672" s="68"/>
      <c r="EP1672" s="68"/>
      <c r="EQ1672" s="68"/>
      <c r="ER1672" s="68"/>
      <c r="ES1672" s="68"/>
      <c r="ET1672" s="68"/>
    </row>
    <row r="1673" spans="53:150" s="9" customFormat="1" ht="15">
      <c r="BA1673" s="41"/>
      <c r="BB1673" s="41"/>
      <c r="BC1673" s="41"/>
      <c r="BD1673" s="41"/>
      <c r="BE1673" s="41"/>
      <c r="BF1673" s="41"/>
      <c r="BG1673" s="41"/>
      <c r="BH1673" s="41"/>
      <c r="BI1673" s="41"/>
      <c r="BJ1673" s="41"/>
      <c r="BK1673" s="41"/>
      <c r="BL1673" s="41"/>
      <c r="BM1673" s="41"/>
      <c r="BN1673" s="41"/>
      <c r="BO1673" s="41"/>
      <c r="BP1673" s="41"/>
      <c r="BQ1673" s="41"/>
      <c r="BR1673" s="41"/>
      <c r="BS1673" s="41"/>
      <c r="BT1673" s="41"/>
      <c r="BU1673" s="41"/>
      <c r="BV1673" s="41"/>
      <c r="BW1673" s="41"/>
      <c r="BX1673" s="41"/>
      <c r="BY1673" s="41"/>
      <c r="BZ1673" s="41"/>
      <c r="CA1673" s="41"/>
      <c r="CB1673" s="41"/>
      <c r="CC1673" s="41"/>
      <c r="CD1673" s="41"/>
      <c r="CE1673" s="41"/>
      <c r="CF1673" s="41"/>
      <c r="CG1673" s="41"/>
      <c r="CH1673" s="41"/>
      <c r="CI1673" s="41"/>
      <c r="CJ1673" s="41"/>
      <c r="DZ1673" s="70"/>
      <c r="ED1673" s="70"/>
      <c r="EE1673" s="70"/>
      <c r="EF1673" s="70"/>
      <c r="EG1673" s="68"/>
      <c r="EH1673" s="68"/>
      <c r="EI1673" s="68"/>
      <c r="EJ1673" s="68"/>
      <c r="EK1673" s="68"/>
      <c r="EL1673" s="68"/>
      <c r="EM1673" s="68"/>
      <c r="EN1673" s="68"/>
      <c r="EO1673" s="68"/>
      <c r="EP1673" s="68"/>
      <c r="EQ1673" s="68"/>
      <c r="ER1673" s="68"/>
      <c r="ES1673" s="68"/>
      <c r="ET1673" s="68"/>
    </row>
    <row r="1674" spans="53:150" s="9" customFormat="1" ht="15">
      <c r="BA1674" s="41"/>
      <c r="BB1674" s="41"/>
      <c r="BC1674" s="41"/>
      <c r="BD1674" s="41"/>
      <c r="BE1674" s="41"/>
      <c r="BF1674" s="41"/>
      <c r="BG1674" s="41"/>
      <c r="BH1674" s="41"/>
      <c r="BI1674" s="41"/>
      <c r="BJ1674" s="41"/>
      <c r="BK1674" s="41"/>
      <c r="BL1674" s="41"/>
      <c r="BM1674" s="41"/>
      <c r="BN1674" s="41"/>
      <c r="BO1674" s="41"/>
      <c r="BP1674" s="41"/>
      <c r="BQ1674" s="41"/>
      <c r="BR1674" s="41"/>
      <c r="BS1674" s="41"/>
      <c r="BT1674" s="41"/>
      <c r="BU1674" s="41"/>
      <c r="BV1674" s="41"/>
      <c r="BW1674" s="41"/>
      <c r="BX1674" s="41"/>
      <c r="BY1674" s="41"/>
      <c r="BZ1674" s="41"/>
      <c r="CA1674" s="41"/>
      <c r="CB1674" s="41"/>
      <c r="CC1674" s="41"/>
      <c r="CD1674" s="41"/>
      <c r="CE1674" s="41"/>
      <c r="CF1674" s="41"/>
      <c r="CG1674" s="41"/>
      <c r="CH1674" s="41"/>
      <c r="CI1674" s="41"/>
      <c r="CJ1674" s="41"/>
      <c r="DZ1674" s="70"/>
      <c r="ED1674" s="70"/>
      <c r="EE1674" s="70"/>
      <c r="EF1674" s="70"/>
      <c r="EG1674" s="68"/>
      <c r="EH1674" s="68"/>
      <c r="EI1674" s="68"/>
      <c r="EJ1674" s="68"/>
      <c r="EK1674" s="68"/>
      <c r="EL1674" s="68"/>
      <c r="EM1674" s="68"/>
      <c r="EN1674" s="68"/>
      <c r="EO1674" s="68"/>
      <c r="EP1674" s="68"/>
      <c r="EQ1674" s="68"/>
      <c r="ER1674" s="68"/>
      <c r="ES1674" s="68"/>
      <c r="ET1674" s="68"/>
    </row>
    <row r="1675" spans="53:150" s="9" customFormat="1" ht="15">
      <c r="BA1675" s="41"/>
      <c r="BB1675" s="41"/>
      <c r="BC1675" s="41"/>
      <c r="BD1675" s="41"/>
      <c r="BE1675" s="41"/>
      <c r="BF1675" s="41"/>
      <c r="BG1675" s="41"/>
      <c r="BH1675" s="41"/>
      <c r="BI1675" s="41"/>
      <c r="BJ1675" s="41"/>
      <c r="BK1675" s="41"/>
      <c r="BL1675" s="41"/>
      <c r="BM1675" s="41"/>
      <c r="BN1675" s="41"/>
      <c r="BO1675" s="41"/>
      <c r="BP1675" s="41"/>
      <c r="BQ1675" s="41"/>
      <c r="BR1675" s="41"/>
      <c r="BS1675" s="41"/>
      <c r="BT1675" s="41"/>
      <c r="BU1675" s="41"/>
      <c r="BV1675" s="41"/>
      <c r="BW1675" s="41"/>
      <c r="BX1675" s="41"/>
      <c r="BY1675" s="41"/>
      <c r="BZ1675" s="41"/>
      <c r="CA1675" s="41"/>
      <c r="CB1675" s="41"/>
      <c r="CC1675" s="41"/>
      <c r="CD1675" s="41"/>
      <c r="CE1675" s="41"/>
      <c r="CF1675" s="41"/>
      <c r="CG1675" s="41"/>
      <c r="CH1675" s="41"/>
      <c r="CI1675" s="41"/>
      <c r="CJ1675" s="41"/>
      <c r="DZ1675" s="70"/>
      <c r="ED1675" s="70"/>
      <c r="EE1675" s="70"/>
      <c r="EF1675" s="70"/>
      <c r="EG1675" s="68"/>
      <c r="EH1675" s="68"/>
      <c r="EI1675" s="68"/>
      <c r="EJ1675" s="68"/>
      <c r="EK1675" s="68"/>
      <c r="EL1675" s="68"/>
      <c r="EM1675" s="68"/>
      <c r="EN1675" s="68"/>
      <c r="EO1675" s="68"/>
      <c r="EP1675" s="68"/>
      <c r="EQ1675" s="68"/>
      <c r="ER1675" s="68"/>
      <c r="ES1675" s="68"/>
      <c r="ET1675" s="68"/>
    </row>
    <row r="1676" spans="53:150" s="9" customFormat="1" ht="15">
      <c r="BA1676" s="41"/>
      <c r="BB1676" s="41"/>
      <c r="BC1676" s="41"/>
      <c r="BD1676" s="41"/>
      <c r="BE1676" s="41"/>
      <c r="BF1676" s="41"/>
      <c r="BG1676" s="41"/>
      <c r="BH1676" s="41"/>
      <c r="BI1676" s="41"/>
      <c r="BJ1676" s="41"/>
      <c r="BK1676" s="41"/>
      <c r="BL1676" s="41"/>
      <c r="BM1676" s="41"/>
      <c r="BN1676" s="41"/>
      <c r="BO1676" s="41"/>
      <c r="BP1676" s="41"/>
      <c r="BQ1676" s="41"/>
      <c r="BR1676" s="41"/>
      <c r="BS1676" s="41"/>
      <c r="BT1676" s="41"/>
      <c r="BU1676" s="41"/>
      <c r="BV1676" s="41"/>
      <c r="BW1676" s="41"/>
      <c r="BX1676" s="41"/>
      <c r="BY1676" s="41"/>
      <c r="BZ1676" s="41"/>
      <c r="CA1676" s="41"/>
      <c r="CB1676" s="41"/>
      <c r="CC1676" s="41"/>
      <c r="CD1676" s="41"/>
      <c r="CE1676" s="41"/>
      <c r="CF1676" s="41"/>
      <c r="CG1676" s="41"/>
      <c r="CH1676" s="41"/>
      <c r="CI1676" s="41"/>
      <c r="CJ1676" s="41"/>
      <c r="DZ1676" s="70"/>
      <c r="ED1676" s="70"/>
      <c r="EE1676" s="70"/>
      <c r="EF1676" s="70"/>
      <c r="EG1676" s="68"/>
      <c r="EH1676" s="68"/>
      <c r="EI1676" s="68"/>
      <c r="EJ1676" s="68"/>
      <c r="EK1676" s="68"/>
      <c r="EL1676" s="68"/>
      <c r="EM1676" s="68"/>
      <c r="EN1676" s="68"/>
      <c r="EO1676" s="68"/>
      <c r="EP1676" s="68"/>
      <c r="EQ1676" s="68"/>
      <c r="ER1676" s="68"/>
      <c r="ES1676" s="68"/>
      <c r="ET1676" s="68"/>
    </row>
    <row r="1677" spans="53:150" s="9" customFormat="1" ht="15">
      <c r="BA1677" s="41"/>
      <c r="BB1677" s="41"/>
      <c r="BC1677" s="41"/>
      <c r="BD1677" s="41"/>
      <c r="BE1677" s="41"/>
      <c r="BF1677" s="41"/>
      <c r="BG1677" s="41"/>
      <c r="BH1677" s="41"/>
      <c r="BI1677" s="41"/>
      <c r="BJ1677" s="41"/>
      <c r="BK1677" s="41"/>
      <c r="BL1677" s="41"/>
      <c r="BM1677" s="41"/>
      <c r="BN1677" s="41"/>
      <c r="BO1677" s="41"/>
      <c r="BP1677" s="41"/>
      <c r="BQ1677" s="41"/>
      <c r="BR1677" s="41"/>
      <c r="BS1677" s="41"/>
      <c r="BT1677" s="41"/>
      <c r="BU1677" s="41"/>
      <c r="BV1677" s="41"/>
      <c r="BW1677" s="41"/>
      <c r="BX1677" s="41"/>
      <c r="BY1677" s="41"/>
      <c r="BZ1677" s="41"/>
      <c r="CA1677" s="41"/>
      <c r="CB1677" s="41"/>
      <c r="CC1677" s="41"/>
      <c r="CD1677" s="41"/>
      <c r="CE1677" s="41"/>
      <c r="CF1677" s="41"/>
      <c r="CG1677" s="41"/>
      <c r="CH1677" s="41"/>
      <c r="CI1677" s="41"/>
      <c r="CJ1677" s="41"/>
      <c r="DZ1677" s="70"/>
      <c r="ED1677" s="70"/>
      <c r="EE1677" s="70"/>
      <c r="EF1677" s="70"/>
      <c r="EG1677" s="68"/>
      <c r="EH1677" s="68"/>
      <c r="EI1677" s="68"/>
      <c r="EJ1677" s="68"/>
      <c r="EK1677" s="68"/>
      <c r="EL1677" s="68"/>
      <c r="EM1677" s="68"/>
      <c r="EN1677" s="68"/>
      <c r="EO1677" s="68"/>
      <c r="EP1677" s="68"/>
      <c r="EQ1677" s="68"/>
      <c r="ER1677" s="68"/>
      <c r="ES1677" s="68"/>
      <c r="ET1677" s="68"/>
    </row>
    <row r="1678" spans="53:150" s="9" customFormat="1" ht="15">
      <c r="BA1678" s="41"/>
      <c r="BB1678" s="41"/>
      <c r="BC1678" s="41"/>
      <c r="BD1678" s="41"/>
      <c r="BE1678" s="41"/>
      <c r="BF1678" s="41"/>
      <c r="BG1678" s="41"/>
      <c r="BH1678" s="41"/>
      <c r="BI1678" s="41"/>
      <c r="BJ1678" s="41"/>
      <c r="BK1678" s="41"/>
      <c r="BL1678" s="41"/>
      <c r="BM1678" s="41"/>
      <c r="BN1678" s="41"/>
      <c r="BO1678" s="41"/>
      <c r="BP1678" s="41"/>
      <c r="BQ1678" s="41"/>
      <c r="BR1678" s="41"/>
      <c r="BS1678" s="41"/>
      <c r="BT1678" s="41"/>
      <c r="BU1678" s="41"/>
      <c r="BV1678" s="41"/>
      <c r="BW1678" s="41"/>
      <c r="BX1678" s="41"/>
      <c r="BY1678" s="41"/>
      <c r="BZ1678" s="41"/>
      <c r="CA1678" s="41"/>
      <c r="CB1678" s="41"/>
      <c r="CC1678" s="41"/>
      <c r="CD1678" s="41"/>
      <c r="CE1678" s="41"/>
      <c r="CF1678" s="41"/>
      <c r="CG1678" s="41"/>
      <c r="CH1678" s="41"/>
      <c r="CI1678" s="41"/>
      <c r="CJ1678" s="41"/>
      <c r="DZ1678" s="70"/>
      <c r="ED1678" s="70"/>
      <c r="EE1678" s="70"/>
      <c r="EF1678" s="70"/>
      <c r="EG1678" s="68"/>
      <c r="EH1678" s="68"/>
      <c r="EI1678" s="68"/>
      <c r="EJ1678" s="68"/>
      <c r="EK1678" s="68"/>
      <c r="EL1678" s="68"/>
      <c r="EM1678" s="68"/>
      <c r="EN1678" s="68"/>
      <c r="EO1678" s="68"/>
      <c r="EP1678" s="68"/>
      <c r="EQ1678" s="68"/>
      <c r="ER1678" s="68"/>
      <c r="ES1678" s="68"/>
      <c r="ET1678" s="68"/>
    </row>
    <row r="1679" spans="53:150" s="9" customFormat="1" ht="15">
      <c r="BA1679" s="41"/>
      <c r="BB1679" s="41"/>
      <c r="BC1679" s="41"/>
      <c r="BD1679" s="41"/>
      <c r="BE1679" s="41"/>
      <c r="BF1679" s="41"/>
      <c r="BG1679" s="41"/>
      <c r="BH1679" s="41"/>
      <c r="BI1679" s="41"/>
      <c r="BJ1679" s="41"/>
      <c r="BK1679" s="41"/>
      <c r="BL1679" s="41"/>
      <c r="BM1679" s="41"/>
      <c r="BN1679" s="41"/>
      <c r="BO1679" s="41"/>
      <c r="BP1679" s="41"/>
      <c r="BQ1679" s="41"/>
      <c r="BR1679" s="41"/>
      <c r="BS1679" s="41"/>
      <c r="BT1679" s="41"/>
      <c r="BU1679" s="41"/>
      <c r="BV1679" s="41"/>
      <c r="BW1679" s="41"/>
      <c r="BX1679" s="41"/>
      <c r="BY1679" s="41"/>
      <c r="BZ1679" s="41"/>
      <c r="CA1679" s="41"/>
      <c r="CB1679" s="41"/>
      <c r="CC1679" s="41"/>
      <c r="CD1679" s="41"/>
      <c r="CE1679" s="41"/>
      <c r="CF1679" s="41"/>
      <c r="CG1679" s="41"/>
      <c r="CH1679" s="41"/>
      <c r="CI1679" s="41"/>
      <c r="CJ1679" s="41"/>
      <c r="DZ1679" s="70"/>
      <c r="ED1679" s="70"/>
      <c r="EE1679" s="70"/>
      <c r="EF1679" s="70"/>
      <c r="EG1679" s="68"/>
      <c r="EH1679" s="68"/>
      <c r="EI1679" s="68"/>
      <c r="EJ1679" s="68"/>
      <c r="EK1679" s="68"/>
      <c r="EL1679" s="68"/>
      <c r="EM1679" s="68"/>
      <c r="EN1679" s="68"/>
      <c r="EO1679" s="68"/>
      <c r="EP1679" s="68"/>
      <c r="EQ1679" s="68"/>
      <c r="ER1679" s="68"/>
      <c r="ES1679" s="68"/>
      <c r="ET1679" s="68"/>
    </row>
    <row r="1680" spans="53:150" s="9" customFormat="1" ht="15">
      <c r="BA1680" s="41"/>
      <c r="BB1680" s="41"/>
      <c r="BC1680" s="41"/>
      <c r="BD1680" s="41"/>
      <c r="BE1680" s="41"/>
      <c r="BF1680" s="41"/>
      <c r="BG1680" s="41"/>
      <c r="BH1680" s="41"/>
      <c r="BI1680" s="41"/>
      <c r="BJ1680" s="41"/>
      <c r="BK1680" s="41"/>
      <c r="BL1680" s="41"/>
      <c r="BM1680" s="41"/>
      <c r="BN1680" s="41"/>
      <c r="BO1680" s="41"/>
      <c r="BP1680" s="41"/>
      <c r="BQ1680" s="41"/>
      <c r="BR1680" s="41"/>
      <c r="BS1680" s="41"/>
      <c r="BT1680" s="41"/>
      <c r="BU1680" s="41"/>
      <c r="BV1680" s="41"/>
      <c r="BW1680" s="41"/>
      <c r="BX1680" s="41"/>
      <c r="BY1680" s="41"/>
      <c r="BZ1680" s="41"/>
      <c r="CA1680" s="41"/>
      <c r="CB1680" s="41"/>
      <c r="CC1680" s="41"/>
      <c r="CD1680" s="41"/>
      <c r="CE1680" s="41"/>
      <c r="CF1680" s="41"/>
      <c r="CG1680" s="41"/>
      <c r="CH1680" s="41"/>
      <c r="CI1680" s="41"/>
      <c r="CJ1680" s="41"/>
      <c r="DZ1680" s="70"/>
      <c r="ED1680" s="70"/>
      <c r="EE1680" s="70"/>
      <c r="EF1680" s="70"/>
      <c r="EG1680" s="68"/>
      <c r="EH1680" s="68"/>
      <c r="EI1680" s="68"/>
      <c r="EJ1680" s="68"/>
      <c r="EK1680" s="68"/>
      <c r="EL1680" s="68"/>
      <c r="EM1680" s="68"/>
      <c r="EN1680" s="68"/>
      <c r="EO1680" s="68"/>
      <c r="EP1680" s="68"/>
      <c r="EQ1680" s="68"/>
      <c r="ER1680" s="68"/>
      <c r="ES1680" s="68"/>
      <c r="ET1680" s="68"/>
    </row>
    <row r="1681" spans="53:150" s="9" customFormat="1" ht="15">
      <c r="BA1681" s="41"/>
      <c r="BB1681" s="41"/>
      <c r="BC1681" s="41"/>
      <c r="BD1681" s="41"/>
      <c r="BE1681" s="41"/>
      <c r="BF1681" s="41"/>
      <c r="BG1681" s="41"/>
      <c r="BH1681" s="41"/>
      <c r="BI1681" s="41"/>
      <c r="BJ1681" s="41"/>
      <c r="BK1681" s="41"/>
      <c r="BL1681" s="41"/>
      <c r="BM1681" s="41"/>
      <c r="BN1681" s="41"/>
      <c r="BO1681" s="41"/>
      <c r="BP1681" s="41"/>
      <c r="BQ1681" s="41"/>
      <c r="BR1681" s="41"/>
      <c r="BS1681" s="41"/>
      <c r="BT1681" s="41"/>
      <c r="BU1681" s="41"/>
      <c r="BV1681" s="41"/>
      <c r="BW1681" s="41"/>
      <c r="BX1681" s="41"/>
      <c r="BY1681" s="41"/>
      <c r="BZ1681" s="41"/>
      <c r="CA1681" s="41"/>
      <c r="CB1681" s="41"/>
      <c r="CC1681" s="41"/>
      <c r="CD1681" s="41"/>
      <c r="CE1681" s="41"/>
      <c r="CF1681" s="41"/>
      <c r="CG1681" s="41"/>
      <c r="CH1681" s="41"/>
      <c r="CI1681" s="41"/>
      <c r="CJ1681" s="41"/>
      <c r="DZ1681" s="70"/>
      <c r="ED1681" s="70"/>
      <c r="EE1681" s="70"/>
      <c r="EF1681" s="70"/>
      <c r="EG1681" s="68"/>
      <c r="EH1681" s="68"/>
      <c r="EI1681" s="68"/>
      <c r="EJ1681" s="68"/>
      <c r="EK1681" s="68"/>
      <c r="EL1681" s="68"/>
      <c r="EM1681" s="68"/>
      <c r="EN1681" s="68"/>
      <c r="EO1681" s="68"/>
      <c r="EP1681" s="68"/>
      <c r="EQ1681" s="68"/>
      <c r="ER1681" s="68"/>
      <c r="ES1681" s="68"/>
      <c r="ET1681" s="68"/>
    </row>
    <row r="1682" spans="53:150" s="9" customFormat="1" ht="15">
      <c r="BA1682" s="41"/>
      <c r="BB1682" s="41"/>
      <c r="BC1682" s="41"/>
      <c r="BD1682" s="41"/>
      <c r="BE1682" s="41"/>
      <c r="BF1682" s="41"/>
      <c r="BG1682" s="41"/>
      <c r="BH1682" s="41"/>
      <c r="BI1682" s="41"/>
      <c r="BJ1682" s="41"/>
      <c r="BK1682" s="41"/>
      <c r="BL1682" s="41"/>
      <c r="BM1682" s="41"/>
      <c r="BN1682" s="41"/>
      <c r="BO1682" s="41"/>
      <c r="BP1682" s="41"/>
      <c r="BQ1682" s="41"/>
      <c r="BR1682" s="41"/>
      <c r="BS1682" s="41"/>
      <c r="BT1682" s="41"/>
      <c r="BU1682" s="41"/>
      <c r="BV1682" s="41"/>
      <c r="BW1682" s="41"/>
      <c r="BX1682" s="41"/>
      <c r="BY1682" s="41"/>
      <c r="BZ1682" s="41"/>
      <c r="CA1682" s="41"/>
      <c r="CB1682" s="41"/>
      <c r="CC1682" s="41"/>
      <c r="CD1682" s="41"/>
      <c r="CE1682" s="41"/>
      <c r="CF1682" s="41"/>
      <c r="CG1682" s="41"/>
      <c r="CH1682" s="41"/>
      <c r="CI1682" s="41"/>
      <c r="CJ1682" s="41"/>
      <c r="DZ1682" s="70"/>
      <c r="ED1682" s="70"/>
      <c r="EE1682" s="70"/>
      <c r="EF1682" s="70"/>
      <c r="EG1682" s="68"/>
      <c r="EH1682" s="68"/>
      <c r="EI1682" s="68"/>
      <c r="EJ1682" s="68"/>
      <c r="EK1682" s="68"/>
      <c r="EL1682" s="68"/>
      <c r="EM1682" s="68"/>
      <c r="EN1682" s="68"/>
      <c r="EO1682" s="68"/>
      <c r="EP1682" s="68"/>
      <c r="EQ1682" s="68"/>
      <c r="ER1682" s="68"/>
      <c r="ES1682" s="68"/>
      <c r="ET1682" s="68"/>
    </row>
    <row r="1683" spans="53:150" s="9" customFormat="1" ht="15">
      <c r="BA1683" s="41"/>
      <c r="BB1683" s="41"/>
      <c r="BC1683" s="41"/>
      <c r="BD1683" s="41"/>
      <c r="BE1683" s="41"/>
      <c r="BF1683" s="41"/>
      <c r="BG1683" s="41"/>
      <c r="BH1683" s="41"/>
      <c r="BI1683" s="41"/>
      <c r="BJ1683" s="41"/>
      <c r="BK1683" s="41"/>
      <c r="BL1683" s="41"/>
      <c r="BM1683" s="41"/>
      <c r="BN1683" s="41"/>
      <c r="BO1683" s="41"/>
      <c r="BP1683" s="41"/>
      <c r="BQ1683" s="41"/>
      <c r="BR1683" s="41"/>
      <c r="BS1683" s="41"/>
      <c r="BT1683" s="41"/>
      <c r="BU1683" s="41"/>
      <c r="BV1683" s="41"/>
      <c r="BW1683" s="41"/>
      <c r="BX1683" s="41"/>
      <c r="BY1683" s="41"/>
      <c r="BZ1683" s="41"/>
      <c r="CA1683" s="41"/>
      <c r="CB1683" s="41"/>
      <c r="CC1683" s="41"/>
      <c r="CD1683" s="41"/>
      <c r="CE1683" s="41"/>
      <c r="CF1683" s="41"/>
      <c r="CG1683" s="41"/>
      <c r="CH1683" s="41"/>
      <c r="CI1683" s="41"/>
      <c r="CJ1683" s="41"/>
      <c r="DZ1683" s="70"/>
      <c r="ED1683" s="70"/>
      <c r="EE1683" s="70"/>
      <c r="EF1683" s="70"/>
      <c r="EG1683" s="68"/>
      <c r="EH1683" s="68"/>
      <c r="EI1683" s="68"/>
      <c r="EJ1683" s="68"/>
      <c r="EK1683" s="68"/>
      <c r="EL1683" s="68"/>
      <c r="EM1683" s="68"/>
      <c r="EN1683" s="68"/>
      <c r="EO1683" s="68"/>
      <c r="EP1683" s="68"/>
      <c r="EQ1683" s="68"/>
      <c r="ER1683" s="68"/>
      <c r="ES1683" s="68"/>
      <c r="ET1683" s="68"/>
    </row>
    <row r="1684" spans="53:150" s="9" customFormat="1" ht="15">
      <c r="BA1684" s="41"/>
      <c r="BB1684" s="41"/>
      <c r="BC1684" s="41"/>
      <c r="BD1684" s="41"/>
      <c r="BE1684" s="41"/>
      <c r="BF1684" s="41"/>
      <c r="BG1684" s="41"/>
      <c r="BH1684" s="41"/>
      <c r="BI1684" s="41"/>
      <c r="BJ1684" s="41"/>
      <c r="BK1684" s="41"/>
      <c r="BL1684" s="41"/>
      <c r="BM1684" s="41"/>
      <c r="BN1684" s="41"/>
      <c r="BO1684" s="41"/>
      <c r="BP1684" s="41"/>
      <c r="BQ1684" s="41"/>
      <c r="BR1684" s="41"/>
      <c r="BS1684" s="41"/>
      <c r="BT1684" s="41"/>
      <c r="BU1684" s="41"/>
      <c r="BV1684" s="41"/>
      <c r="BW1684" s="41"/>
      <c r="BX1684" s="41"/>
      <c r="BY1684" s="41"/>
      <c r="BZ1684" s="41"/>
      <c r="CA1684" s="41"/>
      <c r="CB1684" s="41"/>
      <c r="CC1684" s="41"/>
      <c r="CD1684" s="41"/>
      <c r="CE1684" s="41"/>
      <c r="CF1684" s="41"/>
      <c r="CG1684" s="41"/>
      <c r="CH1684" s="41"/>
      <c r="CI1684" s="41"/>
      <c r="CJ1684" s="41"/>
      <c r="DZ1684" s="70"/>
      <c r="ED1684" s="70"/>
      <c r="EE1684" s="70"/>
      <c r="EF1684" s="70"/>
      <c r="EG1684" s="68"/>
      <c r="EH1684" s="68"/>
      <c r="EI1684" s="68"/>
      <c r="EJ1684" s="68"/>
      <c r="EK1684" s="68"/>
      <c r="EL1684" s="68"/>
      <c r="EM1684" s="68"/>
      <c r="EN1684" s="68"/>
      <c r="EO1684" s="68"/>
      <c r="EP1684" s="68"/>
      <c r="EQ1684" s="68"/>
      <c r="ER1684" s="68"/>
      <c r="ES1684" s="68"/>
      <c r="ET1684" s="68"/>
    </row>
    <row r="1685" spans="53:150" s="9" customFormat="1" ht="15">
      <c r="BA1685" s="41"/>
      <c r="BB1685" s="41"/>
      <c r="BC1685" s="41"/>
      <c r="BD1685" s="41"/>
      <c r="BE1685" s="41"/>
      <c r="BF1685" s="41"/>
      <c r="BG1685" s="41"/>
      <c r="BH1685" s="41"/>
      <c r="BI1685" s="41"/>
      <c r="BJ1685" s="41"/>
      <c r="BK1685" s="41"/>
      <c r="BL1685" s="41"/>
      <c r="BM1685" s="41"/>
      <c r="BN1685" s="41"/>
      <c r="BO1685" s="41"/>
      <c r="BP1685" s="41"/>
      <c r="BQ1685" s="41"/>
      <c r="BR1685" s="41"/>
      <c r="BS1685" s="41"/>
      <c r="BT1685" s="41"/>
      <c r="BU1685" s="41"/>
      <c r="BV1685" s="41"/>
      <c r="BW1685" s="41"/>
      <c r="BX1685" s="41"/>
      <c r="BY1685" s="41"/>
      <c r="BZ1685" s="41"/>
      <c r="CA1685" s="41"/>
      <c r="CB1685" s="41"/>
      <c r="CC1685" s="41"/>
      <c r="CD1685" s="41"/>
      <c r="CE1685" s="41"/>
      <c r="CF1685" s="41"/>
      <c r="CG1685" s="41"/>
      <c r="CH1685" s="41"/>
      <c r="CI1685" s="41"/>
      <c r="CJ1685" s="41"/>
      <c r="DZ1685" s="70"/>
      <c r="ED1685" s="70"/>
      <c r="EE1685" s="70"/>
      <c r="EF1685" s="70"/>
      <c r="EG1685" s="68"/>
      <c r="EH1685" s="68"/>
      <c r="EI1685" s="68"/>
      <c r="EJ1685" s="68"/>
      <c r="EK1685" s="68"/>
      <c r="EL1685" s="68"/>
      <c r="EM1685" s="68"/>
      <c r="EN1685" s="68"/>
      <c r="EO1685" s="68"/>
      <c r="EP1685" s="68"/>
      <c r="EQ1685" s="68"/>
      <c r="ER1685" s="68"/>
      <c r="ES1685" s="68"/>
      <c r="ET1685" s="68"/>
    </row>
    <row r="1686" spans="53:150" s="9" customFormat="1" ht="15">
      <c r="BA1686" s="41"/>
      <c r="BB1686" s="41"/>
      <c r="BC1686" s="41"/>
      <c r="BD1686" s="41"/>
      <c r="BE1686" s="41"/>
      <c r="BF1686" s="41"/>
      <c r="BG1686" s="41"/>
      <c r="BH1686" s="41"/>
      <c r="BI1686" s="41"/>
      <c r="BJ1686" s="41"/>
      <c r="BK1686" s="41"/>
      <c r="BL1686" s="41"/>
      <c r="BM1686" s="41"/>
      <c r="BN1686" s="41"/>
      <c r="BO1686" s="41"/>
      <c r="BP1686" s="41"/>
      <c r="BQ1686" s="41"/>
      <c r="BR1686" s="41"/>
      <c r="BS1686" s="41"/>
      <c r="BT1686" s="41"/>
      <c r="BU1686" s="41"/>
      <c r="BV1686" s="41"/>
      <c r="BW1686" s="41"/>
      <c r="BX1686" s="41"/>
      <c r="BY1686" s="41"/>
      <c r="BZ1686" s="41"/>
      <c r="CA1686" s="41"/>
      <c r="CB1686" s="41"/>
      <c r="CC1686" s="41"/>
      <c r="CD1686" s="41"/>
      <c r="CE1686" s="41"/>
      <c r="CF1686" s="41"/>
      <c r="CG1686" s="41"/>
      <c r="CH1686" s="41"/>
      <c r="CI1686" s="41"/>
      <c r="CJ1686" s="41"/>
      <c r="DZ1686" s="70"/>
      <c r="ED1686" s="70"/>
      <c r="EE1686" s="70"/>
      <c r="EF1686" s="70"/>
      <c r="EG1686" s="68"/>
      <c r="EH1686" s="68"/>
      <c r="EI1686" s="68"/>
      <c r="EJ1686" s="68"/>
      <c r="EK1686" s="68"/>
      <c r="EL1686" s="68"/>
      <c r="EM1686" s="68"/>
      <c r="EN1686" s="68"/>
      <c r="EO1686" s="68"/>
      <c r="EP1686" s="68"/>
      <c r="EQ1686" s="68"/>
      <c r="ER1686" s="68"/>
      <c r="ES1686" s="68"/>
      <c r="ET1686" s="68"/>
    </row>
    <row r="1687" spans="53:150" s="9" customFormat="1" ht="15">
      <c r="BA1687" s="41"/>
      <c r="BB1687" s="41"/>
      <c r="BC1687" s="41"/>
      <c r="BD1687" s="41"/>
      <c r="BE1687" s="41"/>
      <c r="BF1687" s="41"/>
      <c r="BG1687" s="41"/>
      <c r="BH1687" s="41"/>
      <c r="BI1687" s="41"/>
      <c r="BJ1687" s="41"/>
      <c r="BK1687" s="41"/>
      <c r="BL1687" s="41"/>
      <c r="BM1687" s="41"/>
      <c r="BN1687" s="41"/>
      <c r="BO1687" s="41"/>
      <c r="BP1687" s="41"/>
      <c r="BQ1687" s="41"/>
      <c r="BR1687" s="41"/>
      <c r="BS1687" s="41"/>
      <c r="BT1687" s="41"/>
      <c r="BU1687" s="41"/>
      <c r="BV1687" s="41"/>
      <c r="BW1687" s="41"/>
      <c r="BX1687" s="41"/>
      <c r="BY1687" s="41"/>
      <c r="BZ1687" s="41"/>
      <c r="CA1687" s="41"/>
      <c r="CB1687" s="41"/>
      <c r="CC1687" s="41"/>
      <c r="CD1687" s="41"/>
      <c r="CE1687" s="41"/>
      <c r="CF1687" s="41"/>
      <c r="CG1687" s="41"/>
      <c r="CH1687" s="41"/>
      <c r="CI1687" s="41"/>
      <c r="CJ1687" s="41"/>
      <c r="DZ1687" s="70"/>
      <c r="ED1687" s="70"/>
      <c r="EE1687" s="70"/>
      <c r="EF1687" s="70"/>
      <c r="EG1687" s="68"/>
      <c r="EH1687" s="68"/>
      <c r="EI1687" s="68"/>
      <c r="EJ1687" s="68"/>
      <c r="EK1687" s="68"/>
      <c r="EL1687" s="68"/>
      <c r="EM1687" s="68"/>
      <c r="EN1687" s="68"/>
      <c r="EO1687" s="68"/>
      <c r="EP1687" s="68"/>
      <c r="EQ1687" s="68"/>
      <c r="ER1687" s="68"/>
      <c r="ES1687" s="68"/>
      <c r="ET1687" s="68"/>
    </row>
    <row r="1688" spans="53:150" s="9" customFormat="1" ht="15">
      <c r="BA1688" s="41"/>
      <c r="BB1688" s="41"/>
      <c r="BC1688" s="41"/>
      <c r="BD1688" s="41"/>
      <c r="BE1688" s="41"/>
      <c r="BF1688" s="41"/>
      <c r="BG1688" s="41"/>
      <c r="BH1688" s="41"/>
      <c r="BI1688" s="41"/>
      <c r="BJ1688" s="41"/>
      <c r="BK1688" s="41"/>
      <c r="BL1688" s="41"/>
      <c r="BM1688" s="41"/>
      <c r="BN1688" s="41"/>
      <c r="BO1688" s="41"/>
      <c r="BP1688" s="41"/>
      <c r="BQ1688" s="41"/>
      <c r="BR1688" s="41"/>
      <c r="BS1688" s="41"/>
      <c r="BT1688" s="41"/>
      <c r="BU1688" s="41"/>
      <c r="BV1688" s="41"/>
      <c r="BW1688" s="41"/>
      <c r="BX1688" s="41"/>
      <c r="BY1688" s="41"/>
      <c r="BZ1688" s="41"/>
      <c r="CA1688" s="41"/>
      <c r="CB1688" s="41"/>
      <c r="CC1688" s="41"/>
      <c r="CD1688" s="41"/>
      <c r="CE1688" s="41"/>
      <c r="CF1688" s="41"/>
      <c r="CG1688" s="41"/>
      <c r="CH1688" s="41"/>
      <c r="CI1688" s="41"/>
      <c r="CJ1688" s="41"/>
      <c r="DZ1688" s="70"/>
      <c r="ED1688" s="70"/>
      <c r="EE1688" s="70"/>
      <c r="EF1688" s="70"/>
      <c r="EG1688" s="68"/>
      <c r="EH1688" s="68"/>
      <c r="EI1688" s="68"/>
      <c r="EJ1688" s="68"/>
      <c r="EK1688" s="68"/>
      <c r="EL1688" s="68"/>
      <c r="EM1688" s="68"/>
      <c r="EN1688" s="68"/>
      <c r="EO1688" s="68"/>
      <c r="EP1688" s="68"/>
      <c r="EQ1688" s="68"/>
      <c r="ER1688" s="68"/>
      <c r="ES1688" s="68"/>
      <c r="ET1688" s="68"/>
    </row>
    <row r="1689" spans="53:150" s="9" customFormat="1" ht="15">
      <c r="BA1689" s="41"/>
      <c r="BB1689" s="41"/>
      <c r="BC1689" s="41"/>
      <c r="BD1689" s="41"/>
      <c r="BE1689" s="41"/>
      <c r="BF1689" s="41"/>
      <c r="BG1689" s="41"/>
      <c r="BH1689" s="41"/>
      <c r="BI1689" s="41"/>
      <c r="BJ1689" s="41"/>
      <c r="BK1689" s="41"/>
      <c r="BL1689" s="41"/>
      <c r="BM1689" s="41"/>
      <c r="BN1689" s="41"/>
      <c r="BO1689" s="41"/>
      <c r="BP1689" s="41"/>
      <c r="BQ1689" s="41"/>
      <c r="BR1689" s="41"/>
      <c r="BS1689" s="41"/>
      <c r="BT1689" s="41"/>
      <c r="BU1689" s="41"/>
      <c r="BV1689" s="41"/>
      <c r="BW1689" s="41"/>
      <c r="BX1689" s="41"/>
      <c r="BY1689" s="41"/>
      <c r="BZ1689" s="41"/>
      <c r="CA1689" s="41"/>
      <c r="CB1689" s="41"/>
      <c r="CC1689" s="41"/>
      <c r="CD1689" s="41"/>
      <c r="CE1689" s="41"/>
      <c r="CF1689" s="41"/>
      <c r="CG1689" s="41"/>
      <c r="CH1689" s="41"/>
      <c r="CI1689" s="41"/>
      <c r="CJ1689" s="41"/>
      <c r="DZ1689" s="70"/>
      <c r="ED1689" s="70"/>
      <c r="EE1689" s="70"/>
      <c r="EF1689" s="70"/>
      <c r="EG1689" s="68"/>
      <c r="EH1689" s="68"/>
      <c r="EI1689" s="68"/>
      <c r="EJ1689" s="68"/>
      <c r="EK1689" s="68"/>
      <c r="EL1689" s="68"/>
      <c r="EM1689" s="68"/>
      <c r="EN1689" s="68"/>
      <c r="EO1689" s="68"/>
      <c r="EP1689" s="68"/>
      <c r="EQ1689" s="68"/>
      <c r="ER1689" s="68"/>
      <c r="ES1689" s="68"/>
      <c r="ET1689" s="68"/>
    </row>
    <row r="1690" spans="53:150" s="9" customFormat="1" ht="15">
      <c r="BA1690" s="41"/>
      <c r="BB1690" s="41"/>
      <c r="BC1690" s="41"/>
      <c r="BD1690" s="41"/>
      <c r="BE1690" s="41"/>
      <c r="BF1690" s="41"/>
      <c r="BG1690" s="41"/>
      <c r="BH1690" s="41"/>
      <c r="BI1690" s="41"/>
      <c r="BJ1690" s="41"/>
      <c r="BK1690" s="41"/>
      <c r="BL1690" s="41"/>
      <c r="BM1690" s="41"/>
      <c r="BN1690" s="41"/>
      <c r="BO1690" s="41"/>
      <c r="BP1690" s="41"/>
      <c r="BQ1690" s="41"/>
      <c r="BR1690" s="41"/>
      <c r="BS1690" s="41"/>
      <c r="BT1690" s="41"/>
      <c r="BU1690" s="41"/>
      <c r="BV1690" s="41"/>
      <c r="BW1690" s="41"/>
      <c r="BX1690" s="41"/>
      <c r="BY1690" s="41"/>
      <c r="BZ1690" s="41"/>
      <c r="CA1690" s="41"/>
      <c r="CB1690" s="41"/>
      <c r="CC1690" s="41"/>
      <c r="CD1690" s="41"/>
      <c r="CE1690" s="41"/>
      <c r="CF1690" s="41"/>
      <c r="CG1690" s="41"/>
      <c r="CH1690" s="41"/>
      <c r="CI1690" s="41"/>
      <c r="CJ1690" s="41"/>
      <c r="DZ1690" s="70"/>
      <c r="ED1690" s="70"/>
      <c r="EE1690" s="70"/>
      <c r="EF1690" s="70"/>
      <c r="EG1690" s="68"/>
      <c r="EH1690" s="68"/>
      <c r="EI1690" s="68"/>
      <c r="EJ1690" s="68"/>
      <c r="EK1690" s="68"/>
      <c r="EL1690" s="68"/>
      <c r="EM1690" s="68"/>
      <c r="EN1690" s="68"/>
      <c r="EO1690" s="68"/>
      <c r="EP1690" s="68"/>
      <c r="EQ1690" s="68"/>
      <c r="ER1690" s="68"/>
      <c r="ES1690" s="68"/>
      <c r="ET1690" s="68"/>
    </row>
    <row r="1691" spans="53:150" s="9" customFormat="1" ht="15">
      <c r="BA1691" s="41"/>
      <c r="BB1691" s="41"/>
      <c r="BC1691" s="41"/>
      <c r="BD1691" s="41"/>
      <c r="BE1691" s="41"/>
      <c r="BF1691" s="41"/>
      <c r="BG1691" s="41"/>
      <c r="BH1691" s="41"/>
      <c r="BI1691" s="41"/>
      <c r="BJ1691" s="41"/>
      <c r="BK1691" s="41"/>
      <c r="BL1691" s="41"/>
      <c r="BM1691" s="41"/>
      <c r="BN1691" s="41"/>
      <c r="BO1691" s="41"/>
      <c r="BP1691" s="41"/>
      <c r="BQ1691" s="41"/>
      <c r="BR1691" s="41"/>
      <c r="BS1691" s="41"/>
      <c r="BT1691" s="41"/>
      <c r="BU1691" s="41"/>
      <c r="BV1691" s="41"/>
      <c r="BW1691" s="41"/>
      <c r="BX1691" s="41"/>
      <c r="BY1691" s="41"/>
      <c r="BZ1691" s="41"/>
      <c r="CA1691" s="41"/>
      <c r="CB1691" s="41"/>
      <c r="CC1691" s="41"/>
      <c r="CD1691" s="41"/>
      <c r="CE1691" s="41"/>
      <c r="CF1691" s="41"/>
      <c r="CG1691" s="41"/>
      <c r="CH1691" s="41"/>
      <c r="CI1691" s="41"/>
      <c r="CJ1691" s="41"/>
      <c r="DZ1691" s="70"/>
      <c r="ED1691" s="70"/>
      <c r="EE1691" s="70"/>
      <c r="EF1691" s="70"/>
      <c r="EG1691" s="68"/>
      <c r="EH1691" s="68"/>
      <c r="EI1691" s="68"/>
      <c r="EJ1691" s="68"/>
      <c r="EK1691" s="68"/>
      <c r="EL1691" s="68"/>
      <c r="EM1691" s="68"/>
      <c r="EN1691" s="68"/>
      <c r="EO1691" s="68"/>
      <c r="EP1691" s="68"/>
      <c r="EQ1691" s="68"/>
      <c r="ER1691" s="68"/>
      <c r="ES1691" s="68"/>
      <c r="ET1691" s="68"/>
    </row>
    <row r="1692" spans="53:150" s="9" customFormat="1" ht="15">
      <c r="BA1692" s="41"/>
      <c r="BB1692" s="41"/>
      <c r="BC1692" s="41"/>
      <c r="BD1692" s="41"/>
      <c r="BE1692" s="41"/>
      <c r="BF1692" s="41"/>
      <c r="BG1692" s="41"/>
      <c r="BH1692" s="41"/>
      <c r="BI1692" s="41"/>
      <c r="BJ1692" s="41"/>
      <c r="BK1692" s="41"/>
      <c r="BL1692" s="41"/>
      <c r="BM1692" s="41"/>
      <c r="BN1692" s="41"/>
      <c r="BO1692" s="41"/>
      <c r="BP1692" s="41"/>
      <c r="BQ1692" s="41"/>
      <c r="BR1692" s="41"/>
      <c r="BS1692" s="41"/>
      <c r="BT1692" s="41"/>
      <c r="BU1692" s="41"/>
      <c r="BV1692" s="41"/>
      <c r="BW1692" s="41"/>
      <c r="BX1692" s="41"/>
      <c r="BY1692" s="41"/>
      <c r="BZ1692" s="41"/>
      <c r="CA1692" s="41"/>
      <c r="CB1692" s="41"/>
      <c r="CC1692" s="41"/>
      <c r="CD1692" s="41"/>
      <c r="CE1692" s="41"/>
      <c r="CF1692" s="41"/>
      <c r="CG1692" s="41"/>
      <c r="CH1692" s="41"/>
      <c r="CI1692" s="41"/>
      <c r="CJ1692" s="41"/>
      <c r="DZ1692" s="70"/>
      <c r="ED1692" s="70"/>
      <c r="EE1692" s="70"/>
      <c r="EF1692" s="70"/>
      <c r="EG1692" s="68"/>
      <c r="EH1692" s="68"/>
      <c r="EI1692" s="68"/>
      <c r="EJ1692" s="68"/>
      <c r="EK1692" s="68"/>
      <c r="EL1692" s="68"/>
      <c r="EM1692" s="68"/>
      <c r="EN1692" s="68"/>
      <c r="EO1692" s="68"/>
      <c r="EP1692" s="68"/>
      <c r="EQ1692" s="68"/>
      <c r="ER1692" s="68"/>
      <c r="ES1692" s="68"/>
      <c r="ET1692" s="68"/>
    </row>
    <row r="1693" spans="53:150" s="9" customFormat="1" ht="15">
      <c r="BA1693" s="41"/>
      <c r="BB1693" s="41"/>
      <c r="BC1693" s="41"/>
      <c r="BD1693" s="41"/>
      <c r="BE1693" s="41"/>
      <c r="BF1693" s="41"/>
      <c r="BG1693" s="41"/>
      <c r="BH1693" s="41"/>
      <c r="BI1693" s="41"/>
      <c r="BJ1693" s="41"/>
      <c r="BK1693" s="41"/>
      <c r="BL1693" s="41"/>
      <c r="BM1693" s="41"/>
      <c r="BN1693" s="41"/>
      <c r="BO1693" s="41"/>
      <c r="BP1693" s="41"/>
      <c r="BQ1693" s="41"/>
      <c r="BR1693" s="41"/>
      <c r="BS1693" s="41"/>
      <c r="BT1693" s="41"/>
      <c r="BU1693" s="41"/>
      <c r="BV1693" s="41"/>
      <c r="BW1693" s="41"/>
      <c r="BX1693" s="41"/>
      <c r="BY1693" s="41"/>
      <c r="BZ1693" s="41"/>
      <c r="CA1693" s="41"/>
      <c r="CB1693" s="41"/>
      <c r="CC1693" s="41"/>
      <c r="CD1693" s="41"/>
      <c r="CE1693" s="41"/>
      <c r="CF1693" s="41"/>
      <c r="CG1693" s="41"/>
      <c r="CH1693" s="41"/>
      <c r="CI1693" s="41"/>
      <c r="CJ1693" s="41"/>
      <c r="DZ1693" s="70"/>
      <c r="ED1693" s="70"/>
      <c r="EE1693" s="70"/>
      <c r="EF1693" s="70"/>
      <c r="EG1693" s="68"/>
      <c r="EH1693" s="68"/>
      <c r="EI1693" s="68"/>
      <c r="EJ1693" s="68"/>
      <c r="EK1693" s="68"/>
      <c r="EL1693" s="68"/>
      <c r="EM1693" s="68"/>
      <c r="EN1693" s="68"/>
      <c r="EO1693" s="68"/>
      <c r="EP1693" s="68"/>
      <c r="EQ1693" s="68"/>
      <c r="ER1693" s="68"/>
      <c r="ES1693" s="68"/>
      <c r="ET1693" s="68"/>
    </row>
    <row r="1694" spans="53:150" s="9" customFormat="1" ht="15">
      <c r="BA1694" s="41"/>
      <c r="BB1694" s="41"/>
      <c r="BC1694" s="41"/>
      <c r="BD1694" s="41"/>
      <c r="BE1694" s="41"/>
      <c r="BF1694" s="41"/>
      <c r="BG1694" s="41"/>
      <c r="BH1694" s="41"/>
      <c r="BI1694" s="41"/>
      <c r="BJ1694" s="41"/>
      <c r="BK1694" s="41"/>
      <c r="BL1694" s="41"/>
      <c r="BM1694" s="41"/>
      <c r="BN1694" s="41"/>
      <c r="BO1694" s="41"/>
      <c r="BP1694" s="41"/>
      <c r="BQ1694" s="41"/>
      <c r="BR1694" s="41"/>
      <c r="BS1694" s="41"/>
      <c r="BT1694" s="41"/>
      <c r="BU1694" s="41"/>
      <c r="BV1694" s="41"/>
      <c r="BW1694" s="41"/>
      <c r="BX1694" s="41"/>
      <c r="BY1694" s="41"/>
      <c r="BZ1694" s="41"/>
      <c r="CA1694" s="41"/>
      <c r="CB1694" s="41"/>
      <c r="CC1694" s="41"/>
      <c r="CD1694" s="41"/>
      <c r="CE1694" s="41"/>
      <c r="CF1694" s="41"/>
      <c r="CG1694" s="41"/>
      <c r="CH1694" s="41"/>
      <c r="CI1694" s="41"/>
      <c r="CJ1694" s="41"/>
      <c r="DZ1694" s="70"/>
      <c r="ED1694" s="70"/>
      <c r="EE1694" s="70"/>
      <c r="EF1694" s="70"/>
      <c r="EG1694" s="68"/>
      <c r="EH1694" s="68"/>
      <c r="EI1694" s="68"/>
      <c r="EJ1694" s="68"/>
      <c r="EK1694" s="68"/>
      <c r="EL1694" s="68"/>
      <c r="EM1694" s="68"/>
      <c r="EN1694" s="68"/>
      <c r="EO1694" s="68"/>
      <c r="EP1694" s="68"/>
      <c r="EQ1694" s="68"/>
      <c r="ER1694" s="68"/>
      <c r="ES1694" s="68"/>
      <c r="ET1694" s="68"/>
    </row>
    <row r="1695" spans="53:150" s="9" customFormat="1" ht="15">
      <c r="BA1695" s="41"/>
      <c r="BB1695" s="41"/>
      <c r="BC1695" s="41"/>
      <c r="BD1695" s="41"/>
      <c r="BE1695" s="41"/>
      <c r="BF1695" s="41"/>
      <c r="BG1695" s="41"/>
      <c r="BH1695" s="41"/>
      <c r="BI1695" s="41"/>
      <c r="BJ1695" s="41"/>
      <c r="BK1695" s="41"/>
      <c r="BL1695" s="41"/>
      <c r="BM1695" s="41"/>
      <c r="BN1695" s="41"/>
      <c r="BO1695" s="41"/>
      <c r="BP1695" s="41"/>
      <c r="BQ1695" s="41"/>
      <c r="BR1695" s="41"/>
      <c r="BS1695" s="41"/>
      <c r="BT1695" s="41"/>
      <c r="BU1695" s="41"/>
      <c r="BV1695" s="41"/>
      <c r="BW1695" s="41"/>
      <c r="BX1695" s="41"/>
      <c r="BY1695" s="41"/>
      <c r="BZ1695" s="41"/>
      <c r="CA1695" s="41"/>
      <c r="CB1695" s="41"/>
      <c r="CC1695" s="41"/>
      <c r="CD1695" s="41"/>
      <c r="CE1695" s="41"/>
      <c r="CF1695" s="41"/>
      <c r="CG1695" s="41"/>
      <c r="CH1695" s="41"/>
      <c r="CI1695" s="41"/>
      <c r="CJ1695" s="41"/>
      <c r="DZ1695" s="70"/>
      <c r="ED1695" s="70"/>
      <c r="EE1695" s="70"/>
      <c r="EF1695" s="70"/>
      <c r="EG1695" s="68"/>
      <c r="EH1695" s="68"/>
      <c r="EI1695" s="68"/>
      <c r="EJ1695" s="68"/>
      <c r="EK1695" s="68"/>
      <c r="EL1695" s="68"/>
      <c r="EM1695" s="68"/>
      <c r="EN1695" s="68"/>
      <c r="EO1695" s="68"/>
      <c r="EP1695" s="68"/>
      <c r="EQ1695" s="68"/>
      <c r="ER1695" s="68"/>
      <c r="ES1695" s="68"/>
      <c r="ET1695" s="68"/>
    </row>
    <row r="1696" spans="53:150" s="9" customFormat="1" ht="15">
      <c r="BA1696" s="41"/>
      <c r="BB1696" s="41"/>
      <c r="BC1696" s="41"/>
      <c r="BD1696" s="41"/>
      <c r="BE1696" s="41"/>
      <c r="BF1696" s="41"/>
      <c r="BG1696" s="41"/>
      <c r="BH1696" s="41"/>
      <c r="BI1696" s="41"/>
      <c r="BJ1696" s="41"/>
      <c r="BK1696" s="41"/>
      <c r="BL1696" s="41"/>
      <c r="BM1696" s="41"/>
      <c r="BN1696" s="41"/>
      <c r="BO1696" s="41"/>
      <c r="BP1696" s="41"/>
      <c r="BQ1696" s="41"/>
      <c r="BR1696" s="41"/>
      <c r="BS1696" s="41"/>
      <c r="BT1696" s="41"/>
      <c r="BU1696" s="41"/>
      <c r="BV1696" s="41"/>
      <c r="BW1696" s="41"/>
      <c r="BX1696" s="41"/>
      <c r="BY1696" s="41"/>
      <c r="BZ1696" s="41"/>
      <c r="CA1696" s="41"/>
      <c r="CB1696" s="41"/>
      <c r="CC1696" s="41"/>
      <c r="CD1696" s="41"/>
      <c r="CE1696" s="41"/>
      <c r="CF1696" s="41"/>
      <c r="CG1696" s="41"/>
      <c r="CH1696" s="41"/>
      <c r="CI1696" s="41"/>
      <c r="CJ1696" s="41"/>
      <c r="DZ1696" s="70"/>
      <c r="ED1696" s="70"/>
      <c r="EE1696" s="70"/>
      <c r="EF1696" s="70"/>
      <c r="EG1696" s="68"/>
      <c r="EH1696" s="68"/>
      <c r="EI1696" s="68"/>
      <c r="EJ1696" s="68"/>
      <c r="EK1696" s="68"/>
      <c r="EL1696" s="68"/>
      <c r="EM1696" s="68"/>
      <c r="EN1696" s="68"/>
      <c r="EO1696" s="68"/>
      <c r="EP1696" s="68"/>
      <c r="EQ1696" s="68"/>
      <c r="ER1696" s="68"/>
      <c r="ES1696" s="68"/>
      <c r="ET1696" s="68"/>
    </row>
    <row r="1697" spans="53:150" s="9" customFormat="1" ht="15">
      <c r="BA1697" s="41"/>
      <c r="BB1697" s="41"/>
      <c r="BC1697" s="41"/>
      <c r="BD1697" s="41"/>
      <c r="BE1697" s="41"/>
      <c r="BF1697" s="41"/>
      <c r="BG1697" s="41"/>
      <c r="BH1697" s="41"/>
      <c r="BI1697" s="41"/>
      <c r="BJ1697" s="41"/>
      <c r="BK1697" s="41"/>
      <c r="BL1697" s="41"/>
      <c r="BM1697" s="41"/>
      <c r="BN1697" s="41"/>
      <c r="BO1697" s="41"/>
      <c r="BP1697" s="41"/>
      <c r="BQ1697" s="41"/>
      <c r="BR1697" s="41"/>
      <c r="BS1697" s="41"/>
      <c r="BT1697" s="41"/>
      <c r="BU1697" s="41"/>
      <c r="BV1697" s="41"/>
      <c r="BW1697" s="41"/>
      <c r="BX1697" s="41"/>
      <c r="BY1697" s="41"/>
      <c r="BZ1697" s="41"/>
      <c r="CA1697" s="41"/>
      <c r="CB1697" s="41"/>
      <c r="CC1697" s="41"/>
      <c r="CD1697" s="41"/>
      <c r="CE1697" s="41"/>
      <c r="CF1697" s="41"/>
      <c r="CG1697" s="41"/>
      <c r="CH1697" s="41"/>
      <c r="CI1697" s="41"/>
      <c r="CJ1697" s="41"/>
      <c r="DZ1697" s="70"/>
      <c r="ED1697" s="70"/>
      <c r="EE1697" s="70"/>
      <c r="EF1697" s="70"/>
      <c r="EG1697" s="68"/>
      <c r="EH1697" s="68"/>
      <c r="EI1697" s="68"/>
      <c r="EJ1697" s="68"/>
      <c r="EK1697" s="68"/>
      <c r="EL1697" s="68"/>
      <c r="EM1697" s="68"/>
      <c r="EN1697" s="68"/>
      <c r="EO1697" s="68"/>
      <c r="EP1697" s="68"/>
      <c r="EQ1697" s="68"/>
      <c r="ER1697" s="68"/>
      <c r="ES1697" s="68"/>
      <c r="ET1697" s="68"/>
    </row>
    <row r="1698" spans="53:150" s="9" customFormat="1" ht="15">
      <c r="BA1698" s="41"/>
      <c r="BB1698" s="41"/>
      <c r="BC1698" s="41"/>
      <c r="BD1698" s="41"/>
      <c r="BE1698" s="41"/>
      <c r="BF1698" s="41"/>
      <c r="BG1698" s="41"/>
      <c r="BH1698" s="41"/>
      <c r="BI1698" s="41"/>
      <c r="BJ1698" s="41"/>
      <c r="BK1698" s="41"/>
      <c r="BL1698" s="41"/>
      <c r="BM1698" s="41"/>
      <c r="BN1698" s="41"/>
      <c r="BO1698" s="41"/>
      <c r="BP1698" s="41"/>
      <c r="BQ1698" s="41"/>
      <c r="BR1698" s="41"/>
      <c r="BS1698" s="41"/>
      <c r="BT1698" s="41"/>
      <c r="BU1698" s="41"/>
      <c r="BV1698" s="41"/>
      <c r="BW1698" s="41"/>
      <c r="BX1698" s="41"/>
      <c r="BY1698" s="41"/>
      <c r="BZ1698" s="41"/>
      <c r="CA1698" s="41"/>
      <c r="CB1698" s="41"/>
      <c r="CC1698" s="41"/>
      <c r="CD1698" s="41"/>
      <c r="CE1698" s="41"/>
      <c r="CF1698" s="41"/>
      <c r="CG1698" s="41"/>
      <c r="CH1698" s="41"/>
      <c r="CI1698" s="41"/>
      <c r="CJ1698" s="41"/>
      <c r="DZ1698" s="70"/>
      <c r="ED1698" s="70"/>
      <c r="EE1698" s="70"/>
      <c r="EF1698" s="70"/>
      <c r="EG1698" s="68"/>
      <c r="EH1698" s="68"/>
      <c r="EI1698" s="68"/>
      <c r="EJ1698" s="68"/>
      <c r="EK1698" s="68"/>
      <c r="EL1698" s="68"/>
      <c r="EM1698" s="68"/>
      <c r="EN1698" s="68"/>
      <c r="EO1698" s="68"/>
      <c r="EP1698" s="68"/>
      <c r="EQ1698" s="68"/>
      <c r="ER1698" s="68"/>
      <c r="ES1698" s="68"/>
      <c r="ET1698" s="68"/>
    </row>
    <row r="1699" spans="53:150" s="9" customFormat="1" ht="15">
      <c r="BA1699" s="41"/>
      <c r="BB1699" s="41"/>
      <c r="BC1699" s="41"/>
      <c r="BD1699" s="41"/>
      <c r="BE1699" s="41"/>
      <c r="BF1699" s="41"/>
      <c r="BG1699" s="41"/>
      <c r="BH1699" s="41"/>
      <c r="BI1699" s="41"/>
      <c r="BJ1699" s="41"/>
      <c r="BK1699" s="41"/>
      <c r="BL1699" s="41"/>
      <c r="BM1699" s="41"/>
      <c r="BN1699" s="41"/>
      <c r="BO1699" s="41"/>
      <c r="BP1699" s="41"/>
      <c r="BQ1699" s="41"/>
      <c r="BR1699" s="41"/>
      <c r="BS1699" s="41"/>
      <c r="BT1699" s="41"/>
      <c r="BU1699" s="41"/>
      <c r="BV1699" s="41"/>
      <c r="BW1699" s="41"/>
      <c r="BX1699" s="41"/>
      <c r="BY1699" s="41"/>
      <c r="BZ1699" s="41"/>
      <c r="CA1699" s="41"/>
      <c r="CB1699" s="41"/>
      <c r="CC1699" s="41"/>
      <c r="CD1699" s="41"/>
      <c r="CE1699" s="41"/>
      <c r="CF1699" s="41"/>
      <c r="CG1699" s="41"/>
      <c r="CH1699" s="41"/>
      <c r="CI1699" s="41"/>
      <c r="CJ1699" s="41"/>
      <c r="DZ1699" s="70"/>
      <c r="ED1699" s="70"/>
      <c r="EE1699" s="70"/>
      <c r="EF1699" s="70"/>
      <c r="EG1699" s="68"/>
      <c r="EH1699" s="68"/>
      <c r="EI1699" s="68"/>
      <c r="EJ1699" s="68"/>
      <c r="EK1699" s="68"/>
      <c r="EL1699" s="68"/>
      <c r="EM1699" s="68"/>
      <c r="EN1699" s="68"/>
      <c r="EO1699" s="68"/>
      <c r="EP1699" s="68"/>
      <c r="EQ1699" s="68"/>
      <c r="ER1699" s="68"/>
      <c r="ES1699" s="68"/>
      <c r="ET1699" s="68"/>
    </row>
    <row r="1700" spans="53:150" s="9" customFormat="1" ht="15">
      <c r="BA1700" s="41"/>
      <c r="BB1700" s="41"/>
      <c r="BC1700" s="41"/>
      <c r="BD1700" s="41"/>
      <c r="BE1700" s="41"/>
      <c r="BF1700" s="41"/>
      <c r="BG1700" s="41"/>
      <c r="BH1700" s="41"/>
      <c r="BI1700" s="41"/>
      <c r="BJ1700" s="41"/>
      <c r="BK1700" s="41"/>
      <c r="BL1700" s="41"/>
      <c r="BM1700" s="41"/>
      <c r="BN1700" s="41"/>
      <c r="BO1700" s="41"/>
      <c r="BP1700" s="41"/>
      <c r="BQ1700" s="41"/>
      <c r="BR1700" s="41"/>
      <c r="BS1700" s="41"/>
      <c r="BT1700" s="41"/>
      <c r="BU1700" s="41"/>
      <c r="BV1700" s="41"/>
      <c r="BW1700" s="41"/>
      <c r="BX1700" s="41"/>
      <c r="BY1700" s="41"/>
      <c r="BZ1700" s="41"/>
      <c r="CA1700" s="41"/>
      <c r="CB1700" s="41"/>
      <c r="CC1700" s="41"/>
      <c r="CD1700" s="41"/>
      <c r="CE1700" s="41"/>
      <c r="CF1700" s="41"/>
      <c r="CG1700" s="41"/>
      <c r="CH1700" s="41"/>
      <c r="CI1700" s="41"/>
      <c r="CJ1700" s="41"/>
      <c r="DZ1700" s="70"/>
      <c r="ED1700" s="70"/>
      <c r="EE1700" s="70"/>
      <c r="EF1700" s="70"/>
      <c r="EG1700" s="68"/>
      <c r="EH1700" s="68"/>
      <c r="EI1700" s="68"/>
      <c r="EJ1700" s="68"/>
      <c r="EK1700" s="68"/>
      <c r="EL1700" s="68"/>
      <c r="EM1700" s="68"/>
      <c r="EN1700" s="68"/>
      <c r="EO1700" s="68"/>
      <c r="EP1700" s="68"/>
      <c r="EQ1700" s="68"/>
      <c r="ER1700" s="68"/>
      <c r="ES1700" s="68"/>
      <c r="ET1700" s="68"/>
    </row>
    <row r="1701" spans="53:150" s="9" customFormat="1" ht="15">
      <c r="BA1701" s="41"/>
      <c r="BB1701" s="41"/>
      <c r="BC1701" s="41"/>
      <c r="BD1701" s="41"/>
      <c r="BE1701" s="41"/>
      <c r="BF1701" s="41"/>
      <c r="BG1701" s="41"/>
      <c r="BH1701" s="41"/>
      <c r="BI1701" s="41"/>
      <c r="BJ1701" s="41"/>
      <c r="BK1701" s="41"/>
      <c r="BL1701" s="41"/>
      <c r="BM1701" s="41"/>
      <c r="BN1701" s="41"/>
      <c r="BO1701" s="41"/>
      <c r="BP1701" s="41"/>
      <c r="BQ1701" s="41"/>
      <c r="BR1701" s="41"/>
      <c r="BS1701" s="41"/>
      <c r="BT1701" s="41"/>
      <c r="BU1701" s="41"/>
      <c r="BV1701" s="41"/>
      <c r="BW1701" s="41"/>
      <c r="BX1701" s="41"/>
      <c r="BY1701" s="41"/>
      <c r="BZ1701" s="41"/>
      <c r="CA1701" s="41"/>
      <c r="CB1701" s="41"/>
      <c r="CC1701" s="41"/>
      <c r="CD1701" s="41"/>
      <c r="CE1701" s="41"/>
      <c r="CF1701" s="41"/>
      <c r="CG1701" s="41"/>
      <c r="CH1701" s="41"/>
      <c r="CI1701" s="41"/>
      <c r="CJ1701" s="41"/>
      <c r="DZ1701" s="70"/>
      <c r="ED1701" s="70"/>
      <c r="EE1701" s="70"/>
      <c r="EF1701" s="70"/>
      <c r="EG1701" s="68"/>
      <c r="EH1701" s="68"/>
      <c r="EI1701" s="68"/>
      <c r="EJ1701" s="68"/>
      <c r="EK1701" s="68"/>
      <c r="EL1701" s="68"/>
      <c r="EM1701" s="68"/>
      <c r="EN1701" s="68"/>
      <c r="EO1701" s="68"/>
      <c r="EP1701" s="68"/>
      <c r="EQ1701" s="68"/>
      <c r="ER1701" s="68"/>
      <c r="ES1701" s="68"/>
      <c r="ET1701" s="68"/>
    </row>
    <row r="1702" spans="53:150" s="9" customFormat="1" ht="15">
      <c r="BA1702" s="41"/>
      <c r="BB1702" s="41"/>
      <c r="BC1702" s="41"/>
      <c r="BD1702" s="41"/>
      <c r="BE1702" s="41"/>
      <c r="BF1702" s="41"/>
      <c r="BG1702" s="41"/>
      <c r="BH1702" s="41"/>
      <c r="BI1702" s="41"/>
      <c r="BJ1702" s="41"/>
      <c r="BK1702" s="41"/>
      <c r="BL1702" s="41"/>
      <c r="BM1702" s="41"/>
      <c r="BN1702" s="41"/>
      <c r="BO1702" s="41"/>
      <c r="BP1702" s="41"/>
      <c r="BQ1702" s="41"/>
      <c r="BR1702" s="41"/>
      <c r="BS1702" s="41"/>
      <c r="BT1702" s="41"/>
      <c r="BU1702" s="41"/>
      <c r="BV1702" s="41"/>
      <c r="BW1702" s="41"/>
      <c r="BX1702" s="41"/>
      <c r="BY1702" s="41"/>
      <c r="BZ1702" s="41"/>
      <c r="CA1702" s="41"/>
      <c r="CB1702" s="41"/>
      <c r="CC1702" s="41"/>
      <c r="CD1702" s="41"/>
      <c r="CE1702" s="41"/>
      <c r="CF1702" s="41"/>
      <c r="CG1702" s="41"/>
      <c r="CH1702" s="41"/>
      <c r="CI1702" s="41"/>
      <c r="CJ1702" s="41"/>
      <c r="DZ1702" s="70"/>
      <c r="ED1702" s="70"/>
      <c r="EE1702" s="70"/>
      <c r="EF1702" s="70"/>
      <c r="EG1702" s="68"/>
      <c r="EH1702" s="68"/>
      <c r="EI1702" s="68"/>
      <c r="EJ1702" s="68"/>
      <c r="EK1702" s="68"/>
      <c r="EL1702" s="68"/>
      <c r="EM1702" s="68"/>
      <c r="EN1702" s="68"/>
      <c r="EO1702" s="68"/>
      <c r="EP1702" s="68"/>
      <c r="EQ1702" s="68"/>
      <c r="ER1702" s="68"/>
      <c r="ES1702" s="68"/>
      <c r="ET1702" s="68"/>
    </row>
    <row r="1703" spans="53:150" s="9" customFormat="1" ht="15">
      <c r="BA1703" s="41"/>
      <c r="BB1703" s="41"/>
      <c r="BC1703" s="41"/>
      <c r="BD1703" s="41"/>
      <c r="BE1703" s="41"/>
      <c r="BF1703" s="41"/>
      <c r="BG1703" s="41"/>
      <c r="BH1703" s="41"/>
      <c r="BI1703" s="41"/>
      <c r="BJ1703" s="41"/>
      <c r="BK1703" s="41"/>
      <c r="BL1703" s="41"/>
      <c r="BM1703" s="41"/>
      <c r="BN1703" s="41"/>
      <c r="BO1703" s="41"/>
      <c r="BP1703" s="41"/>
      <c r="BQ1703" s="41"/>
      <c r="BR1703" s="41"/>
      <c r="BS1703" s="41"/>
      <c r="BT1703" s="41"/>
      <c r="BU1703" s="41"/>
      <c r="BV1703" s="41"/>
      <c r="BW1703" s="41"/>
      <c r="BX1703" s="41"/>
      <c r="BY1703" s="41"/>
      <c r="BZ1703" s="41"/>
      <c r="CA1703" s="41"/>
      <c r="CB1703" s="41"/>
      <c r="CC1703" s="41"/>
      <c r="CD1703" s="41"/>
      <c r="CE1703" s="41"/>
      <c r="CF1703" s="41"/>
      <c r="CG1703" s="41"/>
      <c r="CH1703" s="41"/>
      <c r="CI1703" s="41"/>
      <c r="CJ1703" s="41"/>
      <c r="DZ1703" s="70"/>
      <c r="ED1703" s="70"/>
      <c r="EE1703" s="70"/>
      <c r="EF1703" s="70"/>
      <c r="EG1703" s="68"/>
      <c r="EH1703" s="68"/>
      <c r="EI1703" s="68"/>
      <c r="EJ1703" s="68"/>
      <c r="EK1703" s="68"/>
      <c r="EL1703" s="68"/>
      <c r="EM1703" s="68"/>
      <c r="EN1703" s="68"/>
      <c r="EO1703" s="68"/>
      <c r="EP1703" s="68"/>
      <c r="EQ1703" s="68"/>
      <c r="ER1703" s="68"/>
      <c r="ES1703" s="68"/>
      <c r="ET1703" s="68"/>
    </row>
    <row r="1704" spans="53:150" s="9" customFormat="1" ht="15">
      <c r="BA1704" s="41"/>
      <c r="BB1704" s="41"/>
      <c r="BC1704" s="41"/>
      <c r="BD1704" s="41"/>
      <c r="BE1704" s="41"/>
      <c r="BF1704" s="41"/>
      <c r="BG1704" s="41"/>
      <c r="BH1704" s="41"/>
      <c r="BI1704" s="41"/>
      <c r="BJ1704" s="41"/>
      <c r="BK1704" s="41"/>
      <c r="BL1704" s="41"/>
      <c r="BM1704" s="41"/>
      <c r="BN1704" s="41"/>
      <c r="BO1704" s="41"/>
      <c r="BP1704" s="41"/>
      <c r="BQ1704" s="41"/>
      <c r="BR1704" s="41"/>
      <c r="BS1704" s="41"/>
      <c r="BT1704" s="41"/>
      <c r="BU1704" s="41"/>
      <c r="BV1704" s="41"/>
      <c r="BW1704" s="41"/>
      <c r="BX1704" s="41"/>
      <c r="BY1704" s="41"/>
      <c r="BZ1704" s="41"/>
      <c r="CA1704" s="41"/>
      <c r="CB1704" s="41"/>
      <c r="CC1704" s="41"/>
      <c r="CD1704" s="41"/>
      <c r="CE1704" s="41"/>
      <c r="CF1704" s="41"/>
      <c r="CG1704" s="41"/>
      <c r="CH1704" s="41"/>
      <c r="CI1704" s="41"/>
      <c r="CJ1704" s="41"/>
      <c r="DZ1704" s="70"/>
      <c r="ED1704" s="70"/>
      <c r="EE1704" s="70"/>
      <c r="EF1704" s="70"/>
      <c r="EG1704" s="68"/>
      <c r="EH1704" s="68"/>
      <c r="EI1704" s="68"/>
      <c r="EJ1704" s="68"/>
      <c r="EK1704" s="68"/>
      <c r="EL1704" s="68"/>
      <c r="EM1704" s="68"/>
      <c r="EN1704" s="68"/>
      <c r="EO1704" s="68"/>
      <c r="EP1704" s="68"/>
      <c r="EQ1704" s="68"/>
      <c r="ER1704" s="68"/>
      <c r="ES1704" s="68"/>
      <c r="ET1704" s="68"/>
    </row>
    <row r="1705" spans="53:150" s="9" customFormat="1" ht="15">
      <c r="BA1705" s="41"/>
      <c r="BB1705" s="41"/>
      <c r="BC1705" s="41"/>
      <c r="BD1705" s="41"/>
      <c r="BE1705" s="41"/>
      <c r="BF1705" s="41"/>
      <c r="BG1705" s="41"/>
      <c r="BH1705" s="41"/>
      <c r="BI1705" s="41"/>
      <c r="BJ1705" s="41"/>
      <c r="BK1705" s="41"/>
      <c r="BL1705" s="41"/>
      <c r="BM1705" s="41"/>
      <c r="BN1705" s="41"/>
      <c r="BO1705" s="41"/>
      <c r="BP1705" s="41"/>
      <c r="BQ1705" s="41"/>
      <c r="BR1705" s="41"/>
      <c r="BS1705" s="41"/>
      <c r="BT1705" s="41"/>
      <c r="BU1705" s="41"/>
      <c r="BV1705" s="41"/>
      <c r="BW1705" s="41"/>
      <c r="BX1705" s="41"/>
      <c r="BY1705" s="41"/>
      <c r="BZ1705" s="41"/>
      <c r="CA1705" s="41"/>
      <c r="CB1705" s="41"/>
      <c r="CC1705" s="41"/>
      <c r="CD1705" s="41"/>
      <c r="CE1705" s="41"/>
      <c r="CF1705" s="41"/>
      <c r="CG1705" s="41"/>
      <c r="CH1705" s="41"/>
      <c r="CI1705" s="41"/>
      <c r="CJ1705" s="41"/>
      <c r="DZ1705" s="70"/>
      <c r="ED1705" s="70"/>
      <c r="EE1705" s="70"/>
      <c r="EF1705" s="70"/>
      <c r="EG1705" s="68"/>
      <c r="EH1705" s="68"/>
      <c r="EI1705" s="68"/>
      <c r="EJ1705" s="68"/>
      <c r="EK1705" s="68"/>
      <c r="EL1705" s="68"/>
      <c r="EM1705" s="68"/>
      <c r="EN1705" s="68"/>
      <c r="EO1705" s="68"/>
      <c r="EP1705" s="68"/>
      <c r="EQ1705" s="68"/>
      <c r="ER1705" s="68"/>
      <c r="ES1705" s="68"/>
      <c r="ET1705" s="68"/>
    </row>
    <row r="1706" spans="53:150" s="9" customFormat="1" ht="15">
      <c r="BA1706" s="41"/>
      <c r="BB1706" s="41"/>
      <c r="BC1706" s="41"/>
      <c r="BD1706" s="41"/>
      <c r="BE1706" s="41"/>
      <c r="BF1706" s="41"/>
      <c r="BG1706" s="41"/>
      <c r="BH1706" s="41"/>
      <c r="BI1706" s="41"/>
      <c r="BJ1706" s="41"/>
      <c r="BK1706" s="41"/>
      <c r="BL1706" s="41"/>
      <c r="BM1706" s="41"/>
      <c r="BN1706" s="41"/>
      <c r="BO1706" s="41"/>
      <c r="BP1706" s="41"/>
      <c r="BQ1706" s="41"/>
      <c r="BR1706" s="41"/>
      <c r="BS1706" s="41"/>
      <c r="BT1706" s="41"/>
      <c r="BU1706" s="41"/>
      <c r="BV1706" s="41"/>
      <c r="BW1706" s="41"/>
      <c r="BX1706" s="41"/>
      <c r="BY1706" s="41"/>
      <c r="BZ1706" s="41"/>
      <c r="CA1706" s="41"/>
      <c r="CB1706" s="41"/>
      <c r="CC1706" s="41"/>
      <c r="CD1706" s="41"/>
      <c r="CE1706" s="41"/>
      <c r="CF1706" s="41"/>
      <c r="CG1706" s="41"/>
      <c r="CH1706" s="41"/>
      <c r="CI1706" s="41"/>
      <c r="CJ1706" s="41"/>
      <c r="DZ1706" s="70"/>
      <c r="ED1706" s="70"/>
      <c r="EE1706" s="70"/>
      <c r="EF1706" s="70"/>
      <c r="EG1706" s="68"/>
      <c r="EH1706" s="68"/>
      <c r="EI1706" s="68"/>
      <c r="EJ1706" s="68"/>
      <c r="EK1706" s="68"/>
      <c r="EL1706" s="68"/>
      <c r="EM1706" s="68"/>
      <c r="EN1706" s="68"/>
      <c r="EO1706" s="68"/>
      <c r="EP1706" s="68"/>
      <c r="EQ1706" s="68"/>
      <c r="ER1706" s="68"/>
      <c r="ES1706" s="68"/>
      <c r="ET1706" s="68"/>
    </row>
    <row r="1707" spans="53:150" s="9" customFormat="1" ht="15">
      <c r="BA1707" s="41"/>
      <c r="BB1707" s="41"/>
      <c r="BC1707" s="41"/>
      <c r="BD1707" s="41"/>
      <c r="BE1707" s="41"/>
      <c r="BF1707" s="41"/>
      <c r="BG1707" s="41"/>
      <c r="BH1707" s="41"/>
      <c r="BI1707" s="41"/>
      <c r="BJ1707" s="41"/>
      <c r="BK1707" s="41"/>
      <c r="BL1707" s="41"/>
      <c r="BM1707" s="41"/>
      <c r="BN1707" s="41"/>
      <c r="BO1707" s="41"/>
      <c r="BP1707" s="41"/>
      <c r="BQ1707" s="41"/>
      <c r="BR1707" s="41"/>
      <c r="BS1707" s="41"/>
      <c r="BT1707" s="41"/>
      <c r="BU1707" s="41"/>
      <c r="BV1707" s="41"/>
      <c r="BW1707" s="41"/>
      <c r="BX1707" s="41"/>
      <c r="BY1707" s="41"/>
      <c r="BZ1707" s="41"/>
      <c r="CA1707" s="41"/>
      <c r="CB1707" s="41"/>
      <c r="CC1707" s="41"/>
      <c r="CD1707" s="41"/>
      <c r="CE1707" s="41"/>
      <c r="CF1707" s="41"/>
      <c r="CG1707" s="41"/>
      <c r="CH1707" s="41"/>
      <c r="CI1707" s="41"/>
      <c r="CJ1707" s="41"/>
      <c r="DZ1707" s="70"/>
      <c r="ED1707" s="70"/>
      <c r="EE1707" s="70"/>
      <c r="EF1707" s="70"/>
      <c r="EG1707" s="68"/>
      <c r="EH1707" s="68"/>
      <c r="EI1707" s="68"/>
      <c r="EJ1707" s="68"/>
      <c r="EK1707" s="68"/>
      <c r="EL1707" s="68"/>
      <c r="EM1707" s="68"/>
      <c r="EN1707" s="68"/>
      <c r="EO1707" s="68"/>
      <c r="EP1707" s="68"/>
      <c r="EQ1707" s="68"/>
      <c r="ER1707" s="68"/>
      <c r="ES1707" s="68"/>
      <c r="ET1707" s="68"/>
    </row>
    <row r="1708" spans="53:150" s="9" customFormat="1" ht="15">
      <c r="BA1708" s="41"/>
      <c r="BB1708" s="41"/>
      <c r="BC1708" s="41"/>
      <c r="BD1708" s="41"/>
      <c r="BE1708" s="41"/>
      <c r="BF1708" s="41"/>
      <c r="BG1708" s="41"/>
      <c r="BH1708" s="41"/>
      <c r="BI1708" s="41"/>
      <c r="BJ1708" s="41"/>
      <c r="BK1708" s="41"/>
      <c r="BL1708" s="41"/>
      <c r="BM1708" s="41"/>
      <c r="BN1708" s="41"/>
      <c r="BO1708" s="41"/>
      <c r="BP1708" s="41"/>
      <c r="BQ1708" s="41"/>
      <c r="BR1708" s="41"/>
      <c r="BS1708" s="41"/>
      <c r="BT1708" s="41"/>
      <c r="BU1708" s="41"/>
      <c r="BV1708" s="41"/>
      <c r="BW1708" s="41"/>
      <c r="BX1708" s="41"/>
      <c r="BY1708" s="41"/>
      <c r="BZ1708" s="41"/>
      <c r="CA1708" s="41"/>
      <c r="CB1708" s="41"/>
      <c r="CC1708" s="41"/>
      <c r="CD1708" s="41"/>
      <c r="CE1708" s="41"/>
      <c r="CF1708" s="41"/>
      <c r="CG1708" s="41"/>
      <c r="CH1708" s="41"/>
      <c r="CI1708" s="41"/>
      <c r="CJ1708" s="41"/>
      <c r="DZ1708" s="70"/>
      <c r="ED1708" s="70"/>
      <c r="EE1708" s="70"/>
      <c r="EF1708" s="70"/>
      <c r="EG1708" s="68"/>
      <c r="EH1708" s="68"/>
      <c r="EI1708" s="68"/>
      <c r="EJ1708" s="68"/>
      <c r="EK1708" s="68"/>
      <c r="EL1708" s="68"/>
      <c r="EM1708" s="68"/>
      <c r="EN1708" s="68"/>
      <c r="EO1708" s="68"/>
      <c r="EP1708" s="68"/>
      <c r="EQ1708" s="68"/>
      <c r="ER1708" s="68"/>
      <c r="ES1708" s="68"/>
      <c r="ET1708" s="68"/>
    </row>
    <row r="1709" spans="53:150" s="9" customFormat="1" ht="15">
      <c r="BA1709" s="41"/>
      <c r="BB1709" s="41"/>
      <c r="BC1709" s="41"/>
      <c r="BD1709" s="41"/>
      <c r="BE1709" s="41"/>
      <c r="BF1709" s="41"/>
      <c r="BG1709" s="41"/>
      <c r="BH1709" s="41"/>
      <c r="BI1709" s="41"/>
      <c r="BJ1709" s="41"/>
      <c r="BK1709" s="41"/>
      <c r="BL1709" s="41"/>
      <c r="BM1709" s="41"/>
      <c r="BN1709" s="41"/>
      <c r="BO1709" s="41"/>
      <c r="BP1709" s="41"/>
      <c r="BQ1709" s="41"/>
      <c r="BR1709" s="41"/>
      <c r="BS1709" s="41"/>
      <c r="BT1709" s="41"/>
      <c r="BU1709" s="41"/>
      <c r="BV1709" s="41"/>
      <c r="BW1709" s="41"/>
      <c r="BX1709" s="41"/>
      <c r="BY1709" s="41"/>
      <c r="BZ1709" s="41"/>
      <c r="CA1709" s="41"/>
      <c r="CB1709" s="41"/>
      <c r="CC1709" s="41"/>
      <c r="CD1709" s="41"/>
      <c r="CE1709" s="41"/>
      <c r="CF1709" s="41"/>
      <c r="CG1709" s="41"/>
      <c r="CH1709" s="41"/>
      <c r="CI1709" s="41"/>
      <c r="CJ1709" s="41"/>
      <c r="DZ1709" s="70"/>
      <c r="ED1709" s="70"/>
      <c r="EE1709" s="70"/>
      <c r="EF1709" s="70"/>
      <c r="EG1709" s="68"/>
      <c r="EH1709" s="68"/>
      <c r="EI1709" s="68"/>
      <c r="EJ1709" s="68"/>
      <c r="EK1709" s="68"/>
      <c r="EL1709" s="68"/>
      <c r="EM1709" s="68"/>
      <c r="EN1709" s="68"/>
      <c r="EO1709" s="68"/>
      <c r="EP1709" s="68"/>
      <c r="EQ1709" s="68"/>
      <c r="ER1709" s="68"/>
      <c r="ES1709" s="68"/>
      <c r="ET1709" s="68"/>
    </row>
    <row r="1710" spans="53:150" s="9" customFormat="1" ht="15">
      <c r="BA1710" s="41"/>
      <c r="BB1710" s="41"/>
      <c r="BC1710" s="41"/>
      <c r="BD1710" s="41"/>
      <c r="BE1710" s="41"/>
      <c r="BF1710" s="41"/>
      <c r="BG1710" s="41"/>
      <c r="BH1710" s="41"/>
      <c r="BI1710" s="41"/>
      <c r="BJ1710" s="41"/>
      <c r="BK1710" s="41"/>
      <c r="BL1710" s="41"/>
      <c r="BM1710" s="41"/>
      <c r="BN1710" s="41"/>
      <c r="BO1710" s="41"/>
      <c r="BP1710" s="41"/>
      <c r="BQ1710" s="41"/>
      <c r="BR1710" s="41"/>
      <c r="BS1710" s="41"/>
      <c r="BT1710" s="41"/>
      <c r="BU1710" s="41"/>
      <c r="BV1710" s="41"/>
      <c r="BW1710" s="41"/>
      <c r="BX1710" s="41"/>
      <c r="BY1710" s="41"/>
      <c r="BZ1710" s="41"/>
      <c r="CA1710" s="41"/>
      <c r="CB1710" s="41"/>
      <c r="CC1710" s="41"/>
      <c r="CD1710" s="41"/>
      <c r="CE1710" s="41"/>
      <c r="CF1710" s="41"/>
      <c r="CG1710" s="41"/>
      <c r="CH1710" s="41"/>
      <c r="CI1710" s="41"/>
      <c r="CJ1710" s="41"/>
      <c r="DZ1710" s="70"/>
      <c r="ED1710" s="70"/>
      <c r="EE1710" s="70"/>
      <c r="EF1710" s="70"/>
      <c r="EG1710" s="68"/>
      <c r="EH1710" s="68"/>
      <c r="EI1710" s="68"/>
      <c r="EJ1710" s="68"/>
      <c r="EK1710" s="68"/>
      <c r="EL1710" s="68"/>
      <c r="EM1710" s="68"/>
      <c r="EN1710" s="68"/>
      <c r="EO1710" s="68"/>
      <c r="EP1710" s="68"/>
      <c r="EQ1710" s="68"/>
      <c r="ER1710" s="68"/>
      <c r="ES1710" s="68"/>
      <c r="ET1710" s="68"/>
    </row>
    <row r="1711" spans="53:150" s="9" customFormat="1" ht="15">
      <c r="BA1711" s="41"/>
      <c r="BB1711" s="41"/>
      <c r="BC1711" s="41"/>
      <c r="BD1711" s="41"/>
      <c r="BE1711" s="41"/>
      <c r="BF1711" s="41"/>
      <c r="BG1711" s="41"/>
      <c r="BH1711" s="41"/>
      <c r="BI1711" s="41"/>
      <c r="BJ1711" s="41"/>
      <c r="BK1711" s="41"/>
      <c r="BL1711" s="41"/>
      <c r="BM1711" s="41"/>
      <c r="BN1711" s="41"/>
      <c r="BO1711" s="41"/>
      <c r="BP1711" s="41"/>
      <c r="BQ1711" s="41"/>
      <c r="BR1711" s="41"/>
      <c r="BS1711" s="41"/>
      <c r="BT1711" s="41"/>
      <c r="BU1711" s="41"/>
      <c r="BV1711" s="41"/>
      <c r="BW1711" s="41"/>
      <c r="BX1711" s="41"/>
      <c r="BY1711" s="41"/>
      <c r="BZ1711" s="41"/>
      <c r="CA1711" s="41"/>
      <c r="CB1711" s="41"/>
      <c r="CC1711" s="41"/>
      <c r="CD1711" s="41"/>
      <c r="CE1711" s="41"/>
      <c r="CF1711" s="41"/>
      <c r="CG1711" s="41"/>
      <c r="CH1711" s="41"/>
      <c r="CI1711" s="41"/>
      <c r="CJ1711" s="41"/>
      <c r="DZ1711" s="70"/>
      <c r="ED1711" s="70"/>
      <c r="EE1711" s="70"/>
      <c r="EF1711" s="70"/>
      <c r="EG1711" s="68"/>
      <c r="EH1711" s="68"/>
      <c r="EI1711" s="68"/>
      <c r="EJ1711" s="68"/>
      <c r="EK1711" s="68"/>
      <c r="EL1711" s="68"/>
      <c r="EM1711" s="68"/>
      <c r="EN1711" s="68"/>
      <c r="EO1711" s="68"/>
      <c r="EP1711" s="68"/>
      <c r="EQ1711" s="68"/>
      <c r="ER1711" s="68"/>
      <c r="ES1711" s="68"/>
      <c r="ET1711" s="68"/>
    </row>
    <row r="1712" spans="53:150" s="9" customFormat="1" ht="15">
      <c r="BA1712" s="41"/>
      <c r="BB1712" s="41"/>
      <c r="BC1712" s="41"/>
      <c r="BD1712" s="41"/>
      <c r="BE1712" s="41"/>
      <c r="BF1712" s="41"/>
      <c r="BG1712" s="41"/>
      <c r="BH1712" s="41"/>
      <c r="BI1712" s="41"/>
      <c r="BJ1712" s="41"/>
      <c r="BK1712" s="41"/>
      <c r="BL1712" s="41"/>
      <c r="BM1712" s="41"/>
      <c r="BN1712" s="41"/>
      <c r="BO1712" s="41"/>
      <c r="BP1712" s="41"/>
      <c r="BQ1712" s="41"/>
      <c r="BR1712" s="41"/>
      <c r="BS1712" s="41"/>
      <c r="BT1712" s="41"/>
      <c r="BU1712" s="41"/>
      <c r="BV1712" s="41"/>
      <c r="BW1712" s="41"/>
      <c r="BX1712" s="41"/>
      <c r="BY1712" s="41"/>
      <c r="BZ1712" s="41"/>
      <c r="CA1712" s="41"/>
      <c r="CB1712" s="41"/>
      <c r="CC1712" s="41"/>
      <c r="CD1712" s="41"/>
      <c r="CE1712" s="41"/>
      <c r="CF1712" s="41"/>
      <c r="CG1712" s="41"/>
      <c r="CH1712" s="41"/>
      <c r="CI1712" s="41"/>
      <c r="CJ1712" s="41"/>
      <c r="DZ1712" s="70"/>
      <c r="ED1712" s="70"/>
      <c r="EE1712" s="70"/>
      <c r="EF1712" s="70"/>
      <c r="EG1712" s="68"/>
      <c r="EH1712" s="68"/>
      <c r="EI1712" s="68"/>
      <c r="EJ1712" s="68"/>
      <c r="EK1712" s="68"/>
      <c r="EL1712" s="68"/>
      <c r="EM1712" s="68"/>
      <c r="EN1712" s="68"/>
      <c r="EO1712" s="68"/>
      <c r="EP1712" s="68"/>
      <c r="EQ1712" s="68"/>
      <c r="ER1712" s="68"/>
      <c r="ES1712" s="68"/>
      <c r="ET1712" s="68"/>
    </row>
    <row r="1713" spans="53:150" s="9" customFormat="1" ht="15">
      <c r="BA1713" s="41"/>
      <c r="BB1713" s="41"/>
      <c r="BC1713" s="41"/>
      <c r="BD1713" s="41"/>
      <c r="BE1713" s="41"/>
      <c r="BF1713" s="41"/>
      <c r="BG1713" s="41"/>
      <c r="BH1713" s="41"/>
      <c r="BI1713" s="41"/>
      <c r="BJ1713" s="41"/>
      <c r="BK1713" s="41"/>
      <c r="BL1713" s="41"/>
      <c r="BM1713" s="41"/>
      <c r="BN1713" s="41"/>
      <c r="BO1713" s="41"/>
      <c r="BP1713" s="41"/>
      <c r="BQ1713" s="41"/>
      <c r="BR1713" s="41"/>
      <c r="BS1713" s="41"/>
      <c r="BT1713" s="41"/>
      <c r="BU1713" s="41"/>
      <c r="BV1713" s="41"/>
      <c r="BW1713" s="41"/>
      <c r="BX1713" s="41"/>
      <c r="BY1713" s="41"/>
      <c r="BZ1713" s="41"/>
      <c r="CA1713" s="41"/>
      <c r="CB1713" s="41"/>
      <c r="CC1713" s="41"/>
      <c r="CD1713" s="41"/>
      <c r="CE1713" s="41"/>
      <c r="CF1713" s="41"/>
      <c r="CG1713" s="41"/>
      <c r="CH1713" s="41"/>
      <c r="CI1713" s="41"/>
      <c r="CJ1713" s="41"/>
      <c r="DZ1713" s="70"/>
      <c r="ED1713" s="70"/>
      <c r="EE1713" s="70"/>
      <c r="EF1713" s="70"/>
      <c r="EG1713" s="68"/>
      <c r="EH1713" s="68"/>
      <c r="EI1713" s="68"/>
      <c r="EJ1713" s="68"/>
      <c r="EK1713" s="68"/>
      <c r="EL1713" s="68"/>
      <c r="EM1713" s="68"/>
      <c r="EN1713" s="68"/>
      <c r="EO1713" s="68"/>
      <c r="EP1713" s="68"/>
      <c r="EQ1713" s="68"/>
      <c r="ER1713" s="68"/>
      <c r="ES1713" s="68"/>
      <c r="ET1713" s="68"/>
    </row>
    <row r="1714" spans="53:150" s="9" customFormat="1" ht="15">
      <c r="BA1714" s="41"/>
      <c r="BB1714" s="41"/>
      <c r="BC1714" s="41"/>
      <c r="BD1714" s="41"/>
      <c r="BE1714" s="41"/>
      <c r="BF1714" s="41"/>
      <c r="BG1714" s="41"/>
      <c r="BH1714" s="41"/>
      <c r="BI1714" s="41"/>
      <c r="BJ1714" s="41"/>
      <c r="BK1714" s="41"/>
      <c r="BL1714" s="41"/>
      <c r="BM1714" s="41"/>
      <c r="BN1714" s="41"/>
      <c r="BO1714" s="41"/>
      <c r="BP1714" s="41"/>
      <c r="BQ1714" s="41"/>
      <c r="BR1714" s="41"/>
      <c r="BS1714" s="41"/>
      <c r="BT1714" s="41"/>
      <c r="BU1714" s="41"/>
      <c r="BV1714" s="41"/>
      <c r="BW1714" s="41"/>
      <c r="BX1714" s="41"/>
      <c r="BY1714" s="41"/>
      <c r="BZ1714" s="41"/>
      <c r="CA1714" s="41"/>
      <c r="CB1714" s="41"/>
      <c r="CC1714" s="41"/>
      <c r="CD1714" s="41"/>
      <c r="CE1714" s="41"/>
      <c r="CF1714" s="41"/>
      <c r="CG1714" s="41"/>
      <c r="CH1714" s="41"/>
      <c r="CI1714" s="41"/>
      <c r="CJ1714" s="41"/>
      <c r="DZ1714" s="70"/>
      <c r="ED1714" s="70"/>
      <c r="EE1714" s="70"/>
      <c r="EF1714" s="70"/>
      <c r="EG1714" s="68"/>
      <c r="EH1714" s="68"/>
      <c r="EI1714" s="68"/>
      <c r="EJ1714" s="68"/>
      <c r="EK1714" s="68"/>
      <c r="EL1714" s="68"/>
      <c r="EM1714" s="68"/>
      <c r="EN1714" s="68"/>
      <c r="EO1714" s="68"/>
      <c r="EP1714" s="68"/>
      <c r="EQ1714" s="68"/>
      <c r="ER1714" s="68"/>
      <c r="ES1714" s="68"/>
      <c r="ET1714" s="68"/>
    </row>
    <row r="1715" spans="53:150" s="9" customFormat="1" ht="15">
      <c r="BA1715" s="41"/>
      <c r="BB1715" s="41"/>
      <c r="BC1715" s="41"/>
      <c r="BD1715" s="41"/>
      <c r="BE1715" s="41"/>
      <c r="BF1715" s="41"/>
      <c r="BG1715" s="41"/>
      <c r="BH1715" s="41"/>
      <c r="BI1715" s="41"/>
      <c r="BJ1715" s="41"/>
      <c r="BK1715" s="41"/>
      <c r="BL1715" s="41"/>
      <c r="BM1715" s="41"/>
      <c r="BN1715" s="41"/>
      <c r="BO1715" s="41"/>
      <c r="BP1715" s="41"/>
      <c r="BQ1715" s="41"/>
      <c r="BR1715" s="41"/>
      <c r="BS1715" s="41"/>
      <c r="BT1715" s="41"/>
      <c r="BU1715" s="41"/>
      <c r="BV1715" s="41"/>
      <c r="BW1715" s="41"/>
      <c r="BX1715" s="41"/>
      <c r="BY1715" s="41"/>
      <c r="BZ1715" s="41"/>
      <c r="CA1715" s="41"/>
      <c r="CB1715" s="41"/>
      <c r="CC1715" s="41"/>
      <c r="CD1715" s="41"/>
      <c r="CE1715" s="41"/>
      <c r="CF1715" s="41"/>
      <c r="CG1715" s="41"/>
      <c r="CH1715" s="41"/>
      <c r="CI1715" s="41"/>
      <c r="CJ1715" s="41"/>
      <c r="DZ1715" s="70"/>
      <c r="ED1715" s="70"/>
      <c r="EE1715" s="70"/>
      <c r="EF1715" s="70"/>
      <c r="EG1715" s="68"/>
      <c r="EH1715" s="68"/>
      <c r="EI1715" s="68"/>
      <c r="EJ1715" s="68"/>
      <c r="EK1715" s="68"/>
      <c r="EL1715" s="68"/>
      <c r="EM1715" s="68"/>
      <c r="EN1715" s="68"/>
      <c r="EO1715" s="68"/>
      <c r="EP1715" s="68"/>
      <c r="EQ1715" s="68"/>
      <c r="ER1715" s="68"/>
      <c r="ES1715" s="68"/>
      <c r="ET1715" s="68"/>
    </row>
    <row r="1716" spans="53:150" s="9" customFormat="1" ht="15">
      <c r="BA1716" s="41"/>
      <c r="BB1716" s="41"/>
      <c r="BC1716" s="41"/>
      <c r="BD1716" s="41"/>
      <c r="BE1716" s="41"/>
      <c r="BF1716" s="41"/>
      <c r="BG1716" s="41"/>
      <c r="BH1716" s="41"/>
      <c r="BI1716" s="41"/>
      <c r="BJ1716" s="41"/>
      <c r="BK1716" s="41"/>
      <c r="BL1716" s="41"/>
      <c r="BM1716" s="41"/>
      <c r="BN1716" s="41"/>
      <c r="BO1716" s="41"/>
      <c r="BP1716" s="41"/>
      <c r="BQ1716" s="41"/>
      <c r="BR1716" s="41"/>
      <c r="BS1716" s="41"/>
      <c r="BT1716" s="41"/>
      <c r="BU1716" s="41"/>
      <c r="BV1716" s="41"/>
      <c r="BW1716" s="41"/>
      <c r="BX1716" s="41"/>
      <c r="BY1716" s="41"/>
      <c r="BZ1716" s="41"/>
      <c r="CA1716" s="41"/>
      <c r="CB1716" s="41"/>
      <c r="CC1716" s="41"/>
      <c r="CD1716" s="41"/>
      <c r="CE1716" s="41"/>
      <c r="CF1716" s="41"/>
      <c r="CG1716" s="41"/>
      <c r="CH1716" s="41"/>
      <c r="CI1716" s="41"/>
      <c r="CJ1716" s="41"/>
      <c r="DZ1716" s="70"/>
      <c r="ED1716" s="70"/>
      <c r="EE1716" s="70"/>
      <c r="EF1716" s="70"/>
      <c r="EG1716" s="68"/>
      <c r="EH1716" s="68"/>
      <c r="EI1716" s="68"/>
      <c r="EJ1716" s="68"/>
      <c r="EK1716" s="68"/>
      <c r="EL1716" s="68"/>
      <c r="EM1716" s="68"/>
      <c r="EN1716" s="68"/>
      <c r="EO1716" s="68"/>
      <c r="EP1716" s="68"/>
      <c r="EQ1716" s="68"/>
      <c r="ER1716" s="68"/>
      <c r="ES1716" s="68"/>
      <c r="ET1716" s="68"/>
    </row>
    <row r="1717" spans="53:150" s="9" customFormat="1" ht="15">
      <c r="BA1717" s="41"/>
      <c r="BB1717" s="41"/>
      <c r="BC1717" s="41"/>
      <c r="BD1717" s="41"/>
      <c r="BE1717" s="41"/>
      <c r="BF1717" s="41"/>
      <c r="BG1717" s="41"/>
      <c r="BH1717" s="41"/>
      <c r="BI1717" s="41"/>
      <c r="BJ1717" s="41"/>
      <c r="BK1717" s="41"/>
      <c r="BL1717" s="41"/>
      <c r="BM1717" s="41"/>
      <c r="BN1717" s="41"/>
      <c r="BO1717" s="41"/>
      <c r="BP1717" s="41"/>
      <c r="BQ1717" s="41"/>
      <c r="BR1717" s="41"/>
      <c r="BS1717" s="41"/>
      <c r="BT1717" s="41"/>
      <c r="BU1717" s="41"/>
      <c r="BV1717" s="41"/>
      <c r="BW1717" s="41"/>
      <c r="BX1717" s="41"/>
      <c r="BY1717" s="41"/>
      <c r="BZ1717" s="41"/>
      <c r="CA1717" s="41"/>
      <c r="CB1717" s="41"/>
      <c r="CC1717" s="41"/>
      <c r="CD1717" s="41"/>
      <c r="CE1717" s="41"/>
      <c r="CF1717" s="41"/>
      <c r="CG1717" s="41"/>
      <c r="CH1717" s="41"/>
      <c r="CI1717" s="41"/>
      <c r="CJ1717" s="41"/>
      <c r="DZ1717" s="70"/>
      <c r="ED1717" s="70"/>
      <c r="EE1717" s="70"/>
      <c r="EF1717" s="70"/>
      <c r="EG1717" s="68"/>
      <c r="EH1717" s="68"/>
      <c r="EI1717" s="68"/>
      <c r="EJ1717" s="68"/>
      <c r="EK1717" s="68"/>
      <c r="EL1717" s="68"/>
      <c r="EM1717" s="68"/>
      <c r="EN1717" s="68"/>
      <c r="EO1717" s="68"/>
      <c r="EP1717" s="68"/>
      <c r="EQ1717" s="68"/>
      <c r="ER1717" s="68"/>
      <c r="ES1717" s="68"/>
      <c r="ET1717" s="68"/>
    </row>
    <row r="1718" spans="53:150" s="9" customFormat="1" ht="15">
      <c r="BA1718" s="41"/>
      <c r="BB1718" s="41"/>
      <c r="BC1718" s="41"/>
      <c r="BD1718" s="41"/>
      <c r="BE1718" s="41"/>
      <c r="BF1718" s="41"/>
      <c r="BG1718" s="41"/>
      <c r="BH1718" s="41"/>
      <c r="BI1718" s="41"/>
      <c r="BJ1718" s="41"/>
      <c r="BK1718" s="41"/>
      <c r="BL1718" s="41"/>
      <c r="BM1718" s="41"/>
      <c r="BN1718" s="41"/>
      <c r="BO1718" s="41"/>
      <c r="BP1718" s="41"/>
      <c r="BQ1718" s="41"/>
      <c r="BR1718" s="41"/>
      <c r="BS1718" s="41"/>
      <c r="BT1718" s="41"/>
      <c r="BU1718" s="41"/>
      <c r="BV1718" s="41"/>
      <c r="BW1718" s="41"/>
      <c r="BX1718" s="41"/>
      <c r="BY1718" s="41"/>
      <c r="BZ1718" s="41"/>
      <c r="CA1718" s="41"/>
      <c r="CB1718" s="41"/>
      <c r="CC1718" s="41"/>
      <c r="CD1718" s="41"/>
      <c r="CE1718" s="41"/>
      <c r="CF1718" s="41"/>
      <c r="CG1718" s="41"/>
      <c r="CH1718" s="41"/>
      <c r="CI1718" s="41"/>
      <c r="CJ1718" s="41"/>
      <c r="DZ1718" s="70"/>
      <c r="ED1718" s="70"/>
      <c r="EE1718" s="70"/>
      <c r="EF1718" s="70"/>
      <c r="EG1718" s="68"/>
      <c r="EH1718" s="68"/>
      <c r="EI1718" s="68"/>
      <c r="EJ1718" s="68"/>
      <c r="EK1718" s="68"/>
      <c r="EL1718" s="68"/>
      <c r="EM1718" s="68"/>
      <c r="EN1718" s="68"/>
      <c r="EO1718" s="68"/>
      <c r="EP1718" s="68"/>
      <c r="EQ1718" s="68"/>
      <c r="ER1718" s="68"/>
      <c r="ES1718" s="68"/>
      <c r="ET1718" s="68"/>
    </row>
    <row r="1719" spans="53:150" s="9" customFormat="1" ht="15">
      <c r="BA1719" s="41"/>
      <c r="BB1719" s="41"/>
      <c r="BC1719" s="41"/>
      <c r="BD1719" s="41"/>
      <c r="BE1719" s="41"/>
      <c r="BF1719" s="41"/>
      <c r="BG1719" s="41"/>
      <c r="BH1719" s="41"/>
      <c r="BI1719" s="41"/>
      <c r="BJ1719" s="41"/>
      <c r="BK1719" s="41"/>
      <c r="BL1719" s="41"/>
      <c r="BM1719" s="41"/>
      <c r="BN1719" s="41"/>
      <c r="BO1719" s="41"/>
      <c r="BP1719" s="41"/>
      <c r="BQ1719" s="41"/>
      <c r="BR1719" s="41"/>
      <c r="BS1719" s="41"/>
      <c r="BT1719" s="41"/>
      <c r="BU1719" s="41"/>
      <c r="BV1719" s="41"/>
      <c r="BW1719" s="41"/>
      <c r="BX1719" s="41"/>
      <c r="BY1719" s="41"/>
      <c r="BZ1719" s="41"/>
      <c r="CA1719" s="41"/>
      <c r="CB1719" s="41"/>
      <c r="CC1719" s="41"/>
      <c r="CD1719" s="41"/>
      <c r="CE1719" s="41"/>
      <c r="CF1719" s="41"/>
      <c r="CG1719" s="41"/>
      <c r="CH1719" s="41"/>
      <c r="CI1719" s="41"/>
      <c r="CJ1719" s="41"/>
      <c r="DZ1719" s="70"/>
      <c r="ED1719" s="70"/>
      <c r="EE1719" s="70"/>
      <c r="EF1719" s="70"/>
      <c r="EG1719" s="68"/>
      <c r="EH1719" s="68"/>
      <c r="EI1719" s="68"/>
      <c r="EJ1719" s="68"/>
      <c r="EK1719" s="68"/>
      <c r="EL1719" s="68"/>
      <c r="EM1719" s="68"/>
      <c r="EN1719" s="68"/>
      <c r="EO1719" s="68"/>
      <c r="EP1719" s="68"/>
      <c r="EQ1719" s="68"/>
      <c r="ER1719" s="68"/>
      <c r="ES1719" s="68"/>
      <c r="ET1719" s="68"/>
    </row>
    <row r="1720" spans="53:150" s="9" customFormat="1" ht="15">
      <c r="BA1720" s="41"/>
      <c r="BB1720" s="41"/>
      <c r="BC1720" s="41"/>
      <c r="BD1720" s="41"/>
      <c r="BE1720" s="41"/>
      <c r="BF1720" s="41"/>
      <c r="BG1720" s="41"/>
      <c r="BH1720" s="41"/>
      <c r="BI1720" s="41"/>
      <c r="BJ1720" s="41"/>
      <c r="BK1720" s="41"/>
      <c r="BL1720" s="41"/>
      <c r="BM1720" s="41"/>
      <c r="BN1720" s="41"/>
      <c r="BO1720" s="41"/>
      <c r="BP1720" s="41"/>
      <c r="BQ1720" s="41"/>
      <c r="BR1720" s="41"/>
      <c r="BS1720" s="41"/>
      <c r="BT1720" s="41"/>
      <c r="BU1720" s="41"/>
      <c r="BV1720" s="41"/>
      <c r="BW1720" s="41"/>
      <c r="BX1720" s="41"/>
      <c r="BY1720" s="41"/>
      <c r="BZ1720" s="41"/>
      <c r="CA1720" s="41"/>
      <c r="CB1720" s="41"/>
      <c r="CC1720" s="41"/>
      <c r="CD1720" s="41"/>
      <c r="CE1720" s="41"/>
      <c r="CF1720" s="41"/>
      <c r="CG1720" s="41"/>
      <c r="CH1720" s="41"/>
      <c r="CI1720" s="41"/>
      <c r="CJ1720" s="41"/>
      <c r="DZ1720" s="70"/>
      <c r="ED1720" s="70"/>
      <c r="EE1720" s="70"/>
      <c r="EF1720" s="70"/>
      <c r="EG1720" s="68"/>
      <c r="EH1720" s="68"/>
      <c r="EI1720" s="68"/>
      <c r="EJ1720" s="68"/>
      <c r="EK1720" s="68"/>
      <c r="EL1720" s="68"/>
      <c r="EM1720" s="68"/>
      <c r="EN1720" s="68"/>
      <c r="EO1720" s="68"/>
      <c r="EP1720" s="68"/>
      <c r="EQ1720" s="68"/>
      <c r="ER1720" s="68"/>
      <c r="ES1720" s="68"/>
      <c r="ET1720" s="68"/>
    </row>
    <row r="1721" spans="53:150" s="9" customFormat="1" ht="15">
      <c r="BA1721" s="41"/>
      <c r="BB1721" s="41"/>
      <c r="BC1721" s="41"/>
      <c r="BD1721" s="41"/>
      <c r="BE1721" s="41"/>
      <c r="BF1721" s="41"/>
      <c r="BG1721" s="41"/>
      <c r="BH1721" s="41"/>
      <c r="BI1721" s="41"/>
      <c r="BJ1721" s="41"/>
      <c r="BK1721" s="41"/>
      <c r="BL1721" s="41"/>
      <c r="BM1721" s="41"/>
      <c r="BN1721" s="41"/>
      <c r="BO1721" s="41"/>
      <c r="BP1721" s="41"/>
      <c r="BQ1721" s="41"/>
      <c r="BR1721" s="41"/>
      <c r="BS1721" s="41"/>
      <c r="BT1721" s="41"/>
      <c r="BU1721" s="41"/>
      <c r="BV1721" s="41"/>
      <c r="BW1721" s="41"/>
      <c r="BX1721" s="41"/>
      <c r="BY1721" s="41"/>
      <c r="BZ1721" s="41"/>
      <c r="CA1721" s="41"/>
      <c r="CB1721" s="41"/>
      <c r="CC1721" s="41"/>
      <c r="CD1721" s="41"/>
      <c r="CE1721" s="41"/>
      <c r="CF1721" s="41"/>
      <c r="CG1721" s="41"/>
      <c r="CH1721" s="41"/>
      <c r="CI1721" s="41"/>
      <c r="CJ1721" s="41"/>
      <c r="DZ1721" s="70"/>
      <c r="ED1721" s="70"/>
      <c r="EE1721" s="70"/>
      <c r="EF1721" s="70"/>
      <c r="EG1721" s="68"/>
      <c r="EH1721" s="68"/>
      <c r="EI1721" s="68"/>
      <c r="EJ1721" s="68"/>
      <c r="EK1721" s="68"/>
      <c r="EL1721" s="68"/>
      <c r="EM1721" s="68"/>
      <c r="EN1721" s="68"/>
      <c r="EO1721" s="68"/>
      <c r="EP1721" s="68"/>
      <c r="EQ1721" s="68"/>
      <c r="ER1721" s="68"/>
      <c r="ES1721" s="68"/>
      <c r="ET1721" s="68"/>
    </row>
    <row r="1722" spans="53:150" s="9" customFormat="1" ht="15">
      <c r="BA1722" s="41"/>
      <c r="BB1722" s="41"/>
      <c r="BC1722" s="41"/>
      <c r="BD1722" s="41"/>
      <c r="BE1722" s="41"/>
      <c r="BF1722" s="41"/>
      <c r="BG1722" s="41"/>
      <c r="BH1722" s="41"/>
      <c r="BI1722" s="41"/>
      <c r="BJ1722" s="41"/>
      <c r="BK1722" s="41"/>
      <c r="BL1722" s="41"/>
      <c r="BM1722" s="41"/>
      <c r="BN1722" s="41"/>
      <c r="BO1722" s="41"/>
      <c r="BP1722" s="41"/>
      <c r="BQ1722" s="41"/>
      <c r="BR1722" s="41"/>
      <c r="BS1722" s="41"/>
      <c r="BT1722" s="41"/>
      <c r="BU1722" s="41"/>
      <c r="BV1722" s="41"/>
      <c r="BW1722" s="41"/>
      <c r="BX1722" s="41"/>
      <c r="BY1722" s="41"/>
      <c r="BZ1722" s="41"/>
      <c r="CA1722" s="41"/>
      <c r="CB1722" s="41"/>
      <c r="CC1722" s="41"/>
      <c r="CD1722" s="41"/>
      <c r="CE1722" s="41"/>
      <c r="CF1722" s="41"/>
      <c r="CG1722" s="41"/>
      <c r="CH1722" s="41"/>
      <c r="CI1722" s="41"/>
      <c r="CJ1722" s="41"/>
      <c r="DZ1722" s="70"/>
      <c r="ED1722" s="70"/>
      <c r="EE1722" s="70"/>
      <c r="EF1722" s="70"/>
      <c r="EG1722" s="68"/>
      <c r="EH1722" s="68"/>
      <c r="EI1722" s="68"/>
      <c r="EJ1722" s="68"/>
      <c r="EK1722" s="68"/>
      <c r="EL1722" s="68"/>
      <c r="EM1722" s="68"/>
      <c r="EN1722" s="68"/>
      <c r="EO1722" s="68"/>
      <c r="EP1722" s="68"/>
      <c r="EQ1722" s="68"/>
      <c r="ER1722" s="68"/>
      <c r="ES1722" s="68"/>
      <c r="ET1722" s="68"/>
    </row>
    <row r="1723" spans="53:150" s="9" customFormat="1" ht="15">
      <c r="BA1723" s="41"/>
      <c r="BB1723" s="41"/>
      <c r="BC1723" s="41"/>
      <c r="BD1723" s="41"/>
      <c r="BE1723" s="41"/>
      <c r="BF1723" s="41"/>
      <c r="BG1723" s="41"/>
      <c r="BH1723" s="41"/>
      <c r="BI1723" s="41"/>
      <c r="BJ1723" s="41"/>
      <c r="BK1723" s="41"/>
      <c r="BL1723" s="41"/>
      <c r="BM1723" s="41"/>
      <c r="BN1723" s="41"/>
      <c r="BO1723" s="41"/>
      <c r="BP1723" s="41"/>
      <c r="BQ1723" s="41"/>
      <c r="BR1723" s="41"/>
      <c r="BS1723" s="41"/>
      <c r="BT1723" s="41"/>
      <c r="BU1723" s="41"/>
      <c r="BV1723" s="41"/>
      <c r="BW1723" s="41"/>
      <c r="BX1723" s="41"/>
      <c r="BY1723" s="41"/>
      <c r="BZ1723" s="41"/>
      <c r="CA1723" s="41"/>
      <c r="CB1723" s="41"/>
      <c r="CC1723" s="41"/>
      <c r="CD1723" s="41"/>
      <c r="CE1723" s="41"/>
      <c r="CF1723" s="41"/>
      <c r="CG1723" s="41"/>
      <c r="CH1723" s="41"/>
      <c r="CI1723" s="41"/>
      <c r="CJ1723" s="41"/>
      <c r="DZ1723" s="70"/>
      <c r="ED1723" s="70"/>
      <c r="EE1723" s="70"/>
      <c r="EF1723" s="70"/>
      <c r="EG1723" s="68"/>
      <c r="EH1723" s="68"/>
      <c r="EI1723" s="68"/>
      <c r="EJ1723" s="68"/>
      <c r="EK1723" s="68"/>
      <c r="EL1723" s="68"/>
      <c r="EM1723" s="68"/>
      <c r="EN1723" s="68"/>
      <c r="EO1723" s="68"/>
      <c r="EP1723" s="68"/>
      <c r="EQ1723" s="68"/>
      <c r="ER1723" s="68"/>
      <c r="ES1723" s="68"/>
      <c r="ET1723" s="68"/>
    </row>
    <row r="1724" spans="53:150" s="9" customFormat="1" ht="15">
      <c r="BA1724" s="41"/>
      <c r="BB1724" s="41"/>
      <c r="BC1724" s="41"/>
      <c r="BD1724" s="41"/>
      <c r="BE1724" s="41"/>
      <c r="BF1724" s="41"/>
      <c r="BG1724" s="41"/>
      <c r="BH1724" s="41"/>
      <c r="BI1724" s="41"/>
      <c r="BJ1724" s="41"/>
      <c r="BK1724" s="41"/>
      <c r="BL1724" s="41"/>
      <c r="BM1724" s="41"/>
      <c r="BN1724" s="41"/>
      <c r="BO1724" s="41"/>
      <c r="BP1724" s="41"/>
      <c r="BQ1724" s="41"/>
      <c r="BR1724" s="41"/>
      <c r="BS1724" s="41"/>
      <c r="BT1724" s="41"/>
      <c r="BU1724" s="41"/>
      <c r="BV1724" s="41"/>
      <c r="BW1724" s="41"/>
      <c r="BX1724" s="41"/>
      <c r="BY1724" s="41"/>
      <c r="BZ1724" s="41"/>
      <c r="CA1724" s="41"/>
      <c r="CB1724" s="41"/>
      <c r="CC1724" s="41"/>
      <c r="CD1724" s="41"/>
      <c r="CE1724" s="41"/>
      <c r="CF1724" s="41"/>
      <c r="CG1724" s="41"/>
      <c r="CH1724" s="41"/>
      <c r="CI1724" s="41"/>
      <c r="CJ1724" s="41"/>
      <c r="DZ1724" s="70"/>
      <c r="ED1724" s="70"/>
      <c r="EE1724" s="70"/>
      <c r="EF1724" s="70"/>
      <c r="EG1724" s="68"/>
      <c r="EH1724" s="68"/>
      <c r="EI1724" s="68"/>
      <c r="EJ1724" s="68"/>
      <c r="EK1724" s="68"/>
      <c r="EL1724" s="68"/>
      <c r="EM1724" s="68"/>
      <c r="EN1724" s="68"/>
      <c r="EO1724" s="68"/>
      <c r="EP1724" s="68"/>
      <c r="EQ1724" s="68"/>
      <c r="ER1724" s="68"/>
      <c r="ES1724" s="68"/>
      <c r="ET1724" s="68"/>
    </row>
    <row r="1725" spans="53:150" s="9" customFormat="1" ht="15">
      <c r="BA1725" s="41"/>
      <c r="BB1725" s="41"/>
      <c r="BC1725" s="41"/>
      <c r="BD1725" s="41"/>
      <c r="BE1725" s="41"/>
      <c r="BF1725" s="41"/>
      <c r="BG1725" s="41"/>
      <c r="BH1725" s="41"/>
      <c r="BI1725" s="41"/>
      <c r="BJ1725" s="41"/>
      <c r="BK1725" s="41"/>
      <c r="BL1725" s="41"/>
      <c r="BM1725" s="41"/>
      <c r="BN1725" s="41"/>
      <c r="BO1725" s="41"/>
      <c r="BP1725" s="41"/>
      <c r="BQ1725" s="41"/>
      <c r="BR1725" s="41"/>
      <c r="BS1725" s="41"/>
      <c r="BT1725" s="41"/>
      <c r="BU1725" s="41"/>
      <c r="BV1725" s="41"/>
      <c r="BW1725" s="41"/>
      <c r="BX1725" s="41"/>
      <c r="BY1725" s="41"/>
      <c r="BZ1725" s="41"/>
      <c r="CA1725" s="41"/>
      <c r="CB1725" s="41"/>
      <c r="CC1725" s="41"/>
      <c r="CD1725" s="41"/>
      <c r="CE1725" s="41"/>
      <c r="CF1725" s="41"/>
      <c r="CG1725" s="41"/>
      <c r="CH1725" s="41"/>
      <c r="CI1725" s="41"/>
      <c r="CJ1725" s="41"/>
      <c r="DZ1725" s="70"/>
      <c r="ED1725" s="70"/>
      <c r="EE1725" s="70"/>
      <c r="EF1725" s="70"/>
      <c r="EG1725" s="68"/>
      <c r="EH1725" s="68"/>
      <c r="EI1725" s="68"/>
      <c r="EJ1725" s="68"/>
      <c r="EK1725" s="68"/>
      <c r="EL1725" s="68"/>
      <c r="EM1725" s="68"/>
      <c r="EN1725" s="68"/>
      <c r="EO1725" s="68"/>
      <c r="EP1725" s="68"/>
      <c r="EQ1725" s="68"/>
      <c r="ER1725" s="68"/>
      <c r="ES1725" s="68"/>
      <c r="ET1725" s="68"/>
    </row>
    <row r="1726" spans="53:150" s="9" customFormat="1" ht="15">
      <c r="BA1726" s="41"/>
      <c r="BB1726" s="41"/>
      <c r="BC1726" s="41"/>
      <c r="BD1726" s="41"/>
      <c r="BE1726" s="41"/>
      <c r="BF1726" s="41"/>
      <c r="BG1726" s="41"/>
      <c r="BH1726" s="41"/>
      <c r="BI1726" s="41"/>
      <c r="BJ1726" s="41"/>
      <c r="BK1726" s="41"/>
      <c r="BL1726" s="41"/>
      <c r="BM1726" s="41"/>
      <c r="BN1726" s="41"/>
      <c r="BO1726" s="41"/>
      <c r="BP1726" s="41"/>
      <c r="BQ1726" s="41"/>
      <c r="BR1726" s="41"/>
      <c r="BS1726" s="41"/>
      <c r="BT1726" s="41"/>
      <c r="BU1726" s="41"/>
      <c r="BV1726" s="41"/>
      <c r="BW1726" s="41"/>
      <c r="BX1726" s="41"/>
      <c r="BY1726" s="41"/>
      <c r="BZ1726" s="41"/>
      <c r="CA1726" s="41"/>
      <c r="CB1726" s="41"/>
      <c r="CC1726" s="41"/>
      <c r="CD1726" s="41"/>
      <c r="CE1726" s="41"/>
      <c r="CF1726" s="41"/>
      <c r="CG1726" s="41"/>
      <c r="CH1726" s="41"/>
      <c r="CI1726" s="41"/>
      <c r="CJ1726" s="41"/>
      <c r="DZ1726" s="70"/>
      <c r="ED1726" s="70"/>
      <c r="EE1726" s="70"/>
      <c r="EF1726" s="70"/>
      <c r="EG1726" s="68"/>
      <c r="EH1726" s="68"/>
      <c r="EI1726" s="68"/>
      <c r="EJ1726" s="68"/>
      <c r="EK1726" s="68"/>
      <c r="EL1726" s="68"/>
      <c r="EM1726" s="68"/>
      <c r="EN1726" s="68"/>
      <c r="EO1726" s="68"/>
      <c r="EP1726" s="68"/>
      <c r="EQ1726" s="68"/>
      <c r="ER1726" s="68"/>
      <c r="ES1726" s="68"/>
      <c r="ET1726" s="68"/>
    </row>
    <row r="1727" spans="53:150" s="9" customFormat="1" ht="15">
      <c r="BA1727" s="41"/>
      <c r="BB1727" s="41"/>
      <c r="BC1727" s="41"/>
      <c r="BD1727" s="41"/>
      <c r="BE1727" s="41"/>
      <c r="BF1727" s="41"/>
      <c r="BG1727" s="41"/>
      <c r="BH1727" s="41"/>
      <c r="BI1727" s="41"/>
      <c r="BJ1727" s="41"/>
      <c r="BK1727" s="41"/>
      <c r="BL1727" s="41"/>
      <c r="BM1727" s="41"/>
      <c r="BN1727" s="41"/>
      <c r="BO1727" s="41"/>
      <c r="BP1727" s="41"/>
      <c r="BQ1727" s="41"/>
      <c r="BR1727" s="41"/>
      <c r="BS1727" s="41"/>
      <c r="BT1727" s="41"/>
      <c r="BU1727" s="41"/>
      <c r="BV1727" s="41"/>
      <c r="BW1727" s="41"/>
      <c r="BX1727" s="41"/>
      <c r="BY1727" s="41"/>
      <c r="BZ1727" s="41"/>
      <c r="CA1727" s="41"/>
      <c r="CB1727" s="41"/>
      <c r="CC1727" s="41"/>
      <c r="CD1727" s="41"/>
      <c r="CE1727" s="41"/>
      <c r="CF1727" s="41"/>
      <c r="CG1727" s="41"/>
      <c r="CH1727" s="41"/>
      <c r="CI1727" s="41"/>
      <c r="CJ1727" s="41"/>
      <c r="DZ1727" s="70"/>
      <c r="ED1727" s="70"/>
      <c r="EE1727" s="70"/>
      <c r="EF1727" s="70"/>
      <c r="EG1727" s="68"/>
      <c r="EH1727" s="68"/>
      <c r="EI1727" s="68"/>
      <c r="EJ1727" s="68"/>
      <c r="EK1727" s="68"/>
      <c r="EL1727" s="68"/>
      <c r="EM1727" s="68"/>
      <c r="EN1727" s="68"/>
      <c r="EO1727" s="68"/>
      <c r="EP1727" s="68"/>
      <c r="EQ1727" s="68"/>
      <c r="ER1727" s="68"/>
      <c r="ES1727" s="68"/>
      <c r="ET1727" s="68"/>
    </row>
    <row r="1728" spans="53:150" s="9" customFormat="1" ht="15">
      <c r="BA1728" s="41"/>
      <c r="BB1728" s="41"/>
      <c r="BC1728" s="41"/>
      <c r="BD1728" s="41"/>
      <c r="BE1728" s="41"/>
      <c r="BF1728" s="41"/>
      <c r="BG1728" s="41"/>
      <c r="BH1728" s="41"/>
      <c r="BI1728" s="41"/>
      <c r="BJ1728" s="41"/>
      <c r="BK1728" s="41"/>
      <c r="BL1728" s="41"/>
      <c r="BM1728" s="41"/>
      <c r="BN1728" s="41"/>
      <c r="BO1728" s="41"/>
      <c r="BP1728" s="41"/>
      <c r="BQ1728" s="41"/>
      <c r="BR1728" s="41"/>
      <c r="BS1728" s="41"/>
      <c r="BT1728" s="41"/>
      <c r="BU1728" s="41"/>
      <c r="BV1728" s="41"/>
      <c r="BW1728" s="41"/>
      <c r="BX1728" s="41"/>
      <c r="BY1728" s="41"/>
      <c r="BZ1728" s="41"/>
      <c r="CA1728" s="41"/>
      <c r="CB1728" s="41"/>
      <c r="CC1728" s="41"/>
      <c r="CD1728" s="41"/>
      <c r="CE1728" s="41"/>
      <c r="CF1728" s="41"/>
      <c r="CG1728" s="41"/>
      <c r="CH1728" s="41"/>
      <c r="CI1728" s="41"/>
      <c r="CJ1728" s="41"/>
      <c r="DZ1728" s="70"/>
      <c r="ED1728" s="70"/>
      <c r="EE1728" s="70"/>
      <c r="EF1728" s="70"/>
      <c r="EG1728" s="68"/>
      <c r="EH1728" s="68"/>
      <c r="EI1728" s="68"/>
      <c r="EJ1728" s="68"/>
      <c r="EK1728" s="68"/>
      <c r="EL1728" s="68"/>
      <c r="EM1728" s="68"/>
      <c r="EN1728" s="68"/>
      <c r="EO1728" s="68"/>
      <c r="EP1728" s="68"/>
      <c r="EQ1728" s="68"/>
      <c r="ER1728" s="68"/>
      <c r="ES1728" s="68"/>
      <c r="ET1728" s="68"/>
    </row>
    <row r="1729" spans="53:150" s="9" customFormat="1" ht="15">
      <c r="BA1729" s="41"/>
      <c r="BB1729" s="41"/>
      <c r="BC1729" s="41"/>
      <c r="BD1729" s="41"/>
      <c r="BE1729" s="41"/>
      <c r="BF1729" s="41"/>
      <c r="BG1729" s="41"/>
      <c r="BH1729" s="41"/>
      <c r="BI1729" s="41"/>
      <c r="BJ1729" s="41"/>
      <c r="BK1729" s="41"/>
      <c r="BL1729" s="41"/>
      <c r="BM1729" s="41"/>
      <c r="BN1729" s="41"/>
      <c r="BO1729" s="41"/>
      <c r="BP1729" s="41"/>
      <c r="BQ1729" s="41"/>
      <c r="BR1729" s="41"/>
      <c r="BS1729" s="41"/>
      <c r="BT1729" s="41"/>
      <c r="BU1729" s="41"/>
      <c r="BV1729" s="41"/>
      <c r="BW1729" s="41"/>
      <c r="BX1729" s="41"/>
      <c r="BY1729" s="41"/>
      <c r="BZ1729" s="41"/>
      <c r="CA1729" s="41"/>
      <c r="CB1729" s="41"/>
      <c r="CC1729" s="41"/>
      <c r="CD1729" s="41"/>
      <c r="CE1729" s="41"/>
      <c r="CF1729" s="41"/>
      <c r="CG1729" s="41"/>
      <c r="CH1729" s="41"/>
      <c r="CI1729" s="41"/>
      <c r="CJ1729" s="41"/>
      <c r="DZ1729" s="70"/>
      <c r="ED1729" s="70"/>
      <c r="EE1729" s="70"/>
      <c r="EF1729" s="70"/>
      <c r="EG1729" s="68"/>
      <c r="EH1729" s="68"/>
      <c r="EI1729" s="68"/>
      <c r="EJ1729" s="68"/>
      <c r="EK1729" s="68"/>
      <c r="EL1729" s="68"/>
      <c r="EM1729" s="68"/>
      <c r="EN1729" s="68"/>
      <c r="EO1729" s="68"/>
      <c r="EP1729" s="68"/>
      <c r="EQ1729" s="68"/>
      <c r="ER1729" s="68"/>
      <c r="ES1729" s="68"/>
      <c r="ET1729" s="68"/>
    </row>
    <row r="1730" spans="53:150" s="9" customFormat="1" ht="15">
      <c r="BA1730" s="41"/>
      <c r="BB1730" s="41"/>
      <c r="BC1730" s="41"/>
      <c r="BD1730" s="41"/>
      <c r="BE1730" s="41"/>
      <c r="BF1730" s="41"/>
      <c r="BG1730" s="41"/>
      <c r="BH1730" s="41"/>
      <c r="BI1730" s="41"/>
      <c r="BJ1730" s="41"/>
      <c r="BK1730" s="41"/>
      <c r="BL1730" s="41"/>
      <c r="BM1730" s="41"/>
      <c r="BN1730" s="41"/>
      <c r="BO1730" s="41"/>
      <c r="BP1730" s="41"/>
      <c r="BQ1730" s="41"/>
      <c r="BR1730" s="41"/>
      <c r="BS1730" s="41"/>
      <c r="BT1730" s="41"/>
      <c r="BU1730" s="41"/>
      <c r="BV1730" s="41"/>
      <c r="BW1730" s="41"/>
      <c r="BX1730" s="41"/>
      <c r="BY1730" s="41"/>
      <c r="BZ1730" s="41"/>
      <c r="CA1730" s="41"/>
      <c r="CB1730" s="41"/>
      <c r="CC1730" s="41"/>
      <c r="CD1730" s="41"/>
      <c r="CE1730" s="41"/>
      <c r="CF1730" s="41"/>
      <c r="CG1730" s="41"/>
      <c r="CH1730" s="41"/>
      <c r="CI1730" s="41"/>
      <c r="CJ1730" s="41"/>
      <c r="DZ1730" s="70"/>
      <c r="ED1730" s="70"/>
      <c r="EE1730" s="70"/>
      <c r="EF1730" s="70"/>
      <c r="EG1730" s="68"/>
      <c r="EH1730" s="68"/>
      <c r="EI1730" s="68"/>
      <c r="EJ1730" s="68"/>
      <c r="EK1730" s="68"/>
      <c r="EL1730" s="68"/>
      <c r="EM1730" s="68"/>
      <c r="EN1730" s="68"/>
      <c r="EO1730" s="68"/>
      <c r="EP1730" s="68"/>
      <c r="EQ1730" s="68"/>
      <c r="ER1730" s="68"/>
      <c r="ES1730" s="68"/>
      <c r="ET1730" s="68"/>
    </row>
    <row r="1731" spans="53:150" s="9" customFormat="1" ht="15">
      <c r="BA1731" s="41"/>
      <c r="BB1731" s="41"/>
      <c r="BC1731" s="41"/>
      <c r="BD1731" s="41"/>
      <c r="BE1731" s="41"/>
      <c r="BF1731" s="41"/>
      <c r="BG1731" s="41"/>
      <c r="BH1731" s="41"/>
      <c r="BI1731" s="41"/>
      <c r="BJ1731" s="41"/>
      <c r="BK1731" s="41"/>
      <c r="BL1731" s="41"/>
      <c r="BM1731" s="41"/>
      <c r="BN1731" s="41"/>
      <c r="BO1731" s="41"/>
      <c r="BP1731" s="41"/>
      <c r="BQ1731" s="41"/>
      <c r="BR1731" s="41"/>
      <c r="BS1731" s="41"/>
      <c r="BT1731" s="41"/>
      <c r="BU1731" s="41"/>
      <c r="BV1731" s="41"/>
      <c r="BW1731" s="41"/>
      <c r="BX1731" s="41"/>
      <c r="BY1731" s="41"/>
      <c r="BZ1731" s="41"/>
      <c r="CA1731" s="41"/>
      <c r="CB1731" s="41"/>
      <c r="CC1731" s="41"/>
      <c r="CD1731" s="41"/>
      <c r="CE1731" s="41"/>
      <c r="CF1731" s="41"/>
      <c r="CG1731" s="41"/>
      <c r="CH1731" s="41"/>
      <c r="CI1731" s="41"/>
      <c r="CJ1731" s="41"/>
      <c r="DZ1731" s="70"/>
      <c r="ED1731" s="70"/>
      <c r="EE1731" s="70"/>
      <c r="EF1731" s="70"/>
      <c r="EG1731" s="68"/>
      <c r="EH1731" s="68"/>
      <c r="EI1731" s="68"/>
      <c r="EJ1731" s="68"/>
      <c r="EK1731" s="68"/>
      <c r="EL1731" s="68"/>
      <c r="EM1731" s="68"/>
      <c r="EN1731" s="68"/>
      <c r="EO1731" s="68"/>
      <c r="EP1731" s="68"/>
      <c r="EQ1731" s="68"/>
      <c r="ER1731" s="68"/>
      <c r="ES1731" s="68"/>
      <c r="ET1731" s="68"/>
    </row>
    <row r="1732" spans="53:150" s="9" customFormat="1" ht="15">
      <c r="BA1732" s="41"/>
      <c r="BB1732" s="41"/>
      <c r="BC1732" s="41"/>
      <c r="BD1732" s="41"/>
      <c r="BE1732" s="41"/>
      <c r="BF1732" s="41"/>
      <c r="BG1732" s="41"/>
      <c r="BH1732" s="41"/>
      <c r="BI1732" s="41"/>
      <c r="BJ1732" s="41"/>
      <c r="BK1732" s="41"/>
      <c r="BL1732" s="41"/>
      <c r="BM1732" s="41"/>
      <c r="BN1732" s="41"/>
      <c r="BO1732" s="41"/>
      <c r="BP1732" s="41"/>
      <c r="BQ1732" s="41"/>
      <c r="BR1732" s="41"/>
      <c r="BS1732" s="41"/>
      <c r="BT1732" s="41"/>
      <c r="BU1732" s="41"/>
      <c r="BV1732" s="41"/>
      <c r="BW1732" s="41"/>
      <c r="BX1732" s="41"/>
      <c r="BY1732" s="41"/>
      <c r="BZ1732" s="41"/>
      <c r="CA1732" s="41"/>
      <c r="CB1732" s="41"/>
      <c r="CC1732" s="41"/>
      <c r="CD1732" s="41"/>
      <c r="CE1732" s="41"/>
      <c r="CF1732" s="41"/>
      <c r="CG1732" s="41"/>
      <c r="CH1732" s="41"/>
      <c r="CI1732" s="41"/>
      <c r="CJ1732" s="41"/>
      <c r="DZ1732" s="70"/>
      <c r="ED1732" s="70"/>
      <c r="EE1732" s="70"/>
      <c r="EF1732" s="70"/>
      <c r="EG1732" s="68"/>
      <c r="EH1732" s="68"/>
      <c r="EI1732" s="68"/>
      <c r="EJ1732" s="68"/>
      <c r="EK1732" s="68"/>
      <c r="EL1732" s="68"/>
      <c r="EM1732" s="68"/>
      <c r="EN1732" s="68"/>
      <c r="EO1732" s="68"/>
      <c r="EP1732" s="68"/>
      <c r="EQ1732" s="68"/>
      <c r="ER1732" s="68"/>
      <c r="ES1732" s="68"/>
      <c r="ET1732" s="68"/>
    </row>
    <row r="1733" spans="53:150" s="9" customFormat="1" ht="15">
      <c r="BA1733" s="41"/>
      <c r="BB1733" s="41"/>
      <c r="BC1733" s="41"/>
      <c r="BD1733" s="41"/>
      <c r="BE1733" s="41"/>
      <c r="BF1733" s="41"/>
      <c r="BG1733" s="41"/>
      <c r="BH1733" s="41"/>
      <c r="BI1733" s="41"/>
      <c r="BJ1733" s="41"/>
      <c r="BK1733" s="41"/>
      <c r="BL1733" s="41"/>
      <c r="BM1733" s="41"/>
      <c r="BN1733" s="41"/>
      <c r="BO1733" s="41"/>
      <c r="BP1733" s="41"/>
      <c r="BQ1733" s="41"/>
      <c r="BR1733" s="41"/>
      <c r="BS1733" s="41"/>
      <c r="BT1733" s="41"/>
      <c r="BU1733" s="41"/>
      <c r="BV1733" s="41"/>
      <c r="BW1733" s="41"/>
      <c r="BX1733" s="41"/>
      <c r="BY1733" s="41"/>
      <c r="BZ1733" s="41"/>
      <c r="CA1733" s="41"/>
      <c r="CB1733" s="41"/>
      <c r="CC1733" s="41"/>
      <c r="CD1733" s="41"/>
      <c r="CE1733" s="41"/>
      <c r="CF1733" s="41"/>
      <c r="CG1733" s="41"/>
      <c r="CH1733" s="41"/>
      <c r="CI1733" s="41"/>
      <c r="CJ1733" s="41"/>
      <c r="DZ1733" s="70"/>
      <c r="ED1733" s="70"/>
      <c r="EE1733" s="70"/>
      <c r="EF1733" s="70"/>
      <c r="EG1733" s="68"/>
      <c r="EH1733" s="68"/>
      <c r="EI1733" s="68"/>
      <c r="EJ1733" s="68"/>
      <c r="EK1733" s="68"/>
      <c r="EL1733" s="68"/>
      <c r="EM1733" s="68"/>
      <c r="EN1733" s="68"/>
      <c r="EO1733" s="68"/>
      <c r="EP1733" s="68"/>
      <c r="EQ1733" s="68"/>
      <c r="ER1733" s="68"/>
      <c r="ES1733" s="68"/>
      <c r="ET1733" s="68"/>
    </row>
    <row r="1734" spans="53:150" s="9" customFormat="1" ht="15">
      <c r="BA1734" s="41"/>
      <c r="BB1734" s="41"/>
      <c r="BC1734" s="41"/>
      <c r="BD1734" s="41"/>
      <c r="BE1734" s="41"/>
      <c r="BF1734" s="41"/>
      <c r="BG1734" s="41"/>
      <c r="BH1734" s="41"/>
      <c r="BI1734" s="41"/>
      <c r="BJ1734" s="41"/>
      <c r="BK1734" s="41"/>
      <c r="BL1734" s="41"/>
      <c r="BM1734" s="41"/>
      <c r="BN1734" s="41"/>
      <c r="BO1734" s="41"/>
      <c r="BP1734" s="41"/>
      <c r="BQ1734" s="41"/>
      <c r="BR1734" s="41"/>
      <c r="BS1734" s="41"/>
      <c r="BT1734" s="41"/>
      <c r="BU1734" s="41"/>
      <c r="BV1734" s="41"/>
      <c r="BW1734" s="41"/>
      <c r="BX1734" s="41"/>
      <c r="BY1734" s="41"/>
      <c r="BZ1734" s="41"/>
      <c r="CA1734" s="41"/>
      <c r="CB1734" s="41"/>
      <c r="CC1734" s="41"/>
      <c r="CD1734" s="41"/>
      <c r="CE1734" s="41"/>
      <c r="CF1734" s="41"/>
      <c r="CG1734" s="41"/>
      <c r="CH1734" s="41"/>
      <c r="CI1734" s="41"/>
      <c r="CJ1734" s="41"/>
      <c r="DZ1734" s="70"/>
      <c r="ED1734" s="70"/>
      <c r="EE1734" s="70"/>
      <c r="EF1734" s="70"/>
      <c r="EG1734" s="68"/>
      <c r="EH1734" s="68"/>
      <c r="EI1734" s="68"/>
      <c r="EJ1734" s="68"/>
      <c r="EK1734" s="68"/>
      <c r="EL1734" s="68"/>
      <c r="EM1734" s="68"/>
      <c r="EN1734" s="68"/>
      <c r="EO1734" s="68"/>
      <c r="EP1734" s="68"/>
      <c r="EQ1734" s="68"/>
      <c r="ER1734" s="68"/>
      <c r="ES1734" s="68"/>
      <c r="ET1734" s="68"/>
    </row>
    <row r="1735" spans="53:150" s="9" customFormat="1" ht="15">
      <c r="BA1735" s="41"/>
      <c r="BB1735" s="41"/>
      <c r="BC1735" s="41"/>
      <c r="BD1735" s="41"/>
      <c r="BE1735" s="41"/>
      <c r="BF1735" s="41"/>
      <c r="BG1735" s="41"/>
      <c r="BH1735" s="41"/>
      <c r="BI1735" s="41"/>
      <c r="BJ1735" s="41"/>
      <c r="BK1735" s="41"/>
      <c r="BL1735" s="41"/>
      <c r="BM1735" s="41"/>
      <c r="BN1735" s="41"/>
      <c r="BO1735" s="41"/>
      <c r="BP1735" s="41"/>
      <c r="BQ1735" s="41"/>
      <c r="BR1735" s="41"/>
      <c r="BS1735" s="41"/>
      <c r="BT1735" s="41"/>
      <c r="BU1735" s="41"/>
      <c r="BV1735" s="41"/>
      <c r="BW1735" s="41"/>
      <c r="BX1735" s="41"/>
      <c r="BY1735" s="41"/>
      <c r="BZ1735" s="41"/>
      <c r="CA1735" s="41"/>
      <c r="CB1735" s="41"/>
      <c r="CC1735" s="41"/>
      <c r="CD1735" s="41"/>
      <c r="CE1735" s="41"/>
      <c r="CF1735" s="41"/>
      <c r="CG1735" s="41"/>
      <c r="CH1735" s="41"/>
      <c r="CI1735" s="41"/>
      <c r="CJ1735" s="41"/>
      <c r="DZ1735" s="70"/>
      <c r="ED1735" s="70"/>
      <c r="EE1735" s="70"/>
      <c r="EF1735" s="70"/>
      <c r="EG1735" s="68"/>
      <c r="EH1735" s="68"/>
      <c r="EI1735" s="68"/>
      <c r="EJ1735" s="68"/>
      <c r="EK1735" s="68"/>
      <c r="EL1735" s="68"/>
      <c r="EM1735" s="68"/>
      <c r="EN1735" s="68"/>
      <c r="EO1735" s="68"/>
      <c r="EP1735" s="68"/>
      <c r="EQ1735" s="68"/>
      <c r="ER1735" s="68"/>
      <c r="ES1735" s="68"/>
      <c r="ET1735" s="68"/>
    </row>
    <row r="1736" spans="53:150" s="9" customFormat="1" ht="15">
      <c r="BA1736" s="41"/>
      <c r="BB1736" s="41"/>
      <c r="BC1736" s="41"/>
      <c r="BD1736" s="41"/>
      <c r="BE1736" s="41"/>
      <c r="BF1736" s="41"/>
      <c r="BG1736" s="41"/>
      <c r="BH1736" s="41"/>
      <c r="BI1736" s="41"/>
      <c r="BJ1736" s="41"/>
      <c r="BK1736" s="41"/>
      <c r="BL1736" s="41"/>
      <c r="BM1736" s="41"/>
      <c r="BN1736" s="41"/>
      <c r="BO1736" s="41"/>
      <c r="BP1736" s="41"/>
      <c r="BQ1736" s="41"/>
      <c r="BR1736" s="41"/>
      <c r="BS1736" s="41"/>
      <c r="BT1736" s="41"/>
      <c r="BU1736" s="41"/>
      <c r="BV1736" s="41"/>
      <c r="BW1736" s="41"/>
      <c r="BX1736" s="41"/>
      <c r="BY1736" s="41"/>
      <c r="BZ1736" s="41"/>
      <c r="CA1736" s="41"/>
      <c r="CB1736" s="41"/>
      <c r="CC1736" s="41"/>
      <c r="CD1736" s="41"/>
      <c r="CE1736" s="41"/>
      <c r="CF1736" s="41"/>
      <c r="CG1736" s="41"/>
      <c r="CH1736" s="41"/>
      <c r="CI1736" s="41"/>
      <c r="CJ1736" s="41"/>
      <c r="DZ1736" s="70"/>
      <c r="ED1736" s="70"/>
      <c r="EE1736" s="70"/>
      <c r="EF1736" s="70"/>
      <c r="EG1736" s="68"/>
      <c r="EH1736" s="68"/>
      <c r="EI1736" s="68"/>
      <c r="EJ1736" s="68"/>
      <c r="EK1736" s="68"/>
      <c r="EL1736" s="68"/>
      <c r="EM1736" s="68"/>
      <c r="EN1736" s="68"/>
      <c r="EO1736" s="68"/>
      <c r="EP1736" s="68"/>
      <c r="EQ1736" s="68"/>
      <c r="ER1736" s="68"/>
      <c r="ES1736" s="68"/>
      <c r="ET1736" s="68"/>
    </row>
    <row r="1737" spans="53:150" s="9" customFormat="1" ht="15">
      <c r="BA1737" s="41"/>
      <c r="BB1737" s="41"/>
      <c r="BC1737" s="41"/>
      <c r="BD1737" s="41"/>
      <c r="BE1737" s="41"/>
      <c r="BF1737" s="41"/>
      <c r="BG1737" s="41"/>
      <c r="BH1737" s="41"/>
      <c r="BI1737" s="41"/>
      <c r="BJ1737" s="41"/>
      <c r="BK1737" s="41"/>
      <c r="BL1737" s="41"/>
      <c r="BM1737" s="41"/>
      <c r="BN1737" s="41"/>
      <c r="BO1737" s="41"/>
      <c r="BP1737" s="41"/>
      <c r="BQ1737" s="41"/>
      <c r="BR1737" s="41"/>
      <c r="BS1737" s="41"/>
      <c r="BT1737" s="41"/>
      <c r="BU1737" s="41"/>
      <c r="BV1737" s="41"/>
      <c r="BW1737" s="41"/>
      <c r="BX1737" s="41"/>
      <c r="BY1737" s="41"/>
      <c r="BZ1737" s="41"/>
      <c r="CA1737" s="41"/>
      <c r="CB1737" s="41"/>
      <c r="CC1737" s="41"/>
      <c r="CD1737" s="41"/>
      <c r="CE1737" s="41"/>
      <c r="CF1737" s="41"/>
      <c r="CG1737" s="41"/>
      <c r="CH1737" s="41"/>
      <c r="CI1737" s="41"/>
      <c r="CJ1737" s="41"/>
      <c r="DZ1737" s="70"/>
      <c r="ED1737" s="70"/>
      <c r="EE1737" s="70"/>
      <c r="EF1737" s="70"/>
      <c r="EG1737" s="68"/>
      <c r="EH1737" s="68"/>
      <c r="EI1737" s="68"/>
      <c r="EJ1737" s="68"/>
      <c r="EK1737" s="68"/>
      <c r="EL1737" s="68"/>
      <c r="EM1737" s="68"/>
      <c r="EN1737" s="68"/>
      <c r="EO1737" s="68"/>
      <c r="EP1737" s="68"/>
      <c r="EQ1737" s="68"/>
      <c r="ER1737" s="68"/>
      <c r="ES1737" s="68"/>
      <c r="ET1737" s="68"/>
    </row>
    <row r="1738" spans="53:150" s="9" customFormat="1" ht="15">
      <c r="BA1738" s="41"/>
      <c r="BB1738" s="41"/>
      <c r="BC1738" s="41"/>
      <c r="BD1738" s="41"/>
      <c r="BE1738" s="41"/>
      <c r="BF1738" s="41"/>
      <c r="BG1738" s="41"/>
      <c r="BH1738" s="41"/>
      <c r="BI1738" s="41"/>
      <c r="BJ1738" s="41"/>
      <c r="BK1738" s="41"/>
      <c r="BL1738" s="41"/>
      <c r="BM1738" s="41"/>
      <c r="BN1738" s="41"/>
      <c r="BO1738" s="41"/>
      <c r="BP1738" s="41"/>
      <c r="BQ1738" s="41"/>
      <c r="BR1738" s="41"/>
      <c r="BS1738" s="41"/>
      <c r="BT1738" s="41"/>
      <c r="BU1738" s="41"/>
      <c r="BV1738" s="41"/>
      <c r="BW1738" s="41"/>
      <c r="BX1738" s="41"/>
      <c r="BY1738" s="41"/>
      <c r="BZ1738" s="41"/>
      <c r="CA1738" s="41"/>
      <c r="CB1738" s="41"/>
      <c r="CC1738" s="41"/>
      <c r="CD1738" s="41"/>
      <c r="CE1738" s="41"/>
      <c r="CF1738" s="41"/>
      <c r="CG1738" s="41"/>
      <c r="CH1738" s="41"/>
      <c r="CI1738" s="41"/>
      <c r="CJ1738" s="41"/>
      <c r="DZ1738" s="70"/>
      <c r="ED1738" s="70"/>
      <c r="EE1738" s="70"/>
      <c r="EF1738" s="70"/>
      <c r="EG1738" s="68"/>
      <c r="EH1738" s="68"/>
      <c r="EI1738" s="68"/>
      <c r="EJ1738" s="68"/>
      <c r="EK1738" s="68"/>
      <c r="EL1738" s="68"/>
      <c r="EM1738" s="68"/>
      <c r="EN1738" s="68"/>
      <c r="EO1738" s="68"/>
      <c r="EP1738" s="68"/>
      <c r="EQ1738" s="68"/>
      <c r="ER1738" s="68"/>
      <c r="ES1738" s="68"/>
      <c r="ET1738" s="68"/>
    </row>
    <row r="1739" spans="53:150" s="9" customFormat="1" ht="15">
      <c r="BA1739" s="41"/>
      <c r="BB1739" s="41"/>
      <c r="BC1739" s="41"/>
      <c r="BD1739" s="41"/>
      <c r="BE1739" s="41"/>
      <c r="BF1739" s="41"/>
      <c r="BG1739" s="41"/>
      <c r="BH1739" s="41"/>
      <c r="BI1739" s="41"/>
      <c r="BJ1739" s="41"/>
      <c r="BK1739" s="41"/>
      <c r="BL1739" s="41"/>
      <c r="BM1739" s="41"/>
      <c r="BN1739" s="41"/>
      <c r="BO1739" s="41"/>
      <c r="BP1739" s="41"/>
      <c r="BQ1739" s="41"/>
      <c r="BR1739" s="41"/>
      <c r="BS1739" s="41"/>
      <c r="BT1739" s="41"/>
      <c r="BU1739" s="41"/>
      <c r="BV1739" s="41"/>
      <c r="BW1739" s="41"/>
      <c r="BX1739" s="41"/>
      <c r="BY1739" s="41"/>
      <c r="BZ1739" s="41"/>
      <c r="CA1739" s="41"/>
      <c r="CB1739" s="41"/>
      <c r="CC1739" s="41"/>
      <c r="CD1739" s="41"/>
      <c r="CE1739" s="41"/>
      <c r="CF1739" s="41"/>
      <c r="CG1739" s="41"/>
      <c r="CH1739" s="41"/>
      <c r="CI1739" s="41"/>
      <c r="CJ1739" s="41"/>
      <c r="DZ1739" s="70"/>
      <c r="ED1739" s="70"/>
      <c r="EE1739" s="70"/>
      <c r="EF1739" s="70"/>
      <c r="EG1739" s="68"/>
      <c r="EH1739" s="68"/>
      <c r="EI1739" s="68"/>
      <c r="EJ1739" s="68"/>
      <c r="EK1739" s="68"/>
      <c r="EL1739" s="68"/>
      <c r="EM1739" s="68"/>
      <c r="EN1739" s="68"/>
      <c r="EO1739" s="68"/>
      <c r="EP1739" s="68"/>
      <c r="EQ1739" s="68"/>
      <c r="ER1739" s="68"/>
      <c r="ES1739" s="68"/>
      <c r="ET1739" s="68"/>
    </row>
    <row r="1740" spans="53:150" s="9" customFormat="1" ht="15">
      <c r="BA1740" s="41"/>
      <c r="BB1740" s="41"/>
      <c r="BC1740" s="41"/>
      <c r="BD1740" s="41"/>
      <c r="BE1740" s="41"/>
      <c r="BF1740" s="41"/>
      <c r="BG1740" s="41"/>
      <c r="BH1740" s="41"/>
      <c r="BI1740" s="41"/>
      <c r="BJ1740" s="41"/>
      <c r="BK1740" s="41"/>
      <c r="BL1740" s="41"/>
      <c r="BM1740" s="41"/>
      <c r="BN1740" s="41"/>
      <c r="BO1740" s="41"/>
      <c r="BP1740" s="41"/>
      <c r="BQ1740" s="41"/>
      <c r="BR1740" s="41"/>
      <c r="BS1740" s="41"/>
      <c r="BT1740" s="41"/>
      <c r="BU1740" s="41"/>
      <c r="BV1740" s="41"/>
      <c r="BW1740" s="41"/>
      <c r="BX1740" s="41"/>
      <c r="BY1740" s="41"/>
      <c r="BZ1740" s="41"/>
      <c r="CA1740" s="41"/>
      <c r="CB1740" s="41"/>
      <c r="CC1740" s="41"/>
      <c r="CD1740" s="41"/>
      <c r="CE1740" s="41"/>
      <c r="CF1740" s="41"/>
      <c r="CG1740" s="41"/>
      <c r="CH1740" s="41"/>
      <c r="CI1740" s="41"/>
      <c r="CJ1740" s="41"/>
      <c r="DZ1740" s="70"/>
      <c r="ED1740" s="70"/>
      <c r="EE1740" s="70"/>
      <c r="EF1740" s="70"/>
      <c r="EG1740" s="68"/>
      <c r="EH1740" s="68"/>
      <c r="EI1740" s="68"/>
      <c r="EJ1740" s="68"/>
      <c r="EK1740" s="68"/>
      <c r="EL1740" s="68"/>
      <c r="EM1740" s="68"/>
      <c r="EN1740" s="68"/>
      <c r="EO1740" s="68"/>
      <c r="EP1740" s="68"/>
      <c r="EQ1740" s="68"/>
      <c r="ER1740" s="68"/>
      <c r="ES1740" s="68"/>
      <c r="ET1740" s="68"/>
    </row>
    <row r="1741" spans="53:150" s="9" customFormat="1" ht="15">
      <c r="BA1741" s="41"/>
      <c r="BB1741" s="41"/>
      <c r="BC1741" s="41"/>
      <c r="BD1741" s="41"/>
      <c r="BE1741" s="41"/>
      <c r="BF1741" s="41"/>
      <c r="BG1741" s="41"/>
      <c r="BH1741" s="41"/>
      <c r="BI1741" s="41"/>
      <c r="BJ1741" s="41"/>
      <c r="BK1741" s="41"/>
      <c r="BL1741" s="41"/>
      <c r="BM1741" s="41"/>
      <c r="BN1741" s="41"/>
      <c r="BO1741" s="41"/>
      <c r="BP1741" s="41"/>
      <c r="BQ1741" s="41"/>
      <c r="BR1741" s="41"/>
      <c r="BS1741" s="41"/>
      <c r="BT1741" s="41"/>
      <c r="BU1741" s="41"/>
      <c r="BV1741" s="41"/>
      <c r="BW1741" s="41"/>
      <c r="BX1741" s="41"/>
      <c r="BY1741" s="41"/>
      <c r="BZ1741" s="41"/>
      <c r="CA1741" s="41"/>
      <c r="CB1741" s="41"/>
      <c r="CC1741" s="41"/>
      <c r="CD1741" s="41"/>
      <c r="CE1741" s="41"/>
      <c r="CF1741" s="41"/>
      <c r="CG1741" s="41"/>
      <c r="CH1741" s="41"/>
      <c r="CI1741" s="41"/>
      <c r="CJ1741" s="41"/>
      <c r="DZ1741" s="70"/>
      <c r="ED1741" s="70"/>
      <c r="EE1741" s="70"/>
      <c r="EF1741" s="70"/>
      <c r="EG1741" s="68"/>
      <c r="EH1741" s="68"/>
      <c r="EI1741" s="68"/>
      <c r="EJ1741" s="68"/>
      <c r="EK1741" s="68"/>
      <c r="EL1741" s="68"/>
      <c r="EM1741" s="68"/>
      <c r="EN1741" s="68"/>
      <c r="EO1741" s="68"/>
      <c r="EP1741" s="68"/>
      <c r="EQ1741" s="68"/>
      <c r="ER1741" s="68"/>
      <c r="ES1741" s="68"/>
      <c r="ET1741" s="68"/>
    </row>
    <row r="1742" spans="53:150" s="9" customFormat="1" ht="15">
      <c r="BA1742" s="41"/>
      <c r="BB1742" s="41"/>
      <c r="BC1742" s="41"/>
      <c r="BD1742" s="41"/>
      <c r="BE1742" s="41"/>
      <c r="BF1742" s="41"/>
      <c r="BG1742" s="41"/>
      <c r="BH1742" s="41"/>
      <c r="BI1742" s="41"/>
      <c r="BJ1742" s="41"/>
      <c r="BK1742" s="41"/>
      <c r="BL1742" s="41"/>
      <c r="BM1742" s="41"/>
      <c r="BN1742" s="41"/>
      <c r="BO1742" s="41"/>
      <c r="BP1742" s="41"/>
      <c r="BQ1742" s="41"/>
      <c r="BR1742" s="41"/>
      <c r="BS1742" s="41"/>
      <c r="BT1742" s="41"/>
      <c r="BU1742" s="41"/>
      <c r="BV1742" s="41"/>
      <c r="BW1742" s="41"/>
      <c r="BX1742" s="41"/>
      <c r="BY1742" s="41"/>
      <c r="BZ1742" s="41"/>
      <c r="CA1742" s="41"/>
      <c r="CB1742" s="41"/>
      <c r="CC1742" s="41"/>
      <c r="CD1742" s="41"/>
      <c r="CE1742" s="41"/>
      <c r="CF1742" s="41"/>
      <c r="CG1742" s="41"/>
      <c r="CH1742" s="41"/>
      <c r="CI1742" s="41"/>
      <c r="CJ1742" s="41"/>
      <c r="DZ1742" s="70"/>
      <c r="ED1742" s="70"/>
      <c r="EE1742" s="70"/>
      <c r="EF1742" s="70"/>
      <c r="EG1742" s="68"/>
      <c r="EH1742" s="68"/>
      <c r="EI1742" s="68"/>
      <c r="EJ1742" s="68"/>
      <c r="EK1742" s="68"/>
      <c r="EL1742" s="68"/>
      <c r="EM1742" s="68"/>
      <c r="EN1742" s="68"/>
      <c r="EO1742" s="68"/>
      <c r="EP1742" s="68"/>
      <c r="EQ1742" s="68"/>
      <c r="ER1742" s="68"/>
      <c r="ES1742" s="68"/>
      <c r="ET1742" s="68"/>
    </row>
    <row r="1743" spans="53:150" s="9" customFormat="1" ht="15">
      <c r="BA1743" s="41"/>
      <c r="BB1743" s="41"/>
      <c r="BC1743" s="41"/>
      <c r="BD1743" s="41"/>
      <c r="BE1743" s="41"/>
      <c r="BF1743" s="41"/>
      <c r="BG1743" s="41"/>
      <c r="BH1743" s="41"/>
      <c r="BI1743" s="41"/>
      <c r="BJ1743" s="41"/>
      <c r="BK1743" s="41"/>
      <c r="BL1743" s="41"/>
      <c r="BM1743" s="41"/>
      <c r="BN1743" s="41"/>
      <c r="BO1743" s="41"/>
      <c r="BP1743" s="41"/>
      <c r="BQ1743" s="41"/>
      <c r="BR1743" s="41"/>
      <c r="BS1743" s="41"/>
      <c r="BT1743" s="41"/>
      <c r="BU1743" s="41"/>
      <c r="BV1743" s="41"/>
      <c r="BW1743" s="41"/>
      <c r="BX1743" s="41"/>
      <c r="BY1743" s="41"/>
      <c r="BZ1743" s="41"/>
      <c r="CA1743" s="41"/>
      <c r="CB1743" s="41"/>
      <c r="CC1743" s="41"/>
      <c r="CD1743" s="41"/>
      <c r="CE1743" s="41"/>
      <c r="CF1743" s="41"/>
      <c r="CG1743" s="41"/>
      <c r="CH1743" s="41"/>
      <c r="CI1743" s="41"/>
      <c r="CJ1743" s="41"/>
      <c r="DZ1743" s="70"/>
      <c r="ED1743" s="70"/>
      <c r="EE1743" s="70"/>
      <c r="EF1743" s="70"/>
      <c r="EG1743" s="68"/>
      <c r="EH1743" s="68"/>
      <c r="EI1743" s="68"/>
      <c r="EJ1743" s="68"/>
      <c r="EK1743" s="68"/>
      <c r="EL1743" s="68"/>
      <c r="EM1743" s="68"/>
      <c r="EN1743" s="68"/>
      <c r="EO1743" s="68"/>
      <c r="EP1743" s="68"/>
      <c r="EQ1743" s="68"/>
      <c r="ER1743" s="68"/>
      <c r="ES1743" s="68"/>
      <c r="ET1743" s="68"/>
    </row>
    <row r="1744" spans="53:150" s="9" customFormat="1" ht="15">
      <c r="BA1744" s="41"/>
      <c r="BB1744" s="41"/>
      <c r="BC1744" s="41"/>
      <c r="BD1744" s="41"/>
      <c r="BE1744" s="41"/>
      <c r="BF1744" s="41"/>
      <c r="BG1744" s="41"/>
      <c r="BH1744" s="41"/>
      <c r="BI1744" s="41"/>
      <c r="BJ1744" s="41"/>
      <c r="BK1744" s="41"/>
      <c r="BL1744" s="41"/>
      <c r="BM1744" s="41"/>
      <c r="BN1744" s="41"/>
      <c r="BO1744" s="41"/>
      <c r="BP1744" s="41"/>
      <c r="BQ1744" s="41"/>
      <c r="BR1744" s="41"/>
      <c r="BS1744" s="41"/>
      <c r="BT1744" s="41"/>
      <c r="BU1744" s="41"/>
      <c r="BV1744" s="41"/>
      <c r="BW1744" s="41"/>
      <c r="BX1744" s="41"/>
      <c r="BY1744" s="41"/>
      <c r="BZ1744" s="41"/>
      <c r="CA1744" s="41"/>
      <c r="CB1744" s="41"/>
      <c r="CC1744" s="41"/>
      <c r="CD1744" s="41"/>
      <c r="CE1744" s="41"/>
      <c r="CF1744" s="41"/>
      <c r="CG1744" s="41"/>
      <c r="CH1744" s="41"/>
      <c r="CI1744" s="41"/>
      <c r="CJ1744" s="41"/>
      <c r="DZ1744" s="70"/>
      <c r="ED1744" s="70"/>
      <c r="EE1744" s="70"/>
      <c r="EF1744" s="70"/>
      <c r="EG1744" s="68"/>
      <c r="EH1744" s="68"/>
      <c r="EI1744" s="68"/>
      <c r="EJ1744" s="68"/>
      <c r="EK1744" s="68"/>
      <c r="EL1744" s="68"/>
      <c r="EM1744" s="68"/>
      <c r="EN1744" s="68"/>
      <c r="EO1744" s="68"/>
      <c r="EP1744" s="68"/>
      <c r="EQ1744" s="68"/>
      <c r="ER1744" s="68"/>
      <c r="ES1744" s="68"/>
      <c r="ET1744" s="68"/>
    </row>
    <row r="1745" spans="53:150" s="9" customFormat="1" ht="15">
      <c r="BA1745" s="41"/>
      <c r="BB1745" s="41"/>
      <c r="BC1745" s="41"/>
      <c r="BD1745" s="41"/>
      <c r="BE1745" s="41"/>
      <c r="BF1745" s="41"/>
      <c r="BG1745" s="41"/>
      <c r="BH1745" s="41"/>
      <c r="BI1745" s="41"/>
      <c r="BJ1745" s="41"/>
      <c r="BK1745" s="41"/>
      <c r="BL1745" s="41"/>
      <c r="BM1745" s="41"/>
      <c r="BN1745" s="41"/>
      <c r="BO1745" s="41"/>
      <c r="BP1745" s="41"/>
      <c r="BQ1745" s="41"/>
      <c r="BR1745" s="41"/>
      <c r="BS1745" s="41"/>
      <c r="BT1745" s="41"/>
      <c r="BU1745" s="41"/>
      <c r="BV1745" s="41"/>
      <c r="BW1745" s="41"/>
      <c r="BX1745" s="41"/>
      <c r="BY1745" s="41"/>
      <c r="BZ1745" s="41"/>
      <c r="CA1745" s="41"/>
      <c r="CB1745" s="41"/>
      <c r="CC1745" s="41"/>
      <c r="CD1745" s="41"/>
      <c r="CE1745" s="41"/>
      <c r="CF1745" s="41"/>
      <c r="CG1745" s="41"/>
      <c r="CH1745" s="41"/>
      <c r="CI1745" s="41"/>
      <c r="CJ1745" s="41"/>
      <c r="DZ1745" s="70"/>
      <c r="ED1745" s="70"/>
      <c r="EE1745" s="70"/>
      <c r="EF1745" s="70"/>
      <c r="EG1745" s="68"/>
      <c r="EH1745" s="68"/>
      <c r="EI1745" s="68"/>
      <c r="EJ1745" s="68"/>
      <c r="EK1745" s="68"/>
      <c r="EL1745" s="68"/>
      <c r="EM1745" s="68"/>
      <c r="EN1745" s="68"/>
      <c r="EO1745" s="68"/>
      <c r="EP1745" s="68"/>
      <c r="EQ1745" s="68"/>
      <c r="ER1745" s="68"/>
      <c r="ES1745" s="68"/>
      <c r="ET1745" s="68"/>
    </row>
    <row r="1746" spans="53:150" s="9" customFormat="1" ht="15">
      <c r="BA1746" s="41"/>
      <c r="BB1746" s="41"/>
      <c r="BC1746" s="41"/>
      <c r="BD1746" s="41"/>
      <c r="BE1746" s="41"/>
      <c r="BF1746" s="41"/>
      <c r="BG1746" s="41"/>
      <c r="BH1746" s="41"/>
      <c r="BI1746" s="41"/>
      <c r="BJ1746" s="41"/>
      <c r="BK1746" s="41"/>
      <c r="BL1746" s="41"/>
      <c r="BM1746" s="41"/>
      <c r="BN1746" s="41"/>
      <c r="BO1746" s="41"/>
      <c r="BP1746" s="41"/>
      <c r="BQ1746" s="41"/>
      <c r="BR1746" s="41"/>
      <c r="BS1746" s="41"/>
      <c r="BT1746" s="41"/>
      <c r="BU1746" s="41"/>
      <c r="BV1746" s="41"/>
      <c r="BW1746" s="41"/>
      <c r="BX1746" s="41"/>
      <c r="BY1746" s="41"/>
      <c r="BZ1746" s="41"/>
      <c r="CA1746" s="41"/>
      <c r="CB1746" s="41"/>
      <c r="CC1746" s="41"/>
      <c r="CD1746" s="41"/>
      <c r="CE1746" s="41"/>
      <c r="CF1746" s="41"/>
      <c r="CG1746" s="41"/>
      <c r="CH1746" s="41"/>
      <c r="CI1746" s="41"/>
      <c r="CJ1746" s="41"/>
      <c r="DZ1746" s="70"/>
      <c r="ED1746" s="70"/>
      <c r="EE1746" s="70"/>
      <c r="EF1746" s="70"/>
      <c r="EG1746" s="68"/>
      <c r="EH1746" s="68"/>
      <c r="EI1746" s="68"/>
      <c r="EJ1746" s="68"/>
      <c r="EK1746" s="68"/>
      <c r="EL1746" s="68"/>
      <c r="EM1746" s="68"/>
      <c r="EN1746" s="68"/>
      <c r="EO1746" s="68"/>
      <c r="EP1746" s="68"/>
      <c r="EQ1746" s="68"/>
      <c r="ER1746" s="68"/>
      <c r="ES1746" s="68"/>
      <c r="ET1746" s="68"/>
    </row>
    <row r="1747" spans="53:150" s="9" customFormat="1" ht="15">
      <c r="BA1747" s="41"/>
      <c r="BB1747" s="41"/>
      <c r="BC1747" s="41"/>
      <c r="BD1747" s="41"/>
      <c r="BE1747" s="41"/>
      <c r="BF1747" s="41"/>
      <c r="BG1747" s="41"/>
      <c r="BH1747" s="41"/>
      <c r="BI1747" s="41"/>
      <c r="BJ1747" s="41"/>
      <c r="BK1747" s="41"/>
      <c r="BL1747" s="41"/>
      <c r="BM1747" s="41"/>
      <c r="BN1747" s="41"/>
      <c r="BO1747" s="41"/>
      <c r="BP1747" s="41"/>
      <c r="BQ1747" s="41"/>
      <c r="BR1747" s="41"/>
      <c r="BS1747" s="41"/>
      <c r="BT1747" s="41"/>
      <c r="BU1747" s="41"/>
      <c r="BV1747" s="41"/>
      <c r="BW1747" s="41"/>
      <c r="BX1747" s="41"/>
      <c r="BY1747" s="41"/>
      <c r="BZ1747" s="41"/>
      <c r="CA1747" s="41"/>
      <c r="CB1747" s="41"/>
      <c r="CC1747" s="41"/>
      <c r="CD1747" s="41"/>
      <c r="CE1747" s="41"/>
      <c r="CF1747" s="41"/>
      <c r="CG1747" s="41"/>
      <c r="CH1747" s="41"/>
      <c r="CI1747" s="41"/>
      <c r="CJ1747" s="41"/>
      <c r="DZ1747" s="70"/>
      <c r="ED1747" s="70"/>
      <c r="EE1747" s="70"/>
      <c r="EF1747" s="70"/>
      <c r="EG1747" s="68"/>
      <c r="EH1747" s="68"/>
      <c r="EI1747" s="68"/>
      <c r="EJ1747" s="68"/>
      <c r="EK1747" s="68"/>
      <c r="EL1747" s="68"/>
      <c r="EM1747" s="68"/>
      <c r="EN1747" s="68"/>
      <c r="EO1747" s="68"/>
      <c r="EP1747" s="68"/>
      <c r="EQ1747" s="68"/>
      <c r="ER1747" s="68"/>
      <c r="ES1747" s="68"/>
      <c r="ET1747" s="68"/>
    </row>
    <row r="1748" spans="53:150" s="9" customFormat="1" ht="15">
      <c r="BA1748" s="41"/>
      <c r="BB1748" s="41"/>
      <c r="BC1748" s="41"/>
      <c r="BD1748" s="41"/>
      <c r="BE1748" s="41"/>
      <c r="BF1748" s="41"/>
      <c r="BG1748" s="41"/>
      <c r="BH1748" s="41"/>
      <c r="BI1748" s="41"/>
      <c r="BJ1748" s="41"/>
      <c r="BK1748" s="41"/>
      <c r="BL1748" s="41"/>
      <c r="BM1748" s="41"/>
      <c r="BN1748" s="41"/>
      <c r="BO1748" s="41"/>
      <c r="BP1748" s="41"/>
      <c r="BQ1748" s="41"/>
      <c r="BR1748" s="41"/>
      <c r="BS1748" s="41"/>
      <c r="BT1748" s="41"/>
      <c r="BU1748" s="41"/>
      <c r="BV1748" s="41"/>
      <c r="BW1748" s="41"/>
      <c r="BX1748" s="41"/>
      <c r="BY1748" s="41"/>
      <c r="BZ1748" s="41"/>
      <c r="CA1748" s="41"/>
      <c r="CB1748" s="41"/>
      <c r="CC1748" s="41"/>
      <c r="CD1748" s="41"/>
      <c r="CE1748" s="41"/>
      <c r="CF1748" s="41"/>
      <c r="CG1748" s="41"/>
      <c r="CH1748" s="41"/>
      <c r="CI1748" s="41"/>
      <c r="CJ1748" s="41"/>
      <c r="DZ1748" s="70"/>
      <c r="ED1748" s="70"/>
      <c r="EE1748" s="70"/>
      <c r="EF1748" s="70"/>
      <c r="EG1748" s="68"/>
      <c r="EH1748" s="68"/>
      <c r="EI1748" s="68"/>
      <c r="EJ1748" s="68"/>
      <c r="EK1748" s="68"/>
      <c r="EL1748" s="68"/>
      <c r="EM1748" s="68"/>
      <c r="EN1748" s="68"/>
      <c r="EO1748" s="68"/>
      <c r="EP1748" s="68"/>
      <c r="EQ1748" s="68"/>
      <c r="ER1748" s="68"/>
      <c r="ES1748" s="68"/>
      <c r="ET1748" s="68"/>
    </row>
    <row r="1749" spans="53:150" s="9" customFormat="1" ht="15">
      <c r="BA1749" s="41"/>
      <c r="BB1749" s="41"/>
      <c r="BC1749" s="41"/>
      <c r="BD1749" s="41"/>
      <c r="BE1749" s="41"/>
      <c r="BF1749" s="41"/>
      <c r="BG1749" s="41"/>
      <c r="BH1749" s="41"/>
      <c r="BI1749" s="41"/>
      <c r="BJ1749" s="41"/>
      <c r="BK1749" s="41"/>
      <c r="BL1749" s="41"/>
      <c r="BM1749" s="41"/>
      <c r="BN1749" s="41"/>
      <c r="BO1749" s="41"/>
      <c r="BP1749" s="41"/>
      <c r="BQ1749" s="41"/>
      <c r="BR1749" s="41"/>
      <c r="BS1749" s="41"/>
      <c r="BT1749" s="41"/>
      <c r="BU1749" s="41"/>
      <c r="BV1749" s="41"/>
      <c r="BW1749" s="41"/>
      <c r="BX1749" s="41"/>
      <c r="BY1749" s="41"/>
      <c r="BZ1749" s="41"/>
      <c r="CA1749" s="41"/>
      <c r="CB1749" s="41"/>
      <c r="CC1749" s="41"/>
      <c r="CD1749" s="41"/>
      <c r="CE1749" s="41"/>
      <c r="CF1749" s="41"/>
      <c r="CG1749" s="41"/>
      <c r="CH1749" s="41"/>
      <c r="CI1749" s="41"/>
      <c r="CJ1749" s="41"/>
      <c r="DZ1749" s="70"/>
      <c r="ED1749" s="70"/>
      <c r="EE1749" s="70"/>
      <c r="EF1749" s="70"/>
      <c r="EG1749" s="68"/>
      <c r="EH1749" s="68"/>
      <c r="EI1749" s="68"/>
      <c r="EJ1749" s="68"/>
      <c r="EK1749" s="68"/>
      <c r="EL1749" s="68"/>
      <c r="EM1749" s="68"/>
      <c r="EN1749" s="68"/>
      <c r="EO1749" s="68"/>
      <c r="EP1749" s="68"/>
      <c r="EQ1749" s="68"/>
      <c r="ER1749" s="68"/>
      <c r="ES1749" s="68"/>
      <c r="ET1749" s="68"/>
    </row>
    <row r="1750" spans="53:150" s="9" customFormat="1" ht="15">
      <c r="BA1750" s="41"/>
      <c r="BB1750" s="41"/>
      <c r="BC1750" s="41"/>
      <c r="BD1750" s="41"/>
      <c r="BE1750" s="41"/>
      <c r="BF1750" s="41"/>
      <c r="BG1750" s="41"/>
      <c r="BH1750" s="41"/>
      <c r="BI1750" s="41"/>
      <c r="BJ1750" s="41"/>
      <c r="BK1750" s="41"/>
      <c r="BL1750" s="41"/>
      <c r="BM1750" s="41"/>
      <c r="BN1750" s="41"/>
      <c r="BO1750" s="41"/>
      <c r="BP1750" s="41"/>
      <c r="BQ1750" s="41"/>
      <c r="BR1750" s="41"/>
      <c r="BS1750" s="41"/>
      <c r="BT1750" s="41"/>
      <c r="BU1750" s="41"/>
      <c r="BV1750" s="41"/>
      <c r="BW1750" s="41"/>
      <c r="BX1750" s="41"/>
      <c r="BY1750" s="41"/>
      <c r="BZ1750" s="41"/>
      <c r="CA1750" s="41"/>
      <c r="CB1750" s="41"/>
      <c r="CC1750" s="41"/>
      <c r="CD1750" s="41"/>
      <c r="CE1750" s="41"/>
      <c r="CF1750" s="41"/>
      <c r="CG1750" s="41"/>
      <c r="CH1750" s="41"/>
      <c r="CI1750" s="41"/>
      <c r="CJ1750" s="41"/>
      <c r="DZ1750" s="70"/>
      <c r="ED1750" s="70"/>
      <c r="EE1750" s="70"/>
      <c r="EF1750" s="70"/>
      <c r="EG1750" s="68"/>
      <c r="EH1750" s="68"/>
      <c r="EI1750" s="68"/>
      <c r="EJ1750" s="68"/>
      <c r="EK1750" s="68"/>
      <c r="EL1750" s="68"/>
      <c r="EM1750" s="68"/>
      <c r="EN1750" s="68"/>
      <c r="EO1750" s="68"/>
      <c r="EP1750" s="68"/>
      <c r="EQ1750" s="68"/>
      <c r="ER1750" s="68"/>
      <c r="ES1750" s="68"/>
      <c r="ET1750" s="68"/>
    </row>
    <row r="1751" spans="53:150" s="9" customFormat="1" ht="15">
      <c r="BA1751" s="41"/>
      <c r="BB1751" s="41"/>
      <c r="BC1751" s="41"/>
      <c r="BD1751" s="41"/>
      <c r="BE1751" s="41"/>
      <c r="BF1751" s="41"/>
      <c r="BG1751" s="41"/>
      <c r="BH1751" s="41"/>
      <c r="BI1751" s="41"/>
      <c r="BJ1751" s="41"/>
      <c r="BK1751" s="41"/>
      <c r="BL1751" s="41"/>
      <c r="BM1751" s="41"/>
      <c r="BN1751" s="41"/>
      <c r="BO1751" s="41"/>
      <c r="BP1751" s="41"/>
      <c r="BQ1751" s="41"/>
      <c r="BR1751" s="41"/>
      <c r="BS1751" s="41"/>
      <c r="BT1751" s="41"/>
      <c r="BU1751" s="41"/>
      <c r="BV1751" s="41"/>
      <c r="BW1751" s="41"/>
      <c r="BX1751" s="41"/>
      <c r="BY1751" s="41"/>
      <c r="BZ1751" s="41"/>
      <c r="CA1751" s="41"/>
      <c r="CB1751" s="41"/>
      <c r="CC1751" s="41"/>
      <c r="CD1751" s="41"/>
      <c r="CE1751" s="41"/>
      <c r="CF1751" s="41"/>
      <c r="CG1751" s="41"/>
      <c r="CH1751" s="41"/>
      <c r="CI1751" s="41"/>
      <c r="CJ1751" s="41"/>
      <c r="DZ1751" s="70"/>
      <c r="ED1751" s="70"/>
      <c r="EE1751" s="70"/>
      <c r="EF1751" s="70"/>
      <c r="EG1751" s="68"/>
      <c r="EH1751" s="68"/>
      <c r="EI1751" s="68"/>
      <c r="EJ1751" s="68"/>
      <c r="EK1751" s="68"/>
      <c r="EL1751" s="68"/>
      <c r="EM1751" s="68"/>
      <c r="EN1751" s="68"/>
      <c r="EO1751" s="68"/>
      <c r="EP1751" s="68"/>
      <c r="EQ1751" s="68"/>
      <c r="ER1751" s="68"/>
      <c r="ES1751" s="68"/>
      <c r="ET1751" s="68"/>
    </row>
    <row r="1752" spans="53:150" s="9" customFormat="1" ht="15">
      <c r="BA1752" s="41"/>
      <c r="BB1752" s="41"/>
      <c r="BC1752" s="41"/>
      <c r="BD1752" s="41"/>
      <c r="BE1752" s="41"/>
      <c r="BF1752" s="41"/>
      <c r="BG1752" s="41"/>
      <c r="BH1752" s="41"/>
      <c r="BI1752" s="41"/>
      <c r="BJ1752" s="41"/>
      <c r="BK1752" s="41"/>
      <c r="BL1752" s="41"/>
      <c r="BM1752" s="41"/>
      <c r="BN1752" s="41"/>
      <c r="BO1752" s="41"/>
      <c r="BP1752" s="41"/>
      <c r="BQ1752" s="41"/>
      <c r="BR1752" s="41"/>
      <c r="BS1752" s="41"/>
      <c r="BT1752" s="41"/>
      <c r="BU1752" s="41"/>
      <c r="BV1752" s="41"/>
      <c r="BW1752" s="41"/>
      <c r="BX1752" s="41"/>
      <c r="BY1752" s="41"/>
      <c r="BZ1752" s="41"/>
      <c r="CA1752" s="41"/>
      <c r="CB1752" s="41"/>
      <c r="CC1752" s="41"/>
      <c r="CD1752" s="41"/>
      <c r="CE1752" s="41"/>
      <c r="CF1752" s="41"/>
      <c r="CG1752" s="41"/>
      <c r="CH1752" s="41"/>
      <c r="CI1752" s="41"/>
      <c r="CJ1752" s="41"/>
      <c r="DZ1752" s="70"/>
      <c r="ED1752" s="70"/>
      <c r="EE1752" s="70"/>
      <c r="EF1752" s="70"/>
      <c r="EG1752" s="68"/>
      <c r="EH1752" s="68"/>
      <c r="EI1752" s="68"/>
      <c r="EJ1752" s="68"/>
      <c r="EK1752" s="68"/>
      <c r="EL1752" s="68"/>
      <c r="EM1752" s="68"/>
      <c r="EN1752" s="68"/>
      <c r="EO1752" s="68"/>
      <c r="EP1752" s="68"/>
      <c r="EQ1752" s="68"/>
      <c r="ER1752" s="68"/>
      <c r="ES1752" s="68"/>
      <c r="ET1752" s="68"/>
    </row>
    <row r="1753" spans="53:150" s="9" customFormat="1" ht="15">
      <c r="BA1753" s="41"/>
      <c r="BB1753" s="41"/>
      <c r="BC1753" s="41"/>
      <c r="BD1753" s="41"/>
      <c r="BE1753" s="41"/>
      <c r="BF1753" s="41"/>
      <c r="BG1753" s="41"/>
      <c r="BH1753" s="41"/>
      <c r="BI1753" s="41"/>
      <c r="BJ1753" s="41"/>
      <c r="BK1753" s="41"/>
      <c r="BL1753" s="41"/>
      <c r="BM1753" s="41"/>
      <c r="BN1753" s="41"/>
      <c r="BO1753" s="41"/>
      <c r="BP1753" s="41"/>
      <c r="BQ1753" s="41"/>
      <c r="BR1753" s="41"/>
      <c r="BS1753" s="41"/>
      <c r="BT1753" s="41"/>
      <c r="BU1753" s="41"/>
      <c r="BV1753" s="41"/>
      <c r="BW1753" s="41"/>
      <c r="BX1753" s="41"/>
      <c r="BY1753" s="41"/>
      <c r="BZ1753" s="41"/>
      <c r="CA1753" s="41"/>
      <c r="CB1753" s="41"/>
      <c r="CC1753" s="41"/>
      <c r="CD1753" s="41"/>
      <c r="CE1753" s="41"/>
      <c r="CF1753" s="41"/>
      <c r="CG1753" s="41"/>
      <c r="CH1753" s="41"/>
      <c r="CI1753" s="41"/>
      <c r="CJ1753" s="41"/>
      <c r="DZ1753" s="70"/>
      <c r="ED1753" s="70"/>
      <c r="EE1753" s="70"/>
      <c r="EF1753" s="70"/>
      <c r="EG1753" s="68"/>
      <c r="EH1753" s="68"/>
      <c r="EI1753" s="68"/>
      <c r="EJ1753" s="68"/>
      <c r="EK1753" s="68"/>
      <c r="EL1753" s="68"/>
      <c r="EM1753" s="68"/>
      <c r="EN1753" s="68"/>
      <c r="EO1753" s="68"/>
      <c r="EP1753" s="68"/>
      <c r="EQ1753" s="68"/>
      <c r="ER1753" s="68"/>
      <c r="ES1753" s="68"/>
      <c r="ET1753" s="68"/>
    </row>
    <row r="1754" spans="53:150" s="9" customFormat="1" ht="15">
      <c r="BA1754" s="41"/>
      <c r="BB1754" s="41"/>
      <c r="BC1754" s="41"/>
      <c r="BD1754" s="41"/>
      <c r="BE1754" s="41"/>
      <c r="BF1754" s="41"/>
      <c r="BG1754" s="41"/>
      <c r="BH1754" s="41"/>
      <c r="BI1754" s="41"/>
      <c r="BJ1754" s="41"/>
      <c r="BK1754" s="41"/>
      <c r="BL1754" s="41"/>
      <c r="BM1754" s="41"/>
      <c r="BN1754" s="41"/>
      <c r="BO1754" s="41"/>
      <c r="BP1754" s="41"/>
      <c r="BQ1754" s="41"/>
      <c r="BR1754" s="41"/>
      <c r="BS1754" s="41"/>
      <c r="BT1754" s="41"/>
      <c r="BU1754" s="41"/>
      <c r="BV1754" s="41"/>
      <c r="BW1754" s="41"/>
      <c r="BX1754" s="41"/>
      <c r="BY1754" s="41"/>
      <c r="BZ1754" s="41"/>
      <c r="CA1754" s="41"/>
      <c r="CB1754" s="41"/>
      <c r="CC1754" s="41"/>
      <c r="CD1754" s="41"/>
      <c r="CE1754" s="41"/>
      <c r="CF1754" s="41"/>
      <c r="CG1754" s="41"/>
      <c r="CH1754" s="41"/>
      <c r="CI1754" s="41"/>
      <c r="CJ1754" s="41"/>
      <c r="DZ1754" s="70"/>
      <c r="ED1754" s="70"/>
      <c r="EE1754" s="70"/>
      <c r="EF1754" s="70"/>
      <c r="EG1754" s="68"/>
      <c r="EH1754" s="68"/>
      <c r="EI1754" s="68"/>
      <c r="EJ1754" s="68"/>
      <c r="EK1754" s="68"/>
      <c r="EL1754" s="68"/>
      <c r="EM1754" s="68"/>
      <c r="EN1754" s="68"/>
      <c r="EO1754" s="68"/>
      <c r="EP1754" s="68"/>
      <c r="EQ1754" s="68"/>
      <c r="ER1754" s="68"/>
      <c r="ES1754" s="68"/>
      <c r="ET1754" s="68"/>
    </row>
    <row r="1755" spans="53:150" s="9" customFormat="1" ht="15">
      <c r="BA1755" s="41"/>
      <c r="BB1755" s="41"/>
      <c r="BC1755" s="41"/>
      <c r="BD1755" s="41"/>
      <c r="BE1755" s="41"/>
      <c r="BF1755" s="41"/>
      <c r="BG1755" s="41"/>
      <c r="BH1755" s="41"/>
      <c r="BI1755" s="41"/>
      <c r="BJ1755" s="41"/>
      <c r="BK1755" s="41"/>
      <c r="BL1755" s="41"/>
      <c r="BM1755" s="41"/>
      <c r="BN1755" s="41"/>
      <c r="BO1755" s="41"/>
      <c r="BP1755" s="41"/>
      <c r="BQ1755" s="41"/>
      <c r="BR1755" s="41"/>
      <c r="BS1755" s="41"/>
      <c r="BT1755" s="41"/>
      <c r="BU1755" s="41"/>
      <c r="BV1755" s="41"/>
      <c r="BW1755" s="41"/>
      <c r="BX1755" s="41"/>
      <c r="BY1755" s="41"/>
      <c r="BZ1755" s="41"/>
      <c r="CA1755" s="41"/>
      <c r="CB1755" s="41"/>
      <c r="CC1755" s="41"/>
      <c r="CD1755" s="41"/>
      <c r="CE1755" s="41"/>
      <c r="CF1755" s="41"/>
      <c r="CG1755" s="41"/>
      <c r="CH1755" s="41"/>
      <c r="CI1755" s="41"/>
      <c r="CJ1755" s="41"/>
      <c r="DZ1755" s="70"/>
      <c r="ED1755" s="70"/>
      <c r="EE1755" s="70"/>
      <c r="EF1755" s="70"/>
      <c r="EG1755" s="68"/>
      <c r="EH1755" s="68"/>
      <c r="EI1755" s="68"/>
      <c r="EJ1755" s="68"/>
      <c r="EK1755" s="68"/>
      <c r="EL1755" s="68"/>
      <c r="EM1755" s="68"/>
      <c r="EN1755" s="68"/>
      <c r="EO1755" s="68"/>
      <c r="EP1755" s="68"/>
      <c r="EQ1755" s="68"/>
      <c r="ER1755" s="68"/>
      <c r="ES1755" s="68"/>
      <c r="ET1755" s="68"/>
    </row>
    <row r="1756" spans="53:150" s="9" customFormat="1" ht="15">
      <c r="BA1756" s="41"/>
      <c r="BB1756" s="41"/>
      <c r="BC1756" s="41"/>
      <c r="BD1756" s="41"/>
      <c r="BE1756" s="41"/>
      <c r="BF1756" s="41"/>
      <c r="BG1756" s="41"/>
      <c r="BH1756" s="41"/>
      <c r="BI1756" s="41"/>
      <c r="BJ1756" s="41"/>
      <c r="BK1756" s="41"/>
      <c r="BL1756" s="41"/>
      <c r="BM1756" s="41"/>
      <c r="BN1756" s="41"/>
      <c r="BO1756" s="41"/>
      <c r="BP1756" s="41"/>
      <c r="BQ1756" s="41"/>
      <c r="BR1756" s="41"/>
      <c r="BS1756" s="41"/>
      <c r="BT1756" s="41"/>
      <c r="BU1756" s="41"/>
      <c r="BV1756" s="41"/>
      <c r="BW1756" s="41"/>
      <c r="BX1756" s="41"/>
      <c r="BY1756" s="41"/>
      <c r="BZ1756" s="41"/>
      <c r="CA1756" s="41"/>
      <c r="CB1756" s="41"/>
      <c r="CC1756" s="41"/>
      <c r="CD1756" s="41"/>
      <c r="CE1756" s="41"/>
      <c r="CF1756" s="41"/>
      <c r="CG1756" s="41"/>
      <c r="CH1756" s="41"/>
      <c r="CI1756" s="41"/>
      <c r="CJ1756" s="41"/>
      <c r="DZ1756" s="70"/>
      <c r="ED1756" s="70"/>
      <c r="EE1756" s="70"/>
      <c r="EF1756" s="70"/>
      <c r="EG1756" s="68"/>
      <c r="EH1756" s="68"/>
      <c r="EI1756" s="68"/>
      <c r="EJ1756" s="68"/>
      <c r="EK1756" s="68"/>
      <c r="EL1756" s="68"/>
      <c r="EM1756" s="68"/>
      <c r="EN1756" s="68"/>
      <c r="EO1756" s="68"/>
      <c r="EP1756" s="68"/>
      <c r="EQ1756" s="68"/>
      <c r="ER1756" s="68"/>
      <c r="ES1756" s="68"/>
      <c r="ET1756" s="68"/>
    </row>
    <row r="1757" spans="53:150" s="9" customFormat="1" ht="15">
      <c r="BA1757" s="41"/>
      <c r="BB1757" s="41"/>
      <c r="BC1757" s="41"/>
      <c r="BD1757" s="41"/>
      <c r="BE1757" s="41"/>
      <c r="BF1757" s="41"/>
      <c r="BG1757" s="41"/>
      <c r="BH1757" s="41"/>
      <c r="BI1757" s="41"/>
      <c r="BJ1757" s="41"/>
      <c r="BK1757" s="41"/>
      <c r="BL1757" s="41"/>
      <c r="BM1757" s="41"/>
      <c r="BN1757" s="41"/>
      <c r="BO1757" s="41"/>
      <c r="BP1757" s="41"/>
      <c r="BQ1757" s="41"/>
      <c r="BR1757" s="41"/>
      <c r="BS1757" s="41"/>
      <c r="BT1757" s="41"/>
      <c r="BU1757" s="41"/>
      <c r="BV1757" s="41"/>
      <c r="BW1757" s="41"/>
      <c r="BX1757" s="41"/>
      <c r="BY1757" s="41"/>
      <c r="BZ1757" s="41"/>
      <c r="CA1757" s="41"/>
      <c r="CB1757" s="41"/>
      <c r="CC1757" s="41"/>
      <c r="CD1757" s="41"/>
      <c r="CE1757" s="41"/>
      <c r="CF1757" s="41"/>
      <c r="CG1757" s="41"/>
      <c r="CH1757" s="41"/>
      <c r="CI1757" s="41"/>
      <c r="CJ1757" s="41"/>
      <c r="DZ1757" s="70"/>
      <c r="ED1757" s="70"/>
      <c r="EE1757" s="70"/>
      <c r="EF1757" s="70"/>
      <c r="EG1757" s="68"/>
      <c r="EH1757" s="68"/>
      <c r="EI1757" s="68"/>
      <c r="EJ1757" s="68"/>
      <c r="EK1757" s="68"/>
      <c r="EL1757" s="68"/>
      <c r="EM1757" s="68"/>
      <c r="EN1757" s="68"/>
      <c r="EO1757" s="68"/>
      <c r="EP1757" s="68"/>
      <c r="EQ1757" s="68"/>
      <c r="ER1757" s="68"/>
      <c r="ES1757" s="68"/>
      <c r="ET1757" s="68"/>
    </row>
    <row r="1758" spans="53:150" s="9" customFormat="1" ht="15">
      <c r="BA1758" s="41"/>
      <c r="BB1758" s="41"/>
      <c r="BC1758" s="41"/>
      <c r="BD1758" s="41"/>
      <c r="BE1758" s="41"/>
      <c r="BF1758" s="41"/>
      <c r="BG1758" s="41"/>
      <c r="BH1758" s="41"/>
      <c r="BI1758" s="41"/>
      <c r="BJ1758" s="41"/>
      <c r="BK1758" s="41"/>
      <c r="BL1758" s="41"/>
      <c r="BM1758" s="41"/>
      <c r="BN1758" s="41"/>
      <c r="BO1758" s="41"/>
      <c r="BP1758" s="41"/>
      <c r="BQ1758" s="41"/>
      <c r="BR1758" s="41"/>
      <c r="BS1758" s="41"/>
      <c r="BT1758" s="41"/>
      <c r="BU1758" s="41"/>
      <c r="BV1758" s="41"/>
      <c r="BW1758" s="41"/>
      <c r="BX1758" s="41"/>
      <c r="BY1758" s="41"/>
      <c r="BZ1758" s="41"/>
      <c r="CA1758" s="41"/>
      <c r="CB1758" s="41"/>
      <c r="CC1758" s="41"/>
      <c r="CD1758" s="41"/>
      <c r="CE1758" s="41"/>
      <c r="CF1758" s="41"/>
      <c r="CG1758" s="41"/>
      <c r="CH1758" s="41"/>
      <c r="CI1758" s="41"/>
      <c r="CJ1758" s="41"/>
      <c r="DZ1758" s="70"/>
      <c r="ED1758" s="70"/>
      <c r="EE1758" s="70"/>
      <c r="EF1758" s="70"/>
      <c r="EG1758" s="68"/>
      <c r="EH1758" s="68"/>
      <c r="EI1758" s="68"/>
      <c r="EJ1758" s="68"/>
      <c r="EK1758" s="68"/>
      <c r="EL1758" s="68"/>
      <c r="EM1758" s="68"/>
      <c r="EN1758" s="68"/>
      <c r="EO1758" s="68"/>
      <c r="EP1758" s="68"/>
      <c r="EQ1758" s="68"/>
      <c r="ER1758" s="68"/>
      <c r="ES1758" s="68"/>
      <c r="ET1758" s="68"/>
    </row>
    <row r="1759" spans="53:150" s="9" customFormat="1" ht="15">
      <c r="BA1759" s="41"/>
      <c r="BB1759" s="41"/>
      <c r="BC1759" s="41"/>
      <c r="BD1759" s="41"/>
      <c r="BE1759" s="41"/>
      <c r="BF1759" s="41"/>
      <c r="BG1759" s="41"/>
      <c r="BH1759" s="41"/>
      <c r="BI1759" s="41"/>
      <c r="BJ1759" s="41"/>
      <c r="BK1759" s="41"/>
      <c r="BL1759" s="41"/>
      <c r="BM1759" s="41"/>
      <c r="BN1759" s="41"/>
      <c r="BO1759" s="41"/>
      <c r="BP1759" s="41"/>
      <c r="BQ1759" s="41"/>
      <c r="BR1759" s="41"/>
      <c r="BS1759" s="41"/>
      <c r="BT1759" s="41"/>
      <c r="BU1759" s="41"/>
      <c r="BV1759" s="41"/>
      <c r="BW1759" s="41"/>
      <c r="BX1759" s="41"/>
      <c r="BY1759" s="41"/>
      <c r="BZ1759" s="41"/>
      <c r="CA1759" s="41"/>
      <c r="CB1759" s="41"/>
      <c r="CC1759" s="41"/>
      <c r="CD1759" s="41"/>
      <c r="CE1759" s="41"/>
      <c r="CF1759" s="41"/>
      <c r="CG1759" s="41"/>
      <c r="CH1759" s="41"/>
      <c r="CI1759" s="41"/>
      <c r="CJ1759" s="41"/>
      <c r="DZ1759" s="70"/>
      <c r="ED1759" s="70"/>
      <c r="EE1759" s="70"/>
      <c r="EF1759" s="70"/>
      <c r="EG1759" s="68"/>
      <c r="EH1759" s="68"/>
      <c r="EI1759" s="68"/>
      <c r="EJ1759" s="68"/>
      <c r="EK1759" s="68"/>
      <c r="EL1759" s="68"/>
      <c r="EM1759" s="68"/>
      <c r="EN1759" s="68"/>
      <c r="EO1759" s="68"/>
      <c r="EP1759" s="68"/>
      <c r="EQ1759" s="68"/>
      <c r="ER1759" s="68"/>
      <c r="ES1759" s="68"/>
      <c r="ET1759" s="68"/>
    </row>
    <row r="1760" spans="53:150" s="9" customFormat="1" ht="15">
      <c r="BA1760" s="41"/>
      <c r="BB1760" s="41"/>
      <c r="BC1760" s="41"/>
      <c r="BD1760" s="41"/>
      <c r="BE1760" s="41"/>
      <c r="BF1760" s="41"/>
      <c r="BG1760" s="41"/>
      <c r="BH1760" s="41"/>
      <c r="BI1760" s="41"/>
      <c r="BJ1760" s="41"/>
      <c r="BK1760" s="41"/>
      <c r="BL1760" s="41"/>
      <c r="BM1760" s="41"/>
      <c r="BN1760" s="41"/>
      <c r="BO1760" s="41"/>
      <c r="BP1760" s="41"/>
      <c r="BQ1760" s="41"/>
      <c r="BR1760" s="41"/>
      <c r="BS1760" s="41"/>
      <c r="BT1760" s="41"/>
      <c r="BU1760" s="41"/>
      <c r="BV1760" s="41"/>
      <c r="BW1760" s="41"/>
      <c r="BX1760" s="41"/>
      <c r="BY1760" s="41"/>
      <c r="BZ1760" s="41"/>
      <c r="CA1760" s="41"/>
      <c r="CB1760" s="41"/>
      <c r="CC1760" s="41"/>
      <c r="CD1760" s="41"/>
      <c r="CE1760" s="41"/>
      <c r="CF1760" s="41"/>
      <c r="CG1760" s="41"/>
      <c r="CH1760" s="41"/>
      <c r="CI1760" s="41"/>
      <c r="CJ1760" s="41"/>
      <c r="DZ1760" s="70"/>
      <c r="ED1760" s="70"/>
      <c r="EE1760" s="70"/>
      <c r="EF1760" s="70"/>
      <c r="EG1760" s="68"/>
      <c r="EH1760" s="68"/>
      <c r="EI1760" s="68"/>
      <c r="EJ1760" s="68"/>
      <c r="EK1760" s="68"/>
      <c r="EL1760" s="68"/>
      <c r="EM1760" s="68"/>
      <c r="EN1760" s="68"/>
      <c r="EO1760" s="68"/>
      <c r="EP1760" s="68"/>
      <c r="EQ1760" s="68"/>
      <c r="ER1760" s="68"/>
      <c r="ES1760" s="68"/>
      <c r="ET1760" s="68"/>
    </row>
    <row r="1761" spans="53:150" s="9" customFormat="1" ht="15">
      <c r="BA1761" s="41"/>
      <c r="BB1761" s="41"/>
      <c r="BC1761" s="41"/>
      <c r="BD1761" s="41"/>
      <c r="BE1761" s="41"/>
      <c r="BF1761" s="41"/>
      <c r="BG1761" s="41"/>
      <c r="BH1761" s="41"/>
      <c r="BI1761" s="41"/>
      <c r="BJ1761" s="41"/>
      <c r="BK1761" s="41"/>
      <c r="BL1761" s="41"/>
      <c r="BM1761" s="41"/>
      <c r="BN1761" s="41"/>
      <c r="BO1761" s="41"/>
      <c r="BP1761" s="41"/>
      <c r="BQ1761" s="41"/>
      <c r="BR1761" s="41"/>
      <c r="BS1761" s="41"/>
      <c r="BT1761" s="41"/>
      <c r="BU1761" s="41"/>
      <c r="BV1761" s="41"/>
      <c r="BW1761" s="41"/>
      <c r="BX1761" s="41"/>
      <c r="BY1761" s="41"/>
      <c r="BZ1761" s="41"/>
      <c r="CA1761" s="41"/>
      <c r="CB1761" s="41"/>
      <c r="CC1761" s="41"/>
      <c r="CD1761" s="41"/>
      <c r="CE1761" s="41"/>
      <c r="CF1761" s="41"/>
      <c r="CG1761" s="41"/>
      <c r="CH1761" s="41"/>
      <c r="CI1761" s="41"/>
      <c r="CJ1761" s="41"/>
      <c r="DZ1761" s="70"/>
      <c r="ED1761" s="70"/>
      <c r="EE1761" s="70"/>
      <c r="EF1761" s="70"/>
      <c r="EG1761" s="68"/>
      <c r="EH1761" s="68"/>
      <c r="EI1761" s="68"/>
      <c r="EJ1761" s="68"/>
      <c r="EK1761" s="68"/>
      <c r="EL1761" s="68"/>
      <c r="EM1761" s="68"/>
      <c r="EN1761" s="68"/>
      <c r="EO1761" s="68"/>
      <c r="EP1761" s="68"/>
      <c r="EQ1761" s="68"/>
      <c r="ER1761" s="68"/>
      <c r="ES1761" s="68"/>
      <c r="ET1761" s="68"/>
    </row>
    <row r="1762" spans="53:150" s="9" customFormat="1" ht="15">
      <c r="BA1762" s="41"/>
      <c r="BB1762" s="41"/>
      <c r="BC1762" s="41"/>
      <c r="BD1762" s="41"/>
      <c r="BE1762" s="41"/>
      <c r="BF1762" s="41"/>
      <c r="BG1762" s="41"/>
      <c r="BH1762" s="41"/>
      <c r="BI1762" s="41"/>
      <c r="BJ1762" s="41"/>
      <c r="BK1762" s="41"/>
      <c r="BL1762" s="41"/>
      <c r="BM1762" s="41"/>
      <c r="BN1762" s="41"/>
      <c r="BO1762" s="41"/>
      <c r="BP1762" s="41"/>
      <c r="BQ1762" s="41"/>
      <c r="BR1762" s="41"/>
      <c r="BS1762" s="41"/>
      <c r="BT1762" s="41"/>
      <c r="BU1762" s="41"/>
      <c r="BV1762" s="41"/>
      <c r="BW1762" s="41"/>
      <c r="BX1762" s="41"/>
      <c r="BY1762" s="41"/>
      <c r="BZ1762" s="41"/>
      <c r="CA1762" s="41"/>
      <c r="CB1762" s="41"/>
      <c r="CC1762" s="41"/>
      <c r="CD1762" s="41"/>
      <c r="CE1762" s="41"/>
      <c r="CF1762" s="41"/>
      <c r="CG1762" s="41"/>
      <c r="CH1762" s="41"/>
      <c r="CI1762" s="41"/>
      <c r="CJ1762" s="41"/>
      <c r="DZ1762" s="70"/>
      <c r="ED1762" s="70"/>
      <c r="EE1762" s="70"/>
      <c r="EF1762" s="70"/>
      <c r="EG1762" s="68"/>
      <c r="EH1762" s="68"/>
      <c r="EI1762" s="68"/>
      <c r="EJ1762" s="68"/>
      <c r="EK1762" s="68"/>
      <c r="EL1762" s="68"/>
      <c r="EM1762" s="68"/>
      <c r="EN1762" s="68"/>
      <c r="EO1762" s="68"/>
      <c r="EP1762" s="68"/>
      <c r="EQ1762" s="68"/>
      <c r="ER1762" s="68"/>
      <c r="ES1762" s="68"/>
      <c r="ET1762" s="68"/>
    </row>
    <row r="1763" spans="53:150" s="9" customFormat="1" ht="15">
      <c r="BA1763" s="41"/>
      <c r="BB1763" s="41"/>
      <c r="BC1763" s="41"/>
      <c r="BD1763" s="41"/>
      <c r="BE1763" s="41"/>
      <c r="BF1763" s="41"/>
      <c r="BG1763" s="41"/>
      <c r="BH1763" s="41"/>
      <c r="BI1763" s="41"/>
      <c r="BJ1763" s="41"/>
      <c r="BK1763" s="41"/>
      <c r="BL1763" s="41"/>
      <c r="BM1763" s="41"/>
      <c r="BN1763" s="41"/>
      <c r="BO1763" s="41"/>
      <c r="BP1763" s="41"/>
      <c r="BQ1763" s="41"/>
      <c r="BR1763" s="41"/>
      <c r="BS1763" s="41"/>
      <c r="BT1763" s="41"/>
      <c r="BU1763" s="41"/>
      <c r="BV1763" s="41"/>
      <c r="BW1763" s="41"/>
      <c r="BX1763" s="41"/>
      <c r="BY1763" s="41"/>
      <c r="BZ1763" s="41"/>
      <c r="CA1763" s="41"/>
      <c r="CB1763" s="41"/>
      <c r="CC1763" s="41"/>
      <c r="CD1763" s="41"/>
      <c r="CE1763" s="41"/>
      <c r="CF1763" s="41"/>
      <c r="CG1763" s="41"/>
      <c r="CH1763" s="41"/>
      <c r="CI1763" s="41"/>
      <c r="CJ1763" s="41"/>
      <c r="DZ1763" s="70"/>
      <c r="ED1763" s="70"/>
      <c r="EE1763" s="70"/>
      <c r="EF1763" s="70"/>
      <c r="EG1763" s="68"/>
      <c r="EH1763" s="68"/>
      <c r="EI1763" s="68"/>
      <c r="EJ1763" s="68"/>
      <c r="EK1763" s="68"/>
      <c r="EL1763" s="68"/>
      <c r="EM1763" s="68"/>
      <c r="EN1763" s="68"/>
      <c r="EO1763" s="68"/>
      <c r="EP1763" s="68"/>
      <c r="EQ1763" s="68"/>
      <c r="ER1763" s="68"/>
      <c r="ES1763" s="68"/>
      <c r="ET1763" s="68"/>
    </row>
    <row r="1764" spans="53:150" s="9" customFormat="1" ht="15">
      <c r="BA1764" s="41"/>
      <c r="BB1764" s="41"/>
      <c r="BC1764" s="41"/>
      <c r="BD1764" s="41"/>
      <c r="BE1764" s="41"/>
      <c r="BF1764" s="41"/>
      <c r="BG1764" s="41"/>
      <c r="BH1764" s="41"/>
      <c r="BI1764" s="41"/>
      <c r="BJ1764" s="41"/>
      <c r="BK1764" s="41"/>
      <c r="BL1764" s="41"/>
      <c r="BM1764" s="41"/>
      <c r="BN1764" s="41"/>
      <c r="BO1764" s="41"/>
      <c r="BP1764" s="41"/>
      <c r="BQ1764" s="41"/>
      <c r="BR1764" s="41"/>
      <c r="BS1764" s="41"/>
      <c r="BT1764" s="41"/>
      <c r="BU1764" s="41"/>
      <c r="BV1764" s="41"/>
      <c r="BW1764" s="41"/>
      <c r="BX1764" s="41"/>
      <c r="BY1764" s="41"/>
      <c r="BZ1764" s="41"/>
      <c r="CA1764" s="41"/>
      <c r="CB1764" s="41"/>
      <c r="CC1764" s="41"/>
      <c r="CD1764" s="41"/>
      <c r="CE1764" s="41"/>
      <c r="CF1764" s="41"/>
      <c r="CG1764" s="41"/>
      <c r="CH1764" s="41"/>
      <c r="CI1764" s="41"/>
      <c r="CJ1764" s="41"/>
      <c r="DZ1764" s="70"/>
      <c r="ED1764" s="70"/>
      <c r="EE1764" s="70"/>
      <c r="EF1764" s="70"/>
      <c r="EG1764" s="68"/>
      <c r="EH1764" s="68"/>
      <c r="EI1764" s="68"/>
      <c r="EJ1764" s="68"/>
      <c r="EK1764" s="68"/>
      <c r="EL1764" s="68"/>
      <c r="EM1764" s="68"/>
      <c r="EN1764" s="68"/>
      <c r="EO1764" s="68"/>
      <c r="EP1764" s="68"/>
      <c r="EQ1764" s="68"/>
      <c r="ER1764" s="68"/>
      <c r="ES1764" s="68"/>
      <c r="ET1764" s="68"/>
    </row>
    <row r="1765" spans="53:150" s="9" customFormat="1" ht="15">
      <c r="BA1765" s="41"/>
      <c r="BB1765" s="41"/>
      <c r="BC1765" s="41"/>
      <c r="BD1765" s="41"/>
      <c r="BE1765" s="41"/>
      <c r="BF1765" s="41"/>
      <c r="BG1765" s="41"/>
      <c r="BH1765" s="41"/>
      <c r="BI1765" s="41"/>
      <c r="BJ1765" s="41"/>
      <c r="BK1765" s="41"/>
      <c r="BL1765" s="41"/>
      <c r="BM1765" s="41"/>
      <c r="BN1765" s="41"/>
      <c r="BO1765" s="41"/>
      <c r="BP1765" s="41"/>
      <c r="BQ1765" s="41"/>
      <c r="BR1765" s="41"/>
      <c r="BS1765" s="41"/>
      <c r="BT1765" s="41"/>
      <c r="BU1765" s="41"/>
      <c r="BV1765" s="41"/>
      <c r="BW1765" s="41"/>
      <c r="BX1765" s="41"/>
      <c r="BY1765" s="41"/>
      <c r="BZ1765" s="41"/>
      <c r="CA1765" s="41"/>
      <c r="CB1765" s="41"/>
      <c r="CC1765" s="41"/>
      <c r="CD1765" s="41"/>
      <c r="CE1765" s="41"/>
      <c r="CF1765" s="41"/>
      <c r="CG1765" s="41"/>
      <c r="CH1765" s="41"/>
      <c r="CI1765" s="41"/>
      <c r="CJ1765" s="41"/>
      <c r="DZ1765" s="70"/>
      <c r="ED1765" s="70"/>
      <c r="EE1765" s="70"/>
      <c r="EF1765" s="70"/>
      <c r="EG1765" s="68"/>
      <c r="EH1765" s="68"/>
      <c r="EI1765" s="68"/>
      <c r="EJ1765" s="68"/>
      <c r="EK1765" s="68"/>
      <c r="EL1765" s="68"/>
      <c r="EM1765" s="68"/>
      <c r="EN1765" s="68"/>
      <c r="EO1765" s="68"/>
      <c r="EP1765" s="68"/>
      <c r="EQ1765" s="68"/>
      <c r="ER1765" s="68"/>
      <c r="ES1765" s="68"/>
      <c r="ET1765" s="68"/>
    </row>
    <row r="1766" spans="53:150" s="9" customFormat="1" ht="15">
      <c r="BA1766" s="41"/>
      <c r="BB1766" s="41"/>
      <c r="BC1766" s="41"/>
      <c r="BD1766" s="41"/>
      <c r="BE1766" s="41"/>
      <c r="BF1766" s="41"/>
      <c r="BG1766" s="41"/>
      <c r="BH1766" s="41"/>
      <c r="BI1766" s="41"/>
      <c r="BJ1766" s="41"/>
      <c r="BK1766" s="41"/>
      <c r="BL1766" s="41"/>
      <c r="BM1766" s="41"/>
      <c r="BN1766" s="41"/>
      <c r="BO1766" s="41"/>
      <c r="BP1766" s="41"/>
      <c r="BQ1766" s="41"/>
      <c r="BR1766" s="41"/>
      <c r="BS1766" s="41"/>
      <c r="BT1766" s="41"/>
      <c r="BU1766" s="41"/>
      <c r="BV1766" s="41"/>
      <c r="BW1766" s="41"/>
      <c r="BX1766" s="41"/>
      <c r="BY1766" s="41"/>
      <c r="BZ1766" s="41"/>
      <c r="CA1766" s="41"/>
      <c r="CB1766" s="41"/>
      <c r="CC1766" s="41"/>
      <c r="CD1766" s="41"/>
      <c r="CE1766" s="41"/>
      <c r="CF1766" s="41"/>
      <c r="CG1766" s="41"/>
      <c r="CH1766" s="41"/>
      <c r="CI1766" s="41"/>
      <c r="CJ1766" s="41"/>
      <c r="DZ1766" s="70"/>
      <c r="ED1766" s="70"/>
      <c r="EE1766" s="70"/>
      <c r="EF1766" s="70"/>
      <c r="EG1766" s="68"/>
      <c r="EH1766" s="68"/>
      <c r="EI1766" s="68"/>
      <c r="EJ1766" s="68"/>
      <c r="EK1766" s="68"/>
      <c r="EL1766" s="68"/>
      <c r="EM1766" s="68"/>
      <c r="EN1766" s="68"/>
      <c r="EO1766" s="68"/>
      <c r="EP1766" s="68"/>
      <c r="EQ1766" s="68"/>
      <c r="ER1766" s="68"/>
      <c r="ES1766" s="68"/>
      <c r="ET1766" s="68"/>
    </row>
    <row r="1767" spans="53:150" s="9" customFormat="1" ht="15">
      <c r="BA1767" s="41"/>
      <c r="BB1767" s="41"/>
      <c r="BC1767" s="41"/>
      <c r="BD1767" s="41"/>
      <c r="BE1767" s="41"/>
      <c r="BF1767" s="41"/>
      <c r="BG1767" s="41"/>
      <c r="BH1767" s="41"/>
      <c r="BI1767" s="41"/>
      <c r="BJ1767" s="41"/>
      <c r="BK1767" s="41"/>
      <c r="BL1767" s="41"/>
      <c r="BM1767" s="41"/>
      <c r="BN1767" s="41"/>
      <c r="BO1767" s="41"/>
      <c r="BP1767" s="41"/>
      <c r="BQ1767" s="41"/>
      <c r="BR1767" s="41"/>
      <c r="BS1767" s="41"/>
      <c r="BT1767" s="41"/>
      <c r="BU1767" s="41"/>
      <c r="BV1767" s="41"/>
      <c r="BW1767" s="41"/>
      <c r="BX1767" s="41"/>
      <c r="BY1767" s="41"/>
      <c r="BZ1767" s="41"/>
      <c r="CA1767" s="41"/>
      <c r="CB1767" s="41"/>
      <c r="CC1767" s="41"/>
      <c r="CD1767" s="41"/>
      <c r="CE1767" s="41"/>
      <c r="CF1767" s="41"/>
      <c r="CG1767" s="41"/>
      <c r="CH1767" s="41"/>
      <c r="CI1767" s="41"/>
      <c r="CJ1767" s="41"/>
      <c r="DZ1767" s="70"/>
      <c r="ED1767" s="70"/>
      <c r="EE1767" s="70"/>
      <c r="EF1767" s="70"/>
      <c r="EG1767" s="68"/>
      <c r="EH1767" s="68"/>
      <c r="EI1767" s="68"/>
      <c r="EJ1767" s="68"/>
      <c r="EK1767" s="68"/>
      <c r="EL1767" s="68"/>
      <c r="EM1767" s="68"/>
      <c r="EN1767" s="68"/>
      <c r="EO1767" s="68"/>
      <c r="EP1767" s="68"/>
      <c r="EQ1767" s="68"/>
      <c r="ER1767" s="68"/>
      <c r="ES1767" s="68"/>
      <c r="ET1767" s="68"/>
    </row>
    <row r="1768" spans="53:150" s="9" customFormat="1" ht="15">
      <c r="BA1768" s="41"/>
      <c r="BB1768" s="41"/>
      <c r="BC1768" s="41"/>
      <c r="BD1768" s="41"/>
      <c r="BE1768" s="41"/>
      <c r="BF1768" s="41"/>
      <c r="BG1768" s="41"/>
      <c r="BH1768" s="41"/>
      <c r="BI1768" s="41"/>
      <c r="BJ1768" s="41"/>
      <c r="BK1768" s="41"/>
      <c r="BL1768" s="41"/>
      <c r="BM1768" s="41"/>
      <c r="BN1768" s="41"/>
      <c r="BO1768" s="41"/>
      <c r="BP1768" s="41"/>
      <c r="BQ1768" s="41"/>
      <c r="BR1768" s="41"/>
      <c r="BS1768" s="41"/>
      <c r="BT1768" s="41"/>
      <c r="BU1768" s="41"/>
      <c r="BV1768" s="41"/>
      <c r="BW1768" s="41"/>
      <c r="BX1768" s="41"/>
      <c r="BY1768" s="41"/>
      <c r="BZ1768" s="41"/>
      <c r="CA1768" s="41"/>
      <c r="CB1768" s="41"/>
      <c r="CC1768" s="41"/>
      <c r="CD1768" s="41"/>
      <c r="CE1768" s="41"/>
      <c r="CF1768" s="41"/>
      <c r="CG1768" s="41"/>
      <c r="CH1768" s="41"/>
      <c r="CI1768" s="41"/>
      <c r="CJ1768" s="41"/>
      <c r="DZ1768" s="70"/>
      <c r="ED1768" s="70"/>
      <c r="EE1768" s="70"/>
      <c r="EF1768" s="70"/>
      <c r="EG1768" s="68"/>
      <c r="EH1768" s="68"/>
      <c r="EI1768" s="68"/>
      <c r="EJ1768" s="68"/>
      <c r="EK1768" s="68"/>
      <c r="EL1768" s="68"/>
      <c r="EM1768" s="68"/>
      <c r="EN1768" s="68"/>
      <c r="EO1768" s="68"/>
      <c r="EP1768" s="68"/>
      <c r="EQ1768" s="68"/>
      <c r="ER1768" s="68"/>
      <c r="ES1768" s="68"/>
      <c r="ET1768" s="68"/>
    </row>
    <row r="1769" spans="53:150" s="9" customFormat="1" ht="15">
      <c r="BA1769" s="41"/>
      <c r="BB1769" s="41"/>
      <c r="BC1769" s="41"/>
      <c r="BD1769" s="41"/>
      <c r="BE1769" s="41"/>
      <c r="BF1769" s="41"/>
      <c r="BG1769" s="41"/>
      <c r="BH1769" s="41"/>
      <c r="BI1769" s="41"/>
      <c r="BJ1769" s="41"/>
      <c r="BK1769" s="41"/>
      <c r="BL1769" s="41"/>
      <c r="BM1769" s="41"/>
      <c r="BN1769" s="41"/>
      <c r="BO1769" s="41"/>
      <c r="BP1769" s="41"/>
      <c r="BQ1769" s="41"/>
      <c r="BR1769" s="41"/>
      <c r="BS1769" s="41"/>
      <c r="BT1769" s="41"/>
      <c r="BU1769" s="41"/>
      <c r="BV1769" s="41"/>
      <c r="BW1769" s="41"/>
      <c r="BX1769" s="41"/>
      <c r="BY1769" s="41"/>
      <c r="BZ1769" s="41"/>
      <c r="CA1769" s="41"/>
      <c r="CB1769" s="41"/>
      <c r="CC1769" s="41"/>
      <c r="CD1769" s="41"/>
      <c r="CE1769" s="41"/>
      <c r="CF1769" s="41"/>
      <c r="CG1769" s="41"/>
      <c r="CH1769" s="41"/>
      <c r="CI1769" s="41"/>
      <c r="CJ1769" s="41"/>
      <c r="DZ1769" s="70"/>
      <c r="ED1769" s="70"/>
      <c r="EE1769" s="70"/>
      <c r="EF1769" s="70"/>
      <c r="EG1769" s="68"/>
      <c r="EH1769" s="68"/>
      <c r="EI1769" s="68"/>
      <c r="EJ1769" s="68"/>
      <c r="EK1769" s="68"/>
      <c r="EL1769" s="68"/>
      <c r="EM1769" s="68"/>
      <c r="EN1769" s="68"/>
      <c r="EO1769" s="68"/>
      <c r="EP1769" s="68"/>
      <c r="EQ1769" s="68"/>
      <c r="ER1769" s="68"/>
      <c r="ES1769" s="68"/>
      <c r="ET1769" s="68"/>
    </row>
    <row r="1770" spans="53:150" s="9" customFormat="1" ht="15">
      <c r="BA1770" s="41"/>
      <c r="BB1770" s="41"/>
      <c r="BC1770" s="41"/>
      <c r="BD1770" s="41"/>
      <c r="BE1770" s="41"/>
      <c r="BF1770" s="41"/>
      <c r="BG1770" s="41"/>
      <c r="BH1770" s="41"/>
      <c r="BI1770" s="41"/>
      <c r="BJ1770" s="41"/>
      <c r="BK1770" s="41"/>
      <c r="BL1770" s="41"/>
      <c r="BM1770" s="41"/>
      <c r="BN1770" s="41"/>
      <c r="BO1770" s="41"/>
      <c r="BP1770" s="41"/>
      <c r="BQ1770" s="41"/>
      <c r="BR1770" s="41"/>
      <c r="BS1770" s="41"/>
      <c r="BT1770" s="41"/>
      <c r="BU1770" s="41"/>
      <c r="BV1770" s="41"/>
      <c r="BW1770" s="41"/>
      <c r="BX1770" s="41"/>
      <c r="BY1770" s="41"/>
      <c r="BZ1770" s="41"/>
      <c r="CA1770" s="41"/>
      <c r="CB1770" s="41"/>
      <c r="CC1770" s="41"/>
      <c r="CD1770" s="41"/>
      <c r="CE1770" s="41"/>
      <c r="CF1770" s="41"/>
      <c r="CG1770" s="41"/>
      <c r="CH1770" s="41"/>
      <c r="CI1770" s="41"/>
      <c r="CJ1770" s="41"/>
      <c r="DZ1770" s="70"/>
      <c r="ED1770" s="70"/>
      <c r="EE1770" s="70"/>
      <c r="EF1770" s="70"/>
      <c r="EG1770" s="68"/>
      <c r="EH1770" s="68"/>
      <c r="EI1770" s="68"/>
      <c r="EJ1770" s="68"/>
      <c r="EK1770" s="68"/>
      <c r="EL1770" s="68"/>
      <c r="EM1770" s="68"/>
      <c r="EN1770" s="68"/>
      <c r="EO1770" s="68"/>
      <c r="EP1770" s="68"/>
      <c r="EQ1770" s="68"/>
      <c r="ER1770" s="68"/>
      <c r="ES1770" s="68"/>
      <c r="ET1770" s="68"/>
    </row>
    <row r="1771" spans="53:150" s="9" customFormat="1" ht="15">
      <c r="BA1771" s="41"/>
      <c r="BB1771" s="41"/>
      <c r="BC1771" s="41"/>
      <c r="BD1771" s="41"/>
      <c r="BE1771" s="41"/>
      <c r="BF1771" s="41"/>
      <c r="BG1771" s="41"/>
      <c r="BH1771" s="41"/>
      <c r="BI1771" s="41"/>
      <c r="BJ1771" s="41"/>
      <c r="BK1771" s="41"/>
      <c r="BL1771" s="41"/>
      <c r="BM1771" s="41"/>
      <c r="BN1771" s="41"/>
      <c r="BO1771" s="41"/>
      <c r="BP1771" s="41"/>
      <c r="BQ1771" s="41"/>
      <c r="BR1771" s="41"/>
      <c r="BS1771" s="41"/>
      <c r="BT1771" s="41"/>
      <c r="BU1771" s="41"/>
      <c r="BV1771" s="41"/>
      <c r="BW1771" s="41"/>
      <c r="BX1771" s="41"/>
      <c r="BY1771" s="41"/>
      <c r="BZ1771" s="41"/>
      <c r="CA1771" s="41"/>
      <c r="CB1771" s="41"/>
      <c r="CC1771" s="41"/>
      <c r="CD1771" s="41"/>
      <c r="CE1771" s="41"/>
      <c r="CF1771" s="41"/>
      <c r="CG1771" s="41"/>
      <c r="CH1771" s="41"/>
      <c r="CI1771" s="41"/>
      <c r="CJ1771" s="41"/>
      <c r="DZ1771" s="70"/>
      <c r="ED1771" s="70"/>
      <c r="EE1771" s="70"/>
      <c r="EF1771" s="70"/>
      <c r="EG1771" s="68"/>
      <c r="EH1771" s="68"/>
      <c r="EI1771" s="68"/>
      <c r="EJ1771" s="68"/>
      <c r="EK1771" s="68"/>
      <c r="EL1771" s="68"/>
      <c r="EM1771" s="68"/>
      <c r="EN1771" s="68"/>
      <c r="EO1771" s="68"/>
      <c r="EP1771" s="68"/>
      <c r="EQ1771" s="68"/>
      <c r="ER1771" s="68"/>
      <c r="ES1771" s="68"/>
      <c r="ET1771" s="68"/>
    </row>
    <row r="1772" spans="53:150" s="9" customFormat="1" ht="15">
      <c r="BA1772" s="41"/>
      <c r="BB1772" s="41"/>
      <c r="BC1772" s="41"/>
      <c r="BD1772" s="41"/>
      <c r="BE1772" s="41"/>
      <c r="BF1772" s="41"/>
      <c r="BG1772" s="41"/>
      <c r="BH1772" s="41"/>
      <c r="BI1772" s="41"/>
      <c r="BJ1772" s="41"/>
      <c r="BK1772" s="41"/>
      <c r="BL1772" s="41"/>
      <c r="BM1772" s="41"/>
      <c r="BN1772" s="41"/>
      <c r="BO1772" s="41"/>
      <c r="BP1772" s="41"/>
      <c r="BQ1772" s="41"/>
      <c r="BR1772" s="41"/>
      <c r="BS1772" s="41"/>
      <c r="BT1772" s="41"/>
      <c r="BU1772" s="41"/>
      <c r="BV1772" s="41"/>
      <c r="BW1772" s="41"/>
      <c r="BX1772" s="41"/>
      <c r="BY1772" s="41"/>
      <c r="BZ1772" s="41"/>
      <c r="CA1772" s="41"/>
      <c r="CB1772" s="41"/>
      <c r="CC1772" s="41"/>
      <c r="CD1772" s="41"/>
      <c r="CE1772" s="41"/>
      <c r="CF1772" s="41"/>
      <c r="CG1772" s="41"/>
      <c r="CH1772" s="41"/>
      <c r="CI1772" s="41"/>
      <c r="CJ1772" s="41"/>
      <c r="DZ1772" s="70"/>
      <c r="ED1772" s="70"/>
      <c r="EE1772" s="70"/>
      <c r="EF1772" s="70"/>
      <c r="EG1772" s="68"/>
      <c r="EH1772" s="68"/>
      <c r="EI1772" s="68"/>
      <c r="EJ1772" s="68"/>
      <c r="EK1772" s="68"/>
      <c r="EL1772" s="68"/>
      <c r="EM1772" s="68"/>
      <c r="EN1772" s="68"/>
      <c r="EO1772" s="68"/>
      <c r="EP1772" s="68"/>
      <c r="EQ1772" s="68"/>
      <c r="ER1772" s="68"/>
      <c r="ES1772" s="68"/>
      <c r="ET1772" s="68"/>
    </row>
    <row r="1773" spans="53:150" s="9" customFormat="1" ht="15">
      <c r="BA1773" s="41"/>
      <c r="BB1773" s="41"/>
      <c r="BC1773" s="41"/>
      <c r="BD1773" s="41"/>
      <c r="BE1773" s="41"/>
      <c r="BF1773" s="41"/>
      <c r="BG1773" s="41"/>
      <c r="BH1773" s="41"/>
      <c r="BI1773" s="41"/>
      <c r="BJ1773" s="41"/>
      <c r="BK1773" s="41"/>
      <c r="BL1773" s="41"/>
      <c r="BM1773" s="41"/>
      <c r="BN1773" s="41"/>
      <c r="BO1773" s="41"/>
      <c r="BP1773" s="41"/>
      <c r="BQ1773" s="41"/>
      <c r="BR1773" s="41"/>
      <c r="BS1773" s="41"/>
      <c r="BT1773" s="41"/>
      <c r="BU1773" s="41"/>
      <c r="BV1773" s="41"/>
      <c r="BW1773" s="41"/>
      <c r="BX1773" s="41"/>
      <c r="BY1773" s="41"/>
      <c r="BZ1773" s="41"/>
      <c r="CA1773" s="41"/>
      <c r="CB1773" s="41"/>
      <c r="CC1773" s="41"/>
      <c r="CD1773" s="41"/>
      <c r="CE1773" s="41"/>
      <c r="CF1773" s="41"/>
      <c r="CG1773" s="41"/>
      <c r="CH1773" s="41"/>
      <c r="CI1773" s="41"/>
      <c r="CJ1773" s="41"/>
      <c r="DZ1773" s="70"/>
      <c r="ED1773" s="70"/>
      <c r="EE1773" s="70"/>
      <c r="EF1773" s="70"/>
      <c r="EG1773" s="68"/>
      <c r="EH1773" s="68"/>
      <c r="EI1773" s="68"/>
      <c r="EJ1773" s="68"/>
      <c r="EK1773" s="68"/>
      <c r="EL1773" s="68"/>
      <c r="EM1773" s="68"/>
      <c r="EN1773" s="68"/>
      <c r="EO1773" s="68"/>
      <c r="EP1773" s="68"/>
      <c r="EQ1773" s="68"/>
      <c r="ER1773" s="68"/>
      <c r="ES1773" s="68"/>
      <c r="ET1773" s="68"/>
    </row>
    <row r="1774" spans="53:150" s="9" customFormat="1" ht="15">
      <c r="BA1774" s="41"/>
      <c r="BB1774" s="41"/>
      <c r="BC1774" s="41"/>
      <c r="BD1774" s="41"/>
      <c r="BE1774" s="41"/>
      <c r="BF1774" s="41"/>
      <c r="BG1774" s="41"/>
      <c r="BH1774" s="41"/>
      <c r="BI1774" s="41"/>
      <c r="BJ1774" s="41"/>
      <c r="BK1774" s="41"/>
      <c r="BL1774" s="41"/>
      <c r="BM1774" s="41"/>
      <c r="BN1774" s="41"/>
      <c r="BO1774" s="41"/>
      <c r="BP1774" s="41"/>
      <c r="BQ1774" s="41"/>
      <c r="BR1774" s="41"/>
      <c r="BS1774" s="41"/>
      <c r="BT1774" s="41"/>
      <c r="BU1774" s="41"/>
      <c r="BV1774" s="41"/>
      <c r="BW1774" s="41"/>
      <c r="BX1774" s="41"/>
      <c r="BY1774" s="41"/>
      <c r="BZ1774" s="41"/>
      <c r="CA1774" s="41"/>
      <c r="CB1774" s="41"/>
      <c r="CC1774" s="41"/>
      <c r="CD1774" s="41"/>
      <c r="CE1774" s="41"/>
      <c r="CF1774" s="41"/>
      <c r="CG1774" s="41"/>
      <c r="CH1774" s="41"/>
      <c r="CI1774" s="41"/>
      <c r="CJ1774" s="41"/>
      <c r="DZ1774" s="70"/>
      <c r="ED1774" s="70"/>
      <c r="EE1774" s="70"/>
      <c r="EF1774" s="70"/>
      <c r="EG1774" s="68"/>
      <c r="EH1774" s="68"/>
      <c r="EI1774" s="68"/>
      <c r="EJ1774" s="68"/>
      <c r="EK1774" s="68"/>
      <c r="EL1774" s="68"/>
      <c r="EM1774" s="68"/>
      <c r="EN1774" s="68"/>
      <c r="EO1774" s="68"/>
      <c r="EP1774" s="68"/>
      <c r="EQ1774" s="68"/>
      <c r="ER1774" s="68"/>
      <c r="ES1774" s="68"/>
      <c r="ET1774" s="68"/>
    </row>
    <row r="1775" spans="53:150" s="9" customFormat="1" ht="15">
      <c r="BA1775" s="41"/>
      <c r="BB1775" s="41"/>
      <c r="BC1775" s="41"/>
      <c r="BD1775" s="41"/>
      <c r="BE1775" s="41"/>
      <c r="BF1775" s="41"/>
      <c r="BG1775" s="41"/>
      <c r="BH1775" s="41"/>
      <c r="BI1775" s="41"/>
      <c r="BJ1775" s="41"/>
      <c r="BK1775" s="41"/>
      <c r="BL1775" s="41"/>
      <c r="BM1775" s="41"/>
      <c r="BN1775" s="41"/>
      <c r="BO1775" s="41"/>
      <c r="BP1775" s="41"/>
      <c r="BQ1775" s="41"/>
      <c r="BR1775" s="41"/>
      <c r="BS1775" s="41"/>
      <c r="BT1775" s="41"/>
      <c r="BU1775" s="41"/>
      <c r="BV1775" s="41"/>
      <c r="BW1775" s="41"/>
      <c r="BX1775" s="41"/>
      <c r="BY1775" s="41"/>
      <c r="BZ1775" s="41"/>
      <c r="CA1775" s="41"/>
      <c r="CB1775" s="41"/>
      <c r="CC1775" s="41"/>
      <c r="CD1775" s="41"/>
      <c r="CE1775" s="41"/>
      <c r="CF1775" s="41"/>
      <c r="CG1775" s="41"/>
      <c r="CH1775" s="41"/>
      <c r="CI1775" s="41"/>
      <c r="CJ1775" s="41"/>
      <c r="DZ1775" s="70"/>
      <c r="ED1775" s="70"/>
      <c r="EE1775" s="70"/>
      <c r="EF1775" s="70"/>
      <c r="EG1775" s="68"/>
      <c r="EH1775" s="68"/>
      <c r="EI1775" s="68"/>
      <c r="EJ1775" s="68"/>
      <c r="EK1775" s="68"/>
      <c r="EL1775" s="68"/>
      <c r="EM1775" s="68"/>
      <c r="EN1775" s="68"/>
      <c r="EO1775" s="68"/>
      <c r="EP1775" s="68"/>
      <c r="EQ1775" s="68"/>
      <c r="ER1775" s="68"/>
      <c r="ES1775" s="68"/>
      <c r="ET1775" s="68"/>
    </row>
    <row r="1776" spans="53:150" s="9" customFormat="1" ht="15">
      <c r="BA1776" s="41"/>
      <c r="BB1776" s="41"/>
      <c r="BC1776" s="41"/>
      <c r="BD1776" s="41"/>
      <c r="BE1776" s="41"/>
      <c r="BF1776" s="41"/>
      <c r="BG1776" s="41"/>
      <c r="BH1776" s="41"/>
      <c r="BI1776" s="41"/>
      <c r="BJ1776" s="41"/>
      <c r="BK1776" s="41"/>
      <c r="BL1776" s="41"/>
      <c r="BM1776" s="41"/>
      <c r="BN1776" s="41"/>
      <c r="BO1776" s="41"/>
      <c r="BP1776" s="41"/>
      <c r="BQ1776" s="41"/>
      <c r="BR1776" s="41"/>
      <c r="BS1776" s="41"/>
      <c r="BT1776" s="41"/>
      <c r="BU1776" s="41"/>
      <c r="BV1776" s="41"/>
      <c r="BW1776" s="41"/>
      <c r="BX1776" s="41"/>
      <c r="BY1776" s="41"/>
      <c r="BZ1776" s="41"/>
      <c r="CA1776" s="41"/>
      <c r="CB1776" s="41"/>
      <c r="CC1776" s="41"/>
      <c r="CD1776" s="41"/>
      <c r="CE1776" s="41"/>
      <c r="CF1776" s="41"/>
      <c r="CG1776" s="41"/>
      <c r="CH1776" s="41"/>
      <c r="CI1776" s="41"/>
      <c r="CJ1776" s="41"/>
      <c r="DZ1776" s="70"/>
      <c r="ED1776" s="70"/>
      <c r="EE1776" s="70"/>
      <c r="EF1776" s="70"/>
      <c r="EG1776" s="68"/>
      <c r="EH1776" s="68"/>
      <c r="EI1776" s="68"/>
      <c r="EJ1776" s="68"/>
      <c r="EK1776" s="68"/>
      <c r="EL1776" s="68"/>
      <c r="EM1776" s="68"/>
      <c r="EN1776" s="68"/>
      <c r="EO1776" s="68"/>
      <c r="EP1776" s="68"/>
      <c r="EQ1776" s="68"/>
      <c r="ER1776" s="68"/>
      <c r="ES1776" s="68"/>
      <c r="ET1776" s="68"/>
    </row>
    <row r="1777" spans="53:150" s="9" customFormat="1" ht="15">
      <c r="BA1777" s="41"/>
      <c r="BB1777" s="41"/>
      <c r="BC1777" s="41"/>
      <c r="BD1777" s="41"/>
      <c r="BE1777" s="41"/>
      <c r="BF1777" s="41"/>
      <c r="BG1777" s="41"/>
      <c r="BH1777" s="41"/>
      <c r="BI1777" s="41"/>
      <c r="BJ1777" s="41"/>
      <c r="BK1777" s="41"/>
      <c r="BL1777" s="41"/>
      <c r="BM1777" s="41"/>
      <c r="BN1777" s="41"/>
      <c r="BO1777" s="41"/>
      <c r="BP1777" s="41"/>
      <c r="BQ1777" s="41"/>
      <c r="BR1777" s="41"/>
      <c r="BS1777" s="41"/>
      <c r="BT1777" s="41"/>
      <c r="BU1777" s="41"/>
      <c r="BV1777" s="41"/>
      <c r="BW1777" s="41"/>
      <c r="BX1777" s="41"/>
      <c r="BY1777" s="41"/>
      <c r="BZ1777" s="41"/>
      <c r="CA1777" s="41"/>
      <c r="CB1777" s="41"/>
      <c r="CC1777" s="41"/>
      <c r="CD1777" s="41"/>
      <c r="CE1777" s="41"/>
      <c r="CF1777" s="41"/>
      <c r="CG1777" s="41"/>
      <c r="CH1777" s="41"/>
      <c r="CI1777" s="41"/>
      <c r="CJ1777" s="41"/>
      <c r="DZ1777" s="70"/>
      <c r="ED1777" s="70"/>
      <c r="EE1777" s="70"/>
      <c r="EF1777" s="70"/>
      <c r="EG1777" s="68"/>
      <c r="EH1777" s="68"/>
      <c r="EI1777" s="68"/>
      <c r="EJ1777" s="68"/>
      <c r="EK1777" s="68"/>
      <c r="EL1777" s="68"/>
      <c r="EM1777" s="68"/>
      <c r="EN1777" s="68"/>
      <c r="EO1777" s="68"/>
      <c r="EP1777" s="68"/>
      <c r="EQ1777" s="68"/>
      <c r="ER1777" s="68"/>
      <c r="ES1777" s="68"/>
      <c r="ET1777" s="68"/>
    </row>
    <row r="1778" spans="53:150" s="9" customFormat="1" ht="15">
      <c r="BA1778" s="41"/>
      <c r="BB1778" s="41"/>
      <c r="BC1778" s="41"/>
      <c r="BD1778" s="41"/>
      <c r="BE1778" s="41"/>
      <c r="BF1778" s="41"/>
      <c r="BG1778" s="41"/>
      <c r="BH1778" s="41"/>
      <c r="BI1778" s="41"/>
      <c r="BJ1778" s="41"/>
      <c r="BK1778" s="41"/>
      <c r="BL1778" s="41"/>
      <c r="BM1778" s="41"/>
      <c r="BN1778" s="41"/>
      <c r="BO1778" s="41"/>
      <c r="BP1778" s="41"/>
      <c r="BQ1778" s="41"/>
      <c r="BR1778" s="41"/>
      <c r="BS1778" s="41"/>
      <c r="BT1778" s="41"/>
      <c r="BU1778" s="41"/>
      <c r="BV1778" s="41"/>
      <c r="BW1778" s="41"/>
      <c r="BX1778" s="41"/>
      <c r="BY1778" s="41"/>
      <c r="BZ1778" s="41"/>
      <c r="CA1778" s="41"/>
      <c r="CB1778" s="41"/>
      <c r="CC1778" s="41"/>
      <c r="CD1778" s="41"/>
      <c r="CE1778" s="41"/>
      <c r="CF1778" s="41"/>
      <c r="CG1778" s="41"/>
      <c r="CH1778" s="41"/>
      <c r="CI1778" s="41"/>
      <c r="CJ1778" s="41"/>
      <c r="DZ1778" s="70"/>
      <c r="ED1778" s="70"/>
      <c r="EE1778" s="70"/>
      <c r="EF1778" s="70"/>
      <c r="EG1778" s="68"/>
      <c r="EH1778" s="68"/>
      <c r="EI1778" s="68"/>
      <c r="EJ1778" s="68"/>
      <c r="EK1778" s="68"/>
      <c r="EL1778" s="68"/>
      <c r="EM1778" s="68"/>
      <c r="EN1778" s="68"/>
      <c r="EO1778" s="68"/>
      <c r="EP1778" s="68"/>
      <c r="EQ1778" s="68"/>
      <c r="ER1778" s="68"/>
      <c r="ES1778" s="68"/>
      <c r="ET1778" s="68"/>
    </row>
    <row r="1779" spans="53:150" s="9" customFormat="1" ht="15">
      <c r="BA1779" s="41"/>
      <c r="BB1779" s="41"/>
      <c r="BC1779" s="41"/>
      <c r="BD1779" s="41"/>
      <c r="BE1779" s="41"/>
      <c r="BF1779" s="41"/>
      <c r="BG1779" s="41"/>
      <c r="BH1779" s="41"/>
      <c r="BI1779" s="41"/>
      <c r="BJ1779" s="41"/>
      <c r="BK1779" s="41"/>
      <c r="BL1779" s="41"/>
      <c r="BM1779" s="41"/>
      <c r="BN1779" s="41"/>
      <c r="BO1779" s="41"/>
      <c r="BP1779" s="41"/>
      <c r="BQ1779" s="41"/>
      <c r="BR1779" s="41"/>
      <c r="BS1779" s="41"/>
      <c r="BT1779" s="41"/>
      <c r="BU1779" s="41"/>
      <c r="BV1779" s="41"/>
      <c r="BW1779" s="41"/>
      <c r="BX1779" s="41"/>
      <c r="BY1779" s="41"/>
      <c r="BZ1779" s="41"/>
      <c r="CA1779" s="41"/>
      <c r="CB1779" s="41"/>
      <c r="CC1779" s="41"/>
      <c r="CD1779" s="41"/>
      <c r="CE1779" s="41"/>
      <c r="CF1779" s="41"/>
      <c r="CG1779" s="41"/>
      <c r="CH1779" s="41"/>
      <c r="CI1779" s="41"/>
      <c r="CJ1779" s="41"/>
      <c r="DZ1779" s="70"/>
      <c r="ED1779" s="70"/>
      <c r="EE1779" s="70"/>
      <c r="EF1779" s="70"/>
      <c r="EG1779" s="68"/>
      <c r="EH1779" s="68"/>
      <c r="EI1779" s="68"/>
      <c r="EJ1779" s="68"/>
      <c r="EK1779" s="68"/>
      <c r="EL1779" s="68"/>
      <c r="EM1779" s="68"/>
      <c r="EN1779" s="68"/>
      <c r="EO1779" s="68"/>
      <c r="EP1779" s="68"/>
      <c r="EQ1779" s="68"/>
      <c r="ER1779" s="68"/>
      <c r="ES1779" s="68"/>
      <c r="ET1779" s="68"/>
    </row>
    <row r="1780" spans="53:150" s="9" customFormat="1" ht="15">
      <c r="BA1780" s="41"/>
      <c r="BB1780" s="41"/>
      <c r="BC1780" s="41"/>
      <c r="BD1780" s="41"/>
      <c r="BE1780" s="41"/>
      <c r="BF1780" s="41"/>
      <c r="BG1780" s="41"/>
      <c r="BH1780" s="41"/>
      <c r="BI1780" s="41"/>
      <c r="BJ1780" s="41"/>
      <c r="BK1780" s="41"/>
      <c r="BL1780" s="41"/>
      <c r="BM1780" s="41"/>
      <c r="BN1780" s="41"/>
      <c r="BO1780" s="41"/>
      <c r="BP1780" s="41"/>
      <c r="BQ1780" s="41"/>
      <c r="BR1780" s="41"/>
      <c r="BS1780" s="41"/>
      <c r="BT1780" s="41"/>
      <c r="BU1780" s="41"/>
      <c r="BV1780" s="41"/>
      <c r="BW1780" s="41"/>
      <c r="BX1780" s="41"/>
      <c r="BY1780" s="41"/>
      <c r="BZ1780" s="41"/>
      <c r="CA1780" s="41"/>
      <c r="CB1780" s="41"/>
      <c r="CC1780" s="41"/>
      <c r="CD1780" s="41"/>
      <c r="CE1780" s="41"/>
      <c r="CF1780" s="41"/>
      <c r="CG1780" s="41"/>
      <c r="CH1780" s="41"/>
      <c r="CI1780" s="41"/>
      <c r="CJ1780" s="41"/>
      <c r="DZ1780" s="70"/>
      <c r="ED1780" s="70"/>
      <c r="EE1780" s="70"/>
      <c r="EF1780" s="70"/>
      <c r="EG1780" s="68"/>
      <c r="EH1780" s="68"/>
      <c r="EI1780" s="68"/>
      <c r="EJ1780" s="68"/>
      <c r="EK1780" s="68"/>
      <c r="EL1780" s="68"/>
      <c r="EM1780" s="68"/>
      <c r="EN1780" s="68"/>
      <c r="EO1780" s="68"/>
      <c r="EP1780" s="68"/>
      <c r="EQ1780" s="68"/>
      <c r="ER1780" s="68"/>
      <c r="ES1780" s="68"/>
      <c r="ET1780" s="68"/>
    </row>
    <row r="1781" spans="53:150" s="9" customFormat="1" ht="15">
      <c r="BA1781" s="41"/>
      <c r="BB1781" s="41"/>
      <c r="BC1781" s="41"/>
      <c r="BD1781" s="41"/>
      <c r="BE1781" s="41"/>
      <c r="BF1781" s="41"/>
      <c r="BG1781" s="41"/>
      <c r="BH1781" s="41"/>
      <c r="BI1781" s="41"/>
      <c r="BJ1781" s="41"/>
      <c r="BK1781" s="41"/>
      <c r="BL1781" s="41"/>
      <c r="BM1781" s="41"/>
      <c r="BN1781" s="41"/>
      <c r="BO1781" s="41"/>
      <c r="BP1781" s="41"/>
      <c r="BQ1781" s="41"/>
      <c r="BR1781" s="41"/>
      <c r="BS1781" s="41"/>
      <c r="BT1781" s="41"/>
      <c r="BU1781" s="41"/>
      <c r="BV1781" s="41"/>
      <c r="BW1781" s="41"/>
      <c r="BX1781" s="41"/>
      <c r="BY1781" s="41"/>
      <c r="BZ1781" s="41"/>
      <c r="CA1781" s="41"/>
      <c r="CB1781" s="41"/>
      <c r="CC1781" s="41"/>
      <c r="CD1781" s="41"/>
      <c r="CE1781" s="41"/>
      <c r="CF1781" s="41"/>
      <c r="CG1781" s="41"/>
      <c r="CH1781" s="41"/>
      <c r="CI1781" s="41"/>
      <c r="CJ1781" s="41"/>
      <c r="DZ1781" s="70"/>
      <c r="ED1781" s="70"/>
      <c r="EE1781" s="70"/>
      <c r="EF1781" s="70"/>
      <c r="EG1781" s="68"/>
      <c r="EH1781" s="68"/>
      <c r="EI1781" s="68"/>
      <c r="EJ1781" s="68"/>
      <c r="EK1781" s="68"/>
      <c r="EL1781" s="68"/>
      <c r="EM1781" s="68"/>
      <c r="EN1781" s="68"/>
      <c r="EO1781" s="68"/>
      <c r="EP1781" s="68"/>
      <c r="EQ1781" s="68"/>
      <c r="ER1781" s="68"/>
      <c r="ES1781" s="68"/>
      <c r="ET1781" s="68"/>
    </row>
    <row r="1782" spans="53:150" s="9" customFormat="1" ht="15">
      <c r="BA1782" s="41"/>
      <c r="BB1782" s="41"/>
      <c r="BC1782" s="41"/>
      <c r="BD1782" s="41"/>
      <c r="BE1782" s="41"/>
      <c r="BF1782" s="41"/>
      <c r="BG1782" s="41"/>
      <c r="BH1782" s="41"/>
      <c r="BI1782" s="41"/>
      <c r="BJ1782" s="41"/>
      <c r="BK1782" s="41"/>
      <c r="BL1782" s="41"/>
      <c r="BM1782" s="41"/>
      <c r="BN1782" s="41"/>
      <c r="BO1782" s="41"/>
      <c r="BP1782" s="41"/>
      <c r="BQ1782" s="41"/>
      <c r="BR1782" s="41"/>
      <c r="BS1782" s="41"/>
      <c r="BT1782" s="41"/>
      <c r="BU1782" s="41"/>
      <c r="BV1782" s="41"/>
      <c r="BW1782" s="41"/>
      <c r="BX1782" s="41"/>
      <c r="BY1782" s="41"/>
      <c r="BZ1782" s="41"/>
      <c r="CA1782" s="41"/>
      <c r="CB1782" s="41"/>
      <c r="CC1782" s="41"/>
      <c r="CD1782" s="41"/>
      <c r="CE1782" s="41"/>
      <c r="CF1782" s="41"/>
      <c r="CG1782" s="41"/>
      <c r="CH1782" s="41"/>
      <c r="CI1782" s="41"/>
      <c r="CJ1782" s="41"/>
      <c r="DZ1782" s="70"/>
      <c r="ED1782" s="70"/>
      <c r="EE1782" s="70"/>
      <c r="EF1782" s="70"/>
      <c r="EG1782" s="68"/>
      <c r="EH1782" s="68"/>
      <c r="EI1782" s="68"/>
      <c r="EJ1782" s="68"/>
      <c r="EK1782" s="68"/>
      <c r="EL1782" s="68"/>
      <c r="EM1782" s="68"/>
      <c r="EN1782" s="68"/>
      <c r="EO1782" s="68"/>
      <c r="EP1782" s="68"/>
      <c r="EQ1782" s="68"/>
      <c r="ER1782" s="68"/>
      <c r="ES1782" s="68"/>
      <c r="ET1782" s="68"/>
    </row>
    <row r="1783" spans="53:150" s="9" customFormat="1" ht="15">
      <c r="BA1783" s="41"/>
      <c r="BB1783" s="41"/>
      <c r="BC1783" s="41"/>
      <c r="BD1783" s="41"/>
      <c r="BE1783" s="41"/>
      <c r="BF1783" s="41"/>
      <c r="BG1783" s="41"/>
      <c r="BH1783" s="41"/>
      <c r="BI1783" s="41"/>
      <c r="BJ1783" s="41"/>
      <c r="BK1783" s="41"/>
      <c r="BL1783" s="41"/>
      <c r="BM1783" s="41"/>
      <c r="BN1783" s="41"/>
      <c r="BO1783" s="41"/>
      <c r="BP1783" s="41"/>
      <c r="BQ1783" s="41"/>
      <c r="BR1783" s="41"/>
      <c r="BS1783" s="41"/>
      <c r="BT1783" s="41"/>
      <c r="BU1783" s="41"/>
      <c r="BV1783" s="41"/>
      <c r="BW1783" s="41"/>
      <c r="BX1783" s="41"/>
      <c r="BY1783" s="41"/>
      <c r="BZ1783" s="41"/>
      <c r="CA1783" s="41"/>
      <c r="CB1783" s="41"/>
      <c r="CC1783" s="41"/>
      <c r="CD1783" s="41"/>
      <c r="CE1783" s="41"/>
      <c r="CF1783" s="41"/>
      <c r="CG1783" s="41"/>
      <c r="CH1783" s="41"/>
      <c r="CI1783" s="41"/>
      <c r="CJ1783" s="41"/>
      <c r="DZ1783" s="70"/>
      <c r="ED1783" s="70"/>
      <c r="EE1783" s="70"/>
      <c r="EF1783" s="70"/>
      <c r="EG1783" s="68"/>
      <c r="EH1783" s="68"/>
      <c r="EI1783" s="68"/>
      <c r="EJ1783" s="68"/>
      <c r="EK1783" s="68"/>
      <c r="EL1783" s="68"/>
      <c r="EM1783" s="68"/>
      <c r="EN1783" s="68"/>
      <c r="EO1783" s="68"/>
      <c r="EP1783" s="68"/>
      <c r="EQ1783" s="68"/>
      <c r="ER1783" s="68"/>
      <c r="ES1783" s="68"/>
      <c r="ET1783" s="68"/>
    </row>
    <row r="1784" spans="53:150" s="9" customFormat="1" ht="15">
      <c r="BA1784" s="41"/>
      <c r="BB1784" s="41"/>
      <c r="BC1784" s="41"/>
      <c r="BD1784" s="41"/>
      <c r="BE1784" s="41"/>
      <c r="BF1784" s="41"/>
      <c r="BG1784" s="41"/>
      <c r="BH1784" s="41"/>
      <c r="BI1784" s="41"/>
      <c r="BJ1784" s="41"/>
      <c r="BK1784" s="41"/>
      <c r="BL1784" s="41"/>
      <c r="BM1784" s="41"/>
      <c r="BN1784" s="41"/>
      <c r="BO1784" s="41"/>
      <c r="BP1784" s="41"/>
      <c r="BQ1784" s="41"/>
      <c r="BR1784" s="41"/>
      <c r="BS1784" s="41"/>
      <c r="BT1784" s="41"/>
      <c r="BU1784" s="41"/>
      <c r="BV1784" s="41"/>
      <c r="BW1784" s="41"/>
      <c r="BX1784" s="41"/>
      <c r="BY1784" s="41"/>
      <c r="BZ1784" s="41"/>
      <c r="CA1784" s="41"/>
      <c r="CB1784" s="41"/>
      <c r="CC1784" s="41"/>
      <c r="CD1784" s="41"/>
      <c r="CE1784" s="41"/>
      <c r="CF1784" s="41"/>
      <c r="CG1784" s="41"/>
      <c r="CH1784" s="41"/>
      <c r="CI1784" s="41"/>
      <c r="CJ1784" s="41"/>
      <c r="DZ1784" s="70"/>
      <c r="ED1784" s="70"/>
      <c r="EE1784" s="70"/>
      <c r="EF1784" s="70"/>
      <c r="EG1784" s="68"/>
      <c r="EH1784" s="68"/>
      <c r="EI1784" s="68"/>
      <c r="EJ1784" s="68"/>
      <c r="EK1784" s="68"/>
      <c r="EL1784" s="68"/>
      <c r="EM1784" s="68"/>
      <c r="EN1784" s="68"/>
      <c r="EO1784" s="68"/>
      <c r="EP1784" s="68"/>
      <c r="EQ1784" s="68"/>
      <c r="ER1784" s="68"/>
      <c r="ES1784" s="68"/>
      <c r="ET1784" s="68"/>
    </row>
    <row r="1785" spans="53:150" s="9" customFormat="1" ht="15">
      <c r="BA1785" s="41"/>
      <c r="BB1785" s="41"/>
      <c r="BC1785" s="41"/>
      <c r="BD1785" s="41"/>
      <c r="BE1785" s="41"/>
      <c r="BF1785" s="41"/>
      <c r="BG1785" s="41"/>
      <c r="BH1785" s="41"/>
      <c r="BI1785" s="41"/>
      <c r="BJ1785" s="41"/>
      <c r="BK1785" s="41"/>
      <c r="BL1785" s="41"/>
      <c r="BM1785" s="41"/>
      <c r="BN1785" s="41"/>
      <c r="BO1785" s="41"/>
      <c r="BP1785" s="41"/>
      <c r="BQ1785" s="41"/>
      <c r="BR1785" s="41"/>
      <c r="BS1785" s="41"/>
      <c r="BT1785" s="41"/>
      <c r="BU1785" s="41"/>
      <c r="BV1785" s="41"/>
      <c r="BW1785" s="41"/>
      <c r="BX1785" s="41"/>
      <c r="BY1785" s="41"/>
      <c r="BZ1785" s="41"/>
      <c r="CA1785" s="41"/>
      <c r="CB1785" s="41"/>
      <c r="CC1785" s="41"/>
      <c r="CD1785" s="41"/>
      <c r="CE1785" s="41"/>
      <c r="CF1785" s="41"/>
      <c r="CG1785" s="41"/>
      <c r="CH1785" s="41"/>
      <c r="CI1785" s="41"/>
      <c r="CJ1785" s="41"/>
      <c r="DZ1785" s="70"/>
      <c r="ED1785" s="70"/>
      <c r="EE1785" s="70"/>
      <c r="EF1785" s="70"/>
      <c r="EG1785" s="68"/>
      <c r="EH1785" s="68"/>
      <c r="EI1785" s="68"/>
      <c r="EJ1785" s="68"/>
      <c r="EK1785" s="68"/>
      <c r="EL1785" s="68"/>
      <c r="EM1785" s="68"/>
      <c r="EN1785" s="68"/>
      <c r="EO1785" s="68"/>
      <c r="EP1785" s="68"/>
      <c r="EQ1785" s="68"/>
      <c r="ER1785" s="68"/>
      <c r="ES1785" s="68"/>
      <c r="ET1785" s="68"/>
    </row>
    <row r="1786" spans="53:150" s="9" customFormat="1" ht="15">
      <c r="BA1786" s="41"/>
      <c r="BB1786" s="41"/>
      <c r="BC1786" s="41"/>
      <c r="BD1786" s="41"/>
      <c r="BE1786" s="41"/>
      <c r="BF1786" s="41"/>
      <c r="BG1786" s="41"/>
      <c r="BH1786" s="41"/>
      <c r="BI1786" s="41"/>
      <c r="BJ1786" s="41"/>
      <c r="BK1786" s="41"/>
      <c r="BL1786" s="41"/>
      <c r="BM1786" s="41"/>
      <c r="BN1786" s="41"/>
      <c r="BO1786" s="41"/>
      <c r="BP1786" s="41"/>
      <c r="BQ1786" s="41"/>
      <c r="BR1786" s="41"/>
      <c r="BS1786" s="41"/>
      <c r="BT1786" s="41"/>
      <c r="BU1786" s="41"/>
      <c r="BV1786" s="41"/>
      <c r="BW1786" s="41"/>
      <c r="BX1786" s="41"/>
      <c r="BY1786" s="41"/>
      <c r="BZ1786" s="41"/>
      <c r="CA1786" s="41"/>
      <c r="CB1786" s="41"/>
      <c r="CC1786" s="41"/>
      <c r="CD1786" s="41"/>
      <c r="CE1786" s="41"/>
      <c r="CF1786" s="41"/>
      <c r="CG1786" s="41"/>
      <c r="CH1786" s="41"/>
      <c r="CI1786" s="41"/>
      <c r="CJ1786" s="41"/>
      <c r="DZ1786" s="70"/>
      <c r="ED1786" s="70"/>
      <c r="EE1786" s="70"/>
      <c r="EF1786" s="70"/>
      <c r="EG1786" s="68"/>
      <c r="EH1786" s="68"/>
      <c r="EI1786" s="68"/>
      <c r="EJ1786" s="68"/>
      <c r="EK1786" s="68"/>
      <c r="EL1786" s="68"/>
      <c r="EM1786" s="68"/>
      <c r="EN1786" s="68"/>
      <c r="EO1786" s="68"/>
      <c r="EP1786" s="68"/>
      <c r="EQ1786" s="68"/>
      <c r="ER1786" s="68"/>
      <c r="ES1786" s="68"/>
      <c r="ET1786" s="68"/>
    </row>
    <row r="1787" spans="53:150" s="9" customFormat="1" ht="15">
      <c r="BA1787" s="41"/>
      <c r="BB1787" s="41"/>
      <c r="BC1787" s="41"/>
      <c r="BD1787" s="41"/>
      <c r="BE1787" s="41"/>
      <c r="BF1787" s="41"/>
      <c r="BG1787" s="41"/>
      <c r="BH1787" s="41"/>
      <c r="BI1787" s="41"/>
      <c r="BJ1787" s="41"/>
      <c r="BK1787" s="41"/>
      <c r="BL1787" s="41"/>
      <c r="BM1787" s="41"/>
      <c r="BN1787" s="41"/>
      <c r="BO1787" s="41"/>
      <c r="BP1787" s="41"/>
      <c r="BQ1787" s="41"/>
      <c r="BR1787" s="41"/>
      <c r="BS1787" s="41"/>
      <c r="BT1787" s="41"/>
      <c r="BU1787" s="41"/>
      <c r="BV1787" s="41"/>
      <c r="BW1787" s="41"/>
      <c r="BX1787" s="41"/>
      <c r="BY1787" s="41"/>
      <c r="BZ1787" s="41"/>
      <c r="CA1787" s="41"/>
      <c r="CB1787" s="41"/>
      <c r="CC1787" s="41"/>
      <c r="CD1787" s="41"/>
      <c r="CE1787" s="41"/>
      <c r="CF1787" s="41"/>
      <c r="CG1787" s="41"/>
      <c r="CH1787" s="41"/>
      <c r="CI1787" s="41"/>
      <c r="CJ1787" s="41"/>
      <c r="DZ1787" s="70"/>
      <c r="ED1787" s="70"/>
      <c r="EE1787" s="70"/>
      <c r="EF1787" s="70"/>
      <c r="EG1787" s="68"/>
      <c r="EH1787" s="68"/>
      <c r="EI1787" s="68"/>
      <c r="EJ1787" s="68"/>
      <c r="EK1787" s="68"/>
      <c r="EL1787" s="68"/>
      <c r="EM1787" s="68"/>
      <c r="EN1787" s="68"/>
      <c r="EO1787" s="68"/>
      <c r="EP1787" s="68"/>
      <c r="EQ1787" s="68"/>
      <c r="ER1787" s="68"/>
      <c r="ES1787" s="68"/>
      <c r="ET1787" s="68"/>
    </row>
    <row r="1788" spans="53:150" s="9" customFormat="1" ht="15">
      <c r="BA1788" s="41"/>
      <c r="BB1788" s="41"/>
      <c r="BC1788" s="41"/>
      <c r="BD1788" s="41"/>
      <c r="BE1788" s="41"/>
      <c r="BF1788" s="41"/>
      <c r="BG1788" s="41"/>
      <c r="BH1788" s="41"/>
      <c r="BI1788" s="41"/>
      <c r="BJ1788" s="41"/>
      <c r="BK1788" s="41"/>
      <c r="BL1788" s="41"/>
      <c r="BM1788" s="41"/>
      <c r="BN1788" s="41"/>
      <c r="BO1788" s="41"/>
      <c r="BP1788" s="41"/>
      <c r="BQ1788" s="41"/>
      <c r="BR1788" s="41"/>
      <c r="BS1788" s="41"/>
      <c r="BT1788" s="41"/>
      <c r="BU1788" s="41"/>
      <c r="BV1788" s="41"/>
      <c r="BW1788" s="41"/>
      <c r="BX1788" s="41"/>
      <c r="BY1788" s="41"/>
      <c r="BZ1788" s="41"/>
      <c r="CA1788" s="41"/>
      <c r="CB1788" s="41"/>
      <c r="CC1788" s="41"/>
      <c r="CD1788" s="41"/>
      <c r="CE1788" s="41"/>
      <c r="CF1788" s="41"/>
      <c r="CG1788" s="41"/>
      <c r="CH1788" s="41"/>
      <c r="CI1788" s="41"/>
      <c r="CJ1788" s="41"/>
      <c r="DZ1788" s="70"/>
      <c r="ED1788" s="70"/>
      <c r="EE1788" s="70"/>
      <c r="EF1788" s="70"/>
      <c r="EG1788" s="68"/>
      <c r="EH1788" s="68"/>
      <c r="EI1788" s="68"/>
      <c r="EJ1788" s="68"/>
      <c r="EK1788" s="68"/>
      <c r="EL1788" s="68"/>
      <c r="EM1788" s="68"/>
      <c r="EN1788" s="68"/>
      <c r="EO1788" s="68"/>
      <c r="EP1788" s="68"/>
      <c r="EQ1788" s="68"/>
      <c r="ER1788" s="68"/>
      <c r="ES1788" s="68"/>
      <c r="ET1788" s="68"/>
    </row>
    <row r="1789" spans="53:150" s="9" customFormat="1" ht="15">
      <c r="BA1789" s="41"/>
      <c r="BB1789" s="41"/>
      <c r="BC1789" s="41"/>
      <c r="BD1789" s="41"/>
      <c r="BE1789" s="41"/>
      <c r="BF1789" s="41"/>
      <c r="BG1789" s="41"/>
      <c r="BH1789" s="41"/>
      <c r="BI1789" s="41"/>
      <c r="BJ1789" s="41"/>
      <c r="BK1789" s="41"/>
      <c r="BL1789" s="41"/>
      <c r="BM1789" s="41"/>
      <c r="BN1789" s="41"/>
      <c r="BO1789" s="41"/>
      <c r="BP1789" s="41"/>
      <c r="BQ1789" s="41"/>
      <c r="BR1789" s="41"/>
      <c r="BS1789" s="41"/>
      <c r="BT1789" s="41"/>
      <c r="BU1789" s="41"/>
      <c r="BV1789" s="41"/>
      <c r="BW1789" s="41"/>
      <c r="BX1789" s="41"/>
      <c r="BY1789" s="41"/>
      <c r="BZ1789" s="41"/>
      <c r="CA1789" s="41"/>
      <c r="CB1789" s="41"/>
      <c r="CC1789" s="41"/>
      <c r="CD1789" s="41"/>
      <c r="CE1789" s="41"/>
      <c r="CF1789" s="41"/>
      <c r="CG1789" s="41"/>
      <c r="CH1789" s="41"/>
      <c r="CI1789" s="41"/>
      <c r="CJ1789" s="41"/>
      <c r="DZ1789" s="70"/>
      <c r="ED1789" s="70"/>
      <c r="EE1789" s="70"/>
      <c r="EF1789" s="70"/>
      <c r="EG1789" s="68"/>
      <c r="EH1789" s="68"/>
      <c r="EI1789" s="68"/>
      <c r="EJ1789" s="68"/>
      <c r="EK1789" s="68"/>
      <c r="EL1789" s="68"/>
      <c r="EM1789" s="68"/>
      <c r="EN1789" s="68"/>
      <c r="EO1789" s="68"/>
      <c r="EP1789" s="68"/>
      <c r="EQ1789" s="68"/>
      <c r="ER1789" s="68"/>
      <c r="ES1789" s="68"/>
      <c r="ET1789" s="68"/>
    </row>
    <row r="1790" spans="53:150" s="9" customFormat="1" ht="15">
      <c r="BA1790" s="41"/>
      <c r="BB1790" s="41"/>
      <c r="BC1790" s="41"/>
      <c r="BD1790" s="41"/>
      <c r="BE1790" s="41"/>
      <c r="BF1790" s="41"/>
      <c r="BG1790" s="41"/>
      <c r="BH1790" s="41"/>
      <c r="BI1790" s="41"/>
      <c r="BJ1790" s="41"/>
      <c r="BK1790" s="41"/>
      <c r="BL1790" s="41"/>
      <c r="BM1790" s="41"/>
      <c r="BN1790" s="41"/>
      <c r="BO1790" s="41"/>
      <c r="BP1790" s="41"/>
      <c r="BQ1790" s="41"/>
      <c r="BR1790" s="41"/>
      <c r="BS1790" s="41"/>
      <c r="BT1790" s="41"/>
      <c r="BU1790" s="41"/>
      <c r="BV1790" s="41"/>
      <c r="BW1790" s="41"/>
      <c r="BX1790" s="41"/>
      <c r="BY1790" s="41"/>
      <c r="BZ1790" s="41"/>
      <c r="CA1790" s="41"/>
      <c r="CB1790" s="41"/>
      <c r="CC1790" s="41"/>
      <c r="CD1790" s="41"/>
      <c r="CE1790" s="41"/>
      <c r="CF1790" s="41"/>
      <c r="CG1790" s="41"/>
      <c r="CH1790" s="41"/>
      <c r="CI1790" s="41"/>
      <c r="CJ1790" s="41"/>
      <c r="DZ1790" s="70"/>
      <c r="ED1790" s="70"/>
      <c r="EE1790" s="70"/>
      <c r="EF1790" s="70"/>
      <c r="EG1790" s="68"/>
      <c r="EH1790" s="68"/>
      <c r="EI1790" s="68"/>
      <c r="EJ1790" s="68"/>
      <c r="EK1790" s="68"/>
      <c r="EL1790" s="68"/>
      <c r="EM1790" s="68"/>
      <c r="EN1790" s="68"/>
      <c r="EO1790" s="68"/>
      <c r="EP1790" s="68"/>
      <c r="EQ1790" s="68"/>
      <c r="ER1790" s="68"/>
      <c r="ES1790" s="68"/>
      <c r="ET1790" s="68"/>
    </row>
    <row r="1791" spans="53:150" s="9" customFormat="1" ht="15">
      <c r="BA1791" s="41"/>
      <c r="BB1791" s="41"/>
      <c r="BC1791" s="41"/>
      <c r="BD1791" s="41"/>
      <c r="BE1791" s="41"/>
      <c r="BF1791" s="41"/>
      <c r="BG1791" s="41"/>
      <c r="BH1791" s="41"/>
      <c r="BI1791" s="41"/>
      <c r="BJ1791" s="41"/>
      <c r="BK1791" s="41"/>
      <c r="BL1791" s="41"/>
      <c r="BM1791" s="41"/>
      <c r="BN1791" s="41"/>
      <c r="BO1791" s="41"/>
      <c r="BP1791" s="41"/>
      <c r="BQ1791" s="41"/>
      <c r="BR1791" s="41"/>
      <c r="BS1791" s="41"/>
      <c r="BT1791" s="41"/>
      <c r="BU1791" s="41"/>
      <c r="BV1791" s="41"/>
      <c r="BW1791" s="41"/>
      <c r="BX1791" s="41"/>
      <c r="BY1791" s="41"/>
      <c r="BZ1791" s="41"/>
      <c r="CA1791" s="41"/>
      <c r="CB1791" s="41"/>
      <c r="CC1791" s="41"/>
      <c r="CD1791" s="41"/>
      <c r="CE1791" s="41"/>
      <c r="CF1791" s="41"/>
      <c r="CG1791" s="41"/>
      <c r="CH1791" s="41"/>
      <c r="CI1791" s="41"/>
      <c r="CJ1791" s="41"/>
      <c r="DZ1791" s="70"/>
      <c r="ED1791" s="70"/>
      <c r="EE1791" s="70"/>
      <c r="EF1791" s="70"/>
      <c r="EG1791" s="68"/>
      <c r="EH1791" s="68"/>
      <c r="EI1791" s="68"/>
      <c r="EJ1791" s="68"/>
      <c r="EK1791" s="68"/>
      <c r="EL1791" s="68"/>
      <c r="EM1791" s="68"/>
      <c r="EN1791" s="68"/>
      <c r="EO1791" s="68"/>
      <c r="EP1791" s="68"/>
      <c r="EQ1791" s="68"/>
      <c r="ER1791" s="68"/>
      <c r="ES1791" s="68"/>
      <c r="ET1791" s="68"/>
    </row>
    <row r="1792" spans="53:150" s="9" customFormat="1" ht="15">
      <c r="BA1792" s="41"/>
      <c r="BB1792" s="41"/>
      <c r="BC1792" s="41"/>
      <c r="BD1792" s="41"/>
      <c r="BE1792" s="41"/>
      <c r="BF1792" s="41"/>
      <c r="BG1792" s="41"/>
      <c r="BH1792" s="41"/>
      <c r="BI1792" s="41"/>
      <c r="BJ1792" s="41"/>
      <c r="BK1792" s="41"/>
      <c r="BL1792" s="41"/>
      <c r="BM1792" s="41"/>
      <c r="BN1792" s="41"/>
      <c r="BO1792" s="41"/>
      <c r="BP1792" s="41"/>
      <c r="BQ1792" s="41"/>
      <c r="BR1792" s="41"/>
      <c r="BS1792" s="41"/>
      <c r="BT1792" s="41"/>
      <c r="BU1792" s="41"/>
      <c r="BV1792" s="41"/>
      <c r="BW1792" s="41"/>
      <c r="BX1792" s="41"/>
      <c r="BY1792" s="41"/>
      <c r="BZ1792" s="41"/>
      <c r="CA1792" s="41"/>
      <c r="CB1792" s="41"/>
      <c r="CC1792" s="41"/>
      <c r="CD1792" s="41"/>
      <c r="CE1792" s="41"/>
      <c r="CF1792" s="41"/>
      <c r="CG1792" s="41"/>
      <c r="CH1792" s="41"/>
      <c r="CI1792" s="41"/>
      <c r="CJ1792" s="41"/>
      <c r="DZ1792" s="70"/>
      <c r="ED1792" s="70"/>
      <c r="EE1792" s="70"/>
      <c r="EF1792" s="70"/>
      <c r="EG1792" s="68"/>
      <c r="EH1792" s="68"/>
      <c r="EI1792" s="68"/>
      <c r="EJ1792" s="68"/>
      <c r="EK1792" s="68"/>
      <c r="EL1792" s="68"/>
      <c r="EM1792" s="68"/>
      <c r="EN1792" s="68"/>
      <c r="EO1792" s="68"/>
      <c r="EP1792" s="68"/>
      <c r="EQ1792" s="68"/>
      <c r="ER1792" s="68"/>
      <c r="ES1792" s="68"/>
      <c r="ET1792" s="68"/>
    </row>
    <row r="1793" spans="53:150" s="9" customFormat="1" ht="15">
      <c r="BA1793" s="41"/>
      <c r="BB1793" s="41"/>
      <c r="BC1793" s="41"/>
      <c r="BD1793" s="41"/>
      <c r="BE1793" s="41"/>
      <c r="BF1793" s="41"/>
      <c r="BG1793" s="41"/>
      <c r="BH1793" s="41"/>
      <c r="BI1793" s="41"/>
      <c r="BJ1793" s="41"/>
      <c r="BK1793" s="41"/>
      <c r="BL1793" s="41"/>
      <c r="BM1793" s="41"/>
      <c r="BN1793" s="41"/>
      <c r="BO1793" s="41"/>
      <c r="BP1793" s="41"/>
      <c r="BQ1793" s="41"/>
      <c r="BR1793" s="41"/>
      <c r="BS1793" s="41"/>
      <c r="BT1793" s="41"/>
      <c r="BU1793" s="41"/>
      <c r="BV1793" s="41"/>
      <c r="BW1793" s="41"/>
      <c r="BX1793" s="41"/>
      <c r="BY1793" s="41"/>
      <c r="BZ1793" s="41"/>
      <c r="CA1793" s="41"/>
      <c r="CB1793" s="41"/>
      <c r="CC1793" s="41"/>
      <c r="CD1793" s="41"/>
      <c r="CE1793" s="41"/>
      <c r="CF1793" s="41"/>
      <c r="CG1793" s="41"/>
      <c r="CH1793" s="41"/>
      <c r="CI1793" s="41"/>
      <c r="CJ1793" s="41"/>
      <c r="DZ1793" s="70"/>
      <c r="ED1793" s="70"/>
      <c r="EE1793" s="70"/>
      <c r="EF1793" s="70"/>
      <c r="EG1793" s="68"/>
      <c r="EH1793" s="68"/>
      <c r="EI1793" s="68"/>
      <c r="EJ1793" s="68"/>
      <c r="EK1793" s="68"/>
      <c r="EL1793" s="68"/>
      <c r="EM1793" s="68"/>
      <c r="EN1793" s="68"/>
      <c r="EO1793" s="68"/>
      <c r="EP1793" s="68"/>
      <c r="EQ1793" s="68"/>
      <c r="ER1793" s="68"/>
      <c r="ES1793" s="68"/>
      <c r="ET1793" s="68"/>
    </row>
    <row r="1794" spans="53:150" s="9" customFormat="1" ht="15">
      <c r="BA1794" s="41"/>
      <c r="BB1794" s="41"/>
      <c r="BC1794" s="41"/>
      <c r="BD1794" s="41"/>
      <c r="BE1794" s="41"/>
      <c r="BF1794" s="41"/>
      <c r="BG1794" s="41"/>
      <c r="BH1794" s="41"/>
      <c r="BI1794" s="41"/>
      <c r="BJ1794" s="41"/>
      <c r="BK1794" s="41"/>
      <c r="BL1794" s="41"/>
      <c r="BM1794" s="41"/>
      <c r="BN1794" s="41"/>
      <c r="BO1794" s="41"/>
      <c r="BP1794" s="41"/>
      <c r="BQ1794" s="41"/>
      <c r="BR1794" s="41"/>
      <c r="BS1794" s="41"/>
      <c r="BT1794" s="41"/>
      <c r="BU1794" s="41"/>
      <c r="BV1794" s="41"/>
      <c r="BW1794" s="41"/>
      <c r="BX1794" s="41"/>
      <c r="BY1794" s="41"/>
      <c r="BZ1794" s="41"/>
      <c r="CA1794" s="41"/>
      <c r="CB1794" s="41"/>
      <c r="CC1794" s="41"/>
      <c r="CD1794" s="41"/>
      <c r="CE1794" s="41"/>
      <c r="CF1794" s="41"/>
      <c r="CG1794" s="41"/>
      <c r="CH1794" s="41"/>
      <c r="CI1794" s="41"/>
      <c r="CJ1794" s="41"/>
      <c r="DZ1794" s="70"/>
      <c r="ED1794" s="70"/>
      <c r="EE1794" s="70"/>
      <c r="EF1794" s="70"/>
      <c r="EG1794" s="68"/>
      <c r="EH1794" s="68"/>
      <c r="EI1794" s="68"/>
      <c r="EJ1794" s="68"/>
      <c r="EK1794" s="68"/>
      <c r="EL1794" s="68"/>
      <c r="EM1794" s="68"/>
      <c r="EN1794" s="68"/>
      <c r="EO1794" s="68"/>
      <c r="EP1794" s="68"/>
      <c r="EQ1794" s="68"/>
      <c r="ER1794" s="68"/>
      <c r="ES1794" s="68"/>
      <c r="ET1794" s="68"/>
    </row>
    <row r="1795" spans="53:150" s="9" customFormat="1" ht="15">
      <c r="BA1795" s="41"/>
      <c r="BB1795" s="41"/>
      <c r="BC1795" s="41"/>
      <c r="BD1795" s="41"/>
      <c r="BE1795" s="41"/>
      <c r="BF1795" s="41"/>
      <c r="BG1795" s="41"/>
      <c r="BH1795" s="41"/>
      <c r="BI1795" s="41"/>
      <c r="BJ1795" s="41"/>
      <c r="BK1795" s="41"/>
      <c r="BL1795" s="41"/>
      <c r="BM1795" s="41"/>
      <c r="BN1795" s="41"/>
      <c r="BO1795" s="41"/>
      <c r="BP1795" s="41"/>
      <c r="BQ1795" s="41"/>
      <c r="BR1795" s="41"/>
      <c r="BS1795" s="41"/>
      <c r="BT1795" s="41"/>
      <c r="BU1795" s="41"/>
      <c r="BV1795" s="41"/>
      <c r="BW1795" s="41"/>
      <c r="BX1795" s="41"/>
      <c r="BY1795" s="41"/>
      <c r="BZ1795" s="41"/>
      <c r="CA1795" s="41"/>
      <c r="CB1795" s="41"/>
      <c r="CC1795" s="41"/>
      <c r="CD1795" s="41"/>
      <c r="CE1795" s="41"/>
      <c r="CF1795" s="41"/>
      <c r="CG1795" s="41"/>
      <c r="CH1795" s="41"/>
      <c r="CI1795" s="41"/>
      <c r="CJ1795" s="41"/>
      <c r="DZ1795" s="70"/>
      <c r="ED1795" s="70"/>
      <c r="EE1795" s="70"/>
      <c r="EF1795" s="70"/>
      <c r="EG1795" s="68"/>
      <c r="EH1795" s="68"/>
      <c r="EI1795" s="68"/>
      <c r="EJ1795" s="68"/>
      <c r="EK1795" s="68"/>
      <c r="EL1795" s="68"/>
      <c r="EM1795" s="68"/>
      <c r="EN1795" s="68"/>
      <c r="EO1795" s="68"/>
      <c r="EP1795" s="68"/>
      <c r="EQ1795" s="68"/>
      <c r="ER1795" s="68"/>
      <c r="ES1795" s="68"/>
      <c r="ET1795" s="68"/>
    </row>
    <row r="1796" spans="53:150" s="9" customFormat="1" ht="15">
      <c r="BA1796" s="41"/>
      <c r="BB1796" s="41"/>
      <c r="BC1796" s="41"/>
      <c r="BD1796" s="41"/>
      <c r="BE1796" s="41"/>
      <c r="BF1796" s="41"/>
      <c r="BG1796" s="41"/>
      <c r="BH1796" s="41"/>
      <c r="BI1796" s="41"/>
      <c r="BJ1796" s="41"/>
      <c r="BK1796" s="41"/>
      <c r="BL1796" s="41"/>
      <c r="BM1796" s="41"/>
      <c r="BN1796" s="41"/>
      <c r="BO1796" s="41"/>
      <c r="BP1796" s="41"/>
      <c r="BQ1796" s="41"/>
      <c r="BR1796" s="41"/>
      <c r="BS1796" s="41"/>
      <c r="BT1796" s="41"/>
      <c r="BU1796" s="41"/>
      <c r="BV1796" s="41"/>
      <c r="BW1796" s="41"/>
      <c r="BX1796" s="41"/>
      <c r="BY1796" s="41"/>
      <c r="BZ1796" s="41"/>
      <c r="CA1796" s="41"/>
      <c r="CB1796" s="41"/>
      <c r="CC1796" s="41"/>
      <c r="CD1796" s="41"/>
      <c r="CE1796" s="41"/>
      <c r="CF1796" s="41"/>
      <c r="CG1796" s="41"/>
      <c r="CH1796" s="41"/>
      <c r="CI1796" s="41"/>
      <c r="CJ1796" s="41"/>
      <c r="DZ1796" s="70"/>
      <c r="ED1796" s="70"/>
      <c r="EE1796" s="70"/>
      <c r="EF1796" s="70"/>
      <c r="EG1796" s="68"/>
      <c r="EH1796" s="68"/>
      <c r="EI1796" s="68"/>
      <c r="EJ1796" s="68"/>
      <c r="EK1796" s="68"/>
      <c r="EL1796" s="68"/>
      <c r="EM1796" s="68"/>
      <c r="EN1796" s="68"/>
      <c r="EO1796" s="68"/>
      <c r="EP1796" s="68"/>
      <c r="EQ1796" s="68"/>
      <c r="ER1796" s="68"/>
      <c r="ES1796" s="68"/>
      <c r="ET1796" s="68"/>
    </row>
    <row r="1797" spans="53:150" s="9" customFormat="1" ht="15">
      <c r="BA1797" s="41"/>
      <c r="BB1797" s="41"/>
      <c r="BC1797" s="41"/>
      <c r="BD1797" s="41"/>
      <c r="BE1797" s="41"/>
      <c r="BF1797" s="41"/>
      <c r="BG1797" s="41"/>
      <c r="BH1797" s="41"/>
      <c r="BI1797" s="41"/>
      <c r="BJ1797" s="41"/>
      <c r="BK1797" s="41"/>
      <c r="BL1797" s="41"/>
      <c r="BM1797" s="41"/>
      <c r="BN1797" s="41"/>
      <c r="BO1797" s="41"/>
      <c r="BP1797" s="41"/>
      <c r="BQ1797" s="41"/>
      <c r="BR1797" s="41"/>
      <c r="BS1797" s="41"/>
      <c r="BT1797" s="41"/>
      <c r="BU1797" s="41"/>
      <c r="BV1797" s="41"/>
      <c r="BW1797" s="41"/>
      <c r="BX1797" s="41"/>
      <c r="BY1797" s="41"/>
      <c r="BZ1797" s="41"/>
      <c r="CA1797" s="41"/>
      <c r="CB1797" s="41"/>
      <c r="CC1797" s="41"/>
      <c r="CD1797" s="41"/>
      <c r="CE1797" s="41"/>
      <c r="CF1797" s="41"/>
      <c r="CG1797" s="41"/>
      <c r="CH1797" s="41"/>
      <c r="CI1797" s="41"/>
      <c r="CJ1797" s="41"/>
      <c r="DZ1797" s="70"/>
      <c r="ED1797" s="70"/>
      <c r="EE1797" s="70"/>
      <c r="EF1797" s="70"/>
      <c r="EG1797" s="68"/>
      <c r="EH1797" s="68"/>
      <c r="EI1797" s="68"/>
      <c r="EJ1797" s="68"/>
      <c r="EK1797" s="68"/>
      <c r="EL1797" s="68"/>
      <c r="EM1797" s="68"/>
      <c r="EN1797" s="68"/>
      <c r="EO1797" s="68"/>
      <c r="EP1797" s="68"/>
      <c r="EQ1797" s="68"/>
      <c r="ER1797" s="68"/>
      <c r="ES1797" s="68"/>
      <c r="ET1797" s="68"/>
    </row>
    <row r="1798" spans="53:150" s="9" customFormat="1" ht="15">
      <c r="BA1798" s="41"/>
      <c r="BB1798" s="41"/>
      <c r="BC1798" s="41"/>
      <c r="BD1798" s="41"/>
      <c r="BE1798" s="41"/>
      <c r="BF1798" s="41"/>
      <c r="BG1798" s="41"/>
      <c r="BH1798" s="41"/>
      <c r="BI1798" s="41"/>
      <c r="BJ1798" s="41"/>
      <c r="BK1798" s="41"/>
      <c r="BL1798" s="41"/>
      <c r="BM1798" s="41"/>
      <c r="BN1798" s="41"/>
      <c r="BO1798" s="41"/>
      <c r="BP1798" s="41"/>
      <c r="BQ1798" s="41"/>
      <c r="BR1798" s="41"/>
      <c r="BS1798" s="41"/>
      <c r="BT1798" s="41"/>
      <c r="BU1798" s="41"/>
      <c r="BV1798" s="41"/>
      <c r="BW1798" s="41"/>
      <c r="BX1798" s="41"/>
      <c r="BY1798" s="41"/>
      <c r="BZ1798" s="41"/>
      <c r="CA1798" s="41"/>
      <c r="CB1798" s="41"/>
      <c r="CC1798" s="41"/>
      <c r="CD1798" s="41"/>
      <c r="CE1798" s="41"/>
      <c r="CF1798" s="41"/>
      <c r="CG1798" s="41"/>
      <c r="CH1798" s="41"/>
      <c r="CI1798" s="41"/>
      <c r="CJ1798" s="41"/>
      <c r="DZ1798" s="70"/>
      <c r="ED1798" s="70"/>
      <c r="EE1798" s="70"/>
      <c r="EF1798" s="70"/>
      <c r="EG1798" s="68"/>
      <c r="EH1798" s="68"/>
      <c r="EI1798" s="68"/>
      <c r="EJ1798" s="68"/>
      <c r="EK1798" s="68"/>
      <c r="EL1798" s="68"/>
      <c r="EM1798" s="68"/>
      <c r="EN1798" s="68"/>
      <c r="EO1798" s="68"/>
      <c r="EP1798" s="68"/>
      <c r="EQ1798" s="68"/>
      <c r="ER1798" s="68"/>
      <c r="ES1798" s="68"/>
      <c r="ET1798" s="68"/>
    </row>
    <row r="1799" spans="53:150" s="9" customFormat="1" ht="15">
      <c r="BA1799" s="41"/>
      <c r="BB1799" s="41"/>
      <c r="BC1799" s="41"/>
      <c r="BD1799" s="41"/>
      <c r="BE1799" s="41"/>
      <c r="BF1799" s="41"/>
      <c r="BG1799" s="41"/>
      <c r="BH1799" s="41"/>
      <c r="BI1799" s="41"/>
      <c r="BJ1799" s="41"/>
      <c r="BK1799" s="41"/>
      <c r="BL1799" s="41"/>
      <c r="BM1799" s="41"/>
      <c r="BN1799" s="41"/>
      <c r="BO1799" s="41"/>
      <c r="BP1799" s="41"/>
      <c r="BQ1799" s="41"/>
      <c r="BR1799" s="41"/>
      <c r="BS1799" s="41"/>
      <c r="BT1799" s="41"/>
      <c r="BU1799" s="41"/>
      <c r="BV1799" s="41"/>
      <c r="BW1799" s="41"/>
      <c r="BX1799" s="41"/>
      <c r="BY1799" s="41"/>
      <c r="BZ1799" s="41"/>
      <c r="CA1799" s="41"/>
      <c r="CB1799" s="41"/>
      <c r="CC1799" s="41"/>
      <c r="CD1799" s="41"/>
      <c r="CE1799" s="41"/>
      <c r="CF1799" s="41"/>
      <c r="CG1799" s="41"/>
      <c r="CH1799" s="41"/>
      <c r="CI1799" s="41"/>
      <c r="CJ1799" s="41"/>
      <c r="DZ1799" s="70"/>
      <c r="ED1799" s="70"/>
      <c r="EE1799" s="70"/>
      <c r="EF1799" s="70"/>
      <c r="EG1799" s="68"/>
      <c r="EH1799" s="68"/>
      <c r="EI1799" s="68"/>
      <c r="EJ1799" s="68"/>
      <c r="EK1799" s="68"/>
      <c r="EL1799" s="68"/>
      <c r="EM1799" s="68"/>
      <c r="EN1799" s="68"/>
      <c r="EO1799" s="68"/>
      <c r="EP1799" s="68"/>
      <c r="EQ1799" s="68"/>
      <c r="ER1799" s="68"/>
      <c r="ES1799" s="68"/>
      <c r="ET1799" s="68"/>
    </row>
    <row r="1800" spans="53:150" s="9" customFormat="1" ht="15">
      <c r="BA1800" s="41"/>
      <c r="BB1800" s="41"/>
      <c r="BC1800" s="41"/>
      <c r="BD1800" s="41"/>
      <c r="BE1800" s="41"/>
      <c r="BF1800" s="41"/>
      <c r="BG1800" s="41"/>
      <c r="BH1800" s="41"/>
      <c r="BI1800" s="41"/>
      <c r="BJ1800" s="41"/>
      <c r="BK1800" s="41"/>
      <c r="BL1800" s="41"/>
      <c r="BM1800" s="41"/>
      <c r="BN1800" s="41"/>
      <c r="BO1800" s="41"/>
      <c r="BP1800" s="41"/>
      <c r="BQ1800" s="41"/>
      <c r="BR1800" s="41"/>
      <c r="BS1800" s="41"/>
      <c r="BT1800" s="41"/>
      <c r="BU1800" s="41"/>
      <c r="BV1800" s="41"/>
      <c r="BW1800" s="41"/>
      <c r="BX1800" s="41"/>
      <c r="BY1800" s="41"/>
      <c r="BZ1800" s="41"/>
      <c r="CA1800" s="41"/>
      <c r="CB1800" s="41"/>
      <c r="CC1800" s="41"/>
      <c r="CD1800" s="41"/>
      <c r="CE1800" s="41"/>
      <c r="CF1800" s="41"/>
      <c r="CG1800" s="41"/>
      <c r="CH1800" s="41"/>
      <c r="CI1800" s="41"/>
      <c r="CJ1800" s="41"/>
      <c r="DZ1800" s="70"/>
      <c r="ED1800" s="70"/>
      <c r="EE1800" s="70"/>
      <c r="EF1800" s="70"/>
      <c r="EG1800" s="68"/>
      <c r="EH1800" s="68"/>
      <c r="EI1800" s="68"/>
      <c r="EJ1800" s="68"/>
      <c r="EK1800" s="68"/>
      <c r="EL1800" s="68"/>
      <c r="EM1800" s="68"/>
      <c r="EN1800" s="68"/>
      <c r="EO1800" s="68"/>
      <c r="EP1800" s="68"/>
      <c r="EQ1800" s="68"/>
      <c r="ER1800" s="68"/>
      <c r="ES1800" s="68"/>
      <c r="ET1800" s="68"/>
    </row>
    <row r="1801" spans="53:150" s="9" customFormat="1" ht="15">
      <c r="BA1801" s="41"/>
      <c r="BB1801" s="41"/>
      <c r="BC1801" s="41"/>
      <c r="BD1801" s="41"/>
      <c r="BE1801" s="41"/>
      <c r="BF1801" s="41"/>
      <c r="BG1801" s="41"/>
      <c r="BH1801" s="41"/>
      <c r="BI1801" s="41"/>
      <c r="BJ1801" s="41"/>
      <c r="BK1801" s="41"/>
      <c r="BL1801" s="41"/>
      <c r="BM1801" s="41"/>
      <c r="BN1801" s="41"/>
      <c r="BO1801" s="41"/>
      <c r="BP1801" s="41"/>
      <c r="BQ1801" s="41"/>
      <c r="BR1801" s="41"/>
      <c r="BS1801" s="41"/>
      <c r="BT1801" s="41"/>
      <c r="BU1801" s="41"/>
      <c r="BV1801" s="41"/>
      <c r="BW1801" s="41"/>
      <c r="BX1801" s="41"/>
      <c r="BY1801" s="41"/>
      <c r="BZ1801" s="41"/>
      <c r="CA1801" s="41"/>
      <c r="CB1801" s="41"/>
      <c r="CC1801" s="41"/>
      <c r="CD1801" s="41"/>
      <c r="CE1801" s="41"/>
      <c r="CF1801" s="41"/>
      <c r="CG1801" s="41"/>
      <c r="CH1801" s="41"/>
      <c r="CI1801" s="41"/>
      <c r="CJ1801" s="41"/>
      <c r="DZ1801" s="70"/>
      <c r="ED1801" s="70"/>
      <c r="EE1801" s="70"/>
      <c r="EF1801" s="70"/>
      <c r="EG1801" s="68"/>
      <c r="EH1801" s="68"/>
      <c r="EI1801" s="68"/>
      <c r="EJ1801" s="68"/>
      <c r="EK1801" s="68"/>
      <c r="EL1801" s="68"/>
      <c r="EM1801" s="68"/>
      <c r="EN1801" s="68"/>
      <c r="EO1801" s="68"/>
      <c r="EP1801" s="68"/>
      <c r="EQ1801" s="68"/>
      <c r="ER1801" s="68"/>
      <c r="ES1801" s="68"/>
      <c r="ET1801" s="68"/>
    </row>
    <row r="1802" spans="53:150" s="9" customFormat="1" ht="15">
      <c r="BA1802" s="41"/>
      <c r="BB1802" s="41"/>
      <c r="BC1802" s="41"/>
      <c r="BD1802" s="41"/>
      <c r="BE1802" s="41"/>
      <c r="BF1802" s="41"/>
      <c r="BG1802" s="41"/>
      <c r="BH1802" s="41"/>
      <c r="BI1802" s="41"/>
      <c r="BJ1802" s="41"/>
      <c r="BK1802" s="41"/>
      <c r="BL1802" s="41"/>
      <c r="BM1802" s="41"/>
      <c r="BN1802" s="41"/>
      <c r="BO1802" s="41"/>
      <c r="BP1802" s="41"/>
      <c r="BQ1802" s="41"/>
      <c r="BR1802" s="41"/>
      <c r="BS1802" s="41"/>
      <c r="BT1802" s="41"/>
      <c r="BU1802" s="41"/>
      <c r="BV1802" s="41"/>
      <c r="BW1802" s="41"/>
      <c r="BX1802" s="41"/>
      <c r="BY1802" s="41"/>
      <c r="BZ1802" s="41"/>
      <c r="CA1802" s="41"/>
      <c r="CB1802" s="41"/>
      <c r="CC1802" s="41"/>
      <c r="CD1802" s="41"/>
      <c r="CE1802" s="41"/>
      <c r="CF1802" s="41"/>
      <c r="CG1802" s="41"/>
      <c r="CH1802" s="41"/>
      <c r="CI1802" s="41"/>
      <c r="CJ1802" s="41"/>
      <c r="DZ1802" s="70"/>
      <c r="ED1802" s="70"/>
      <c r="EE1802" s="70"/>
      <c r="EF1802" s="70"/>
      <c r="EG1802" s="68"/>
      <c r="EH1802" s="68"/>
      <c r="EI1802" s="68"/>
      <c r="EJ1802" s="68"/>
      <c r="EK1802" s="68"/>
      <c r="EL1802" s="68"/>
      <c r="EM1802" s="68"/>
      <c r="EN1802" s="68"/>
      <c r="EO1802" s="68"/>
      <c r="EP1802" s="68"/>
      <c r="EQ1802" s="68"/>
      <c r="ER1802" s="68"/>
      <c r="ES1802" s="68"/>
      <c r="ET1802" s="68"/>
    </row>
    <row r="1803" spans="53:150" s="9" customFormat="1" ht="15">
      <c r="BA1803" s="41"/>
      <c r="BB1803" s="41"/>
      <c r="BC1803" s="41"/>
      <c r="BD1803" s="41"/>
      <c r="BE1803" s="41"/>
      <c r="BF1803" s="41"/>
      <c r="BG1803" s="41"/>
      <c r="BH1803" s="41"/>
      <c r="BI1803" s="41"/>
      <c r="BJ1803" s="41"/>
      <c r="BK1803" s="41"/>
      <c r="BL1803" s="41"/>
      <c r="BM1803" s="41"/>
      <c r="BN1803" s="41"/>
      <c r="BO1803" s="41"/>
      <c r="BP1803" s="41"/>
      <c r="BQ1803" s="41"/>
      <c r="BR1803" s="41"/>
      <c r="BS1803" s="41"/>
      <c r="BT1803" s="41"/>
      <c r="BU1803" s="41"/>
      <c r="BV1803" s="41"/>
      <c r="BW1803" s="41"/>
      <c r="BX1803" s="41"/>
      <c r="BY1803" s="41"/>
      <c r="BZ1803" s="41"/>
      <c r="CA1803" s="41"/>
      <c r="CB1803" s="41"/>
      <c r="CC1803" s="41"/>
      <c r="CD1803" s="41"/>
      <c r="CE1803" s="41"/>
      <c r="CF1803" s="41"/>
      <c r="CG1803" s="41"/>
      <c r="CH1803" s="41"/>
      <c r="CI1803" s="41"/>
      <c r="CJ1803" s="41"/>
      <c r="DZ1803" s="70"/>
      <c r="ED1803" s="70"/>
      <c r="EE1803" s="70"/>
      <c r="EF1803" s="70"/>
      <c r="EG1803" s="68"/>
      <c r="EH1803" s="68"/>
      <c r="EI1803" s="68"/>
      <c r="EJ1803" s="68"/>
      <c r="EK1803" s="68"/>
      <c r="EL1803" s="68"/>
      <c r="EM1803" s="68"/>
      <c r="EN1803" s="68"/>
      <c r="EO1803" s="68"/>
      <c r="EP1803" s="68"/>
      <c r="EQ1803" s="68"/>
      <c r="ER1803" s="68"/>
      <c r="ES1803" s="68"/>
      <c r="ET1803" s="68"/>
    </row>
    <row r="1804" spans="53:150" s="9" customFormat="1" ht="15">
      <c r="BA1804" s="41"/>
      <c r="BB1804" s="41"/>
      <c r="BC1804" s="41"/>
      <c r="BD1804" s="41"/>
      <c r="BE1804" s="41"/>
      <c r="BF1804" s="41"/>
      <c r="BG1804" s="41"/>
      <c r="BH1804" s="41"/>
      <c r="BI1804" s="41"/>
      <c r="BJ1804" s="41"/>
      <c r="BK1804" s="41"/>
      <c r="BL1804" s="41"/>
      <c r="BM1804" s="41"/>
      <c r="BN1804" s="41"/>
      <c r="BO1804" s="41"/>
      <c r="BP1804" s="41"/>
      <c r="BQ1804" s="41"/>
      <c r="BR1804" s="41"/>
      <c r="BS1804" s="41"/>
      <c r="BT1804" s="41"/>
      <c r="BU1804" s="41"/>
      <c r="BV1804" s="41"/>
      <c r="BW1804" s="41"/>
      <c r="BX1804" s="41"/>
      <c r="BY1804" s="41"/>
      <c r="BZ1804" s="41"/>
      <c r="CA1804" s="41"/>
      <c r="CB1804" s="41"/>
      <c r="CC1804" s="41"/>
      <c r="CD1804" s="41"/>
      <c r="CE1804" s="41"/>
      <c r="CF1804" s="41"/>
      <c r="CG1804" s="41"/>
      <c r="CH1804" s="41"/>
      <c r="CI1804" s="41"/>
      <c r="CJ1804" s="41"/>
      <c r="DZ1804" s="70"/>
      <c r="ED1804" s="70"/>
      <c r="EE1804" s="70"/>
      <c r="EF1804" s="70"/>
      <c r="EG1804" s="68"/>
      <c r="EH1804" s="68"/>
      <c r="EI1804" s="68"/>
      <c r="EJ1804" s="68"/>
      <c r="EK1804" s="68"/>
      <c r="EL1804" s="68"/>
      <c r="EM1804" s="68"/>
      <c r="EN1804" s="68"/>
      <c r="EO1804" s="68"/>
      <c r="EP1804" s="68"/>
      <c r="EQ1804" s="68"/>
      <c r="ER1804" s="68"/>
      <c r="ES1804" s="68"/>
      <c r="ET1804" s="68"/>
    </row>
    <row r="1805" spans="53:150" s="9" customFormat="1" ht="15">
      <c r="BA1805" s="41"/>
      <c r="BB1805" s="41"/>
      <c r="BC1805" s="41"/>
      <c r="BD1805" s="41"/>
      <c r="BE1805" s="41"/>
      <c r="BF1805" s="41"/>
      <c r="BG1805" s="41"/>
      <c r="BH1805" s="41"/>
      <c r="BI1805" s="41"/>
      <c r="BJ1805" s="41"/>
      <c r="BK1805" s="41"/>
      <c r="BL1805" s="41"/>
      <c r="BM1805" s="41"/>
      <c r="BN1805" s="41"/>
      <c r="BO1805" s="41"/>
      <c r="BP1805" s="41"/>
      <c r="BQ1805" s="41"/>
      <c r="BR1805" s="41"/>
      <c r="BS1805" s="41"/>
      <c r="BT1805" s="41"/>
      <c r="BU1805" s="41"/>
      <c r="BV1805" s="41"/>
      <c r="BW1805" s="41"/>
      <c r="BX1805" s="41"/>
      <c r="BY1805" s="41"/>
      <c r="BZ1805" s="41"/>
      <c r="CA1805" s="41"/>
      <c r="CB1805" s="41"/>
      <c r="CC1805" s="41"/>
      <c r="CD1805" s="41"/>
      <c r="CE1805" s="41"/>
      <c r="CF1805" s="41"/>
      <c r="CG1805" s="41"/>
      <c r="CH1805" s="41"/>
      <c r="CI1805" s="41"/>
      <c r="CJ1805" s="41"/>
      <c r="DZ1805" s="70"/>
      <c r="ED1805" s="70"/>
      <c r="EE1805" s="70"/>
      <c r="EF1805" s="70"/>
      <c r="EG1805" s="68"/>
      <c r="EH1805" s="68"/>
      <c r="EI1805" s="68"/>
      <c r="EJ1805" s="68"/>
      <c r="EK1805" s="68"/>
      <c r="EL1805" s="68"/>
      <c r="EM1805" s="68"/>
      <c r="EN1805" s="68"/>
      <c r="EO1805" s="68"/>
      <c r="EP1805" s="68"/>
      <c r="EQ1805" s="68"/>
      <c r="ER1805" s="68"/>
      <c r="ES1805" s="68"/>
      <c r="ET1805" s="68"/>
    </row>
    <row r="1806" spans="53:150" s="9" customFormat="1" ht="15">
      <c r="BA1806" s="41"/>
      <c r="BB1806" s="41"/>
      <c r="BC1806" s="41"/>
      <c r="BD1806" s="41"/>
      <c r="BE1806" s="41"/>
      <c r="BF1806" s="41"/>
      <c r="BG1806" s="41"/>
      <c r="BH1806" s="41"/>
      <c r="BI1806" s="41"/>
      <c r="BJ1806" s="41"/>
      <c r="BK1806" s="41"/>
      <c r="BL1806" s="41"/>
      <c r="BM1806" s="41"/>
      <c r="BN1806" s="41"/>
      <c r="BO1806" s="41"/>
      <c r="BP1806" s="41"/>
      <c r="BQ1806" s="41"/>
      <c r="BR1806" s="41"/>
      <c r="BS1806" s="41"/>
      <c r="BT1806" s="41"/>
      <c r="BU1806" s="41"/>
      <c r="BV1806" s="41"/>
      <c r="BW1806" s="41"/>
      <c r="BX1806" s="41"/>
      <c r="BY1806" s="41"/>
      <c r="BZ1806" s="41"/>
      <c r="CA1806" s="41"/>
      <c r="CB1806" s="41"/>
      <c r="CC1806" s="41"/>
      <c r="CD1806" s="41"/>
      <c r="CE1806" s="41"/>
      <c r="CF1806" s="41"/>
      <c r="CG1806" s="41"/>
      <c r="CH1806" s="41"/>
      <c r="CI1806" s="41"/>
      <c r="CJ1806" s="41"/>
      <c r="DZ1806" s="70"/>
      <c r="ED1806" s="70"/>
      <c r="EE1806" s="70"/>
      <c r="EF1806" s="70"/>
      <c r="EG1806" s="68"/>
      <c r="EH1806" s="68"/>
      <c r="EI1806" s="68"/>
      <c r="EJ1806" s="68"/>
      <c r="EK1806" s="68"/>
      <c r="EL1806" s="68"/>
      <c r="EM1806" s="68"/>
      <c r="EN1806" s="68"/>
      <c r="EO1806" s="68"/>
      <c r="EP1806" s="68"/>
      <c r="EQ1806" s="68"/>
      <c r="ER1806" s="68"/>
      <c r="ES1806" s="68"/>
      <c r="ET1806" s="68"/>
    </row>
    <row r="1807" spans="53:150" s="9" customFormat="1" ht="15">
      <c r="BA1807" s="41"/>
      <c r="BB1807" s="41"/>
      <c r="BC1807" s="41"/>
      <c r="BD1807" s="41"/>
      <c r="BE1807" s="41"/>
      <c r="BF1807" s="41"/>
      <c r="BG1807" s="41"/>
      <c r="BH1807" s="41"/>
      <c r="BI1807" s="41"/>
      <c r="BJ1807" s="41"/>
      <c r="BK1807" s="41"/>
      <c r="BL1807" s="41"/>
      <c r="BM1807" s="41"/>
      <c r="BN1807" s="41"/>
      <c r="BO1807" s="41"/>
      <c r="BP1807" s="41"/>
      <c r="BQ1807" s="41"/>
      <c r="BR1807" s="41"/>
      <c r="BS1807" s="41"/>
      <c r="BT1807" s="41"/>
      <c r="BU1807" s="41"/>
      <c r="BV1807" s="41"/>
      <c r="BW1807" s="41"/>
      <c r="BX1807" s="41"/>
      <c r="BY1807" s="41"/>
      <c r="BZ1807" s="41"/>
      <c r="CA1807" s="41"/>
      <c r="CB1807" s="41"/>
      <c r="CC1807" s="41"/>
      <c r="CD1807" s="41"/>
      <c r="CE1807" s="41"/>
      <c r="CF1807" s="41"/>
      <c r="CG1807" s="41"/>
      <c r="CH1807" s="41"/>
      <c r="CI1807" s="41"/>
      <c r="CJ1807" s="41"/>
      <c r="DZ1807" s="70"/>
      <c r="ED1807" s="70"/>
      <c r="EE1807" s="70"/>
      <c r="EF1807" s="70"/>
      <c r="EG1807" s="68"/>
      <c r="EH1807" s="68"/>
      <c r="EI1807" s="68"/>
      <c r="EJ1807" s="68"/>
      <c r="EK1807" s="68"/>
      <c r="EL1807" s="68"/>
      <c r="EM1807" s="68"/>
      <c r="EN1807" s="68"/>
      <c r="EO1807" s="68"/>
      <c r="EP1807" s="68"/>
      <c r="EQ1807" s="68"/>
      <c r="ER1807" s="68"/>
      <c r="ES1807" s="68"/>
      <c r="ET1807" s="68"/>
    </row>
    <row r="1808" spans="53:150" s="9" customFormat="1" ht="15">
      <c r="BA1808" s="41"/>
      <c r="BB1808" s="41"/>
      <c r="BC1808" s="41"/>
      <c r="BD1808" s="41"/>
      <c r="BE1808" s="41"/>
      <c r="BF1808" s="41"/>
      <c r="BG1808" s="41"/>
      <c r="BH1808" s="41"/>
      <c r="BI1808" s="41"/>
      <c r="BJ1808" s="41"/>
      <c r="BK1808" s="41"/>
      <c r="BL1808" s="41"/>
      <c r="BM1808" s="41"/>
      <c r="BN1808" s="41"/>
      <c r="BO1808" s="41"/>
      <c r="BP1808" s="41"/>
      <c r="BQ1808" s="41"/>
      <c r="BR1808" s="41"/>
      <c r="BS1808" s="41"/>
      <c r="BT1808" s="41"/>
      <c r="BU1808" s="41"/>
      <c r="BV1808" s="41"/>
      <c r="BW1808" s="41"/>
      <c r="BX1808" s="41"/>
      <c r="BY1808" s="41"/>
      <c r="BZ1808" s="41"/>
      <c r="CA1808" s="41"/>
      <c r="CB1808" s="41"/>
      <c r="CC1808" s="41"/>
      <c r="CD1808" s="41"/>
      <c r="CE1808" s="41"/>
      <c r="CF1808" s="41"/>
      <c r="CG1808" s="41"/>
      <c r="CH1808" s="41"/>
      <c r="CI1808" s="41"/>
      <c r="CJ1808" s="41"/>
      <c r="DZ1808" s="70"/>
      <c r="ED1808" s="70"/>
      <c r="EE1808" s="70"/>
      <c r="EF1808" s="70"/>
      <c r="EG1808" s="68"/>
      <c r="EH1808" s="68"/>
      <c r="EI1808" s="68"/>
      <c r="EJ1808" s="68"/>
      <c r="EK1808" s="68"/>
      <c r="EL1808" s="68"/>
      <c r="EM1808" s="68"/>
      <c r="EN1808" s="68"/>
      <c r="EO1808" s="68"/>
      <c r="EP1808" s="68"/>
      <c r="EQ1808" s="68"/>
      <c r="ER1808" s="68"/>
      <c r="ES1808" s="68"/>
      <c r="ET1808" s="68"/>
    </row>
    <row r="1809" spans="53:150" s="9" customFormat="1" ht="15">
      <c r="BA1809" s="41"/>
      <c r="BB1809" s="41"/>
      <c r="BC1809" s="41"/>
      <c r="BD1809" s="41"/>
      <c r="BE1809" s="41"/>
      <c r="BF1809" s="41"/>
      <c r="BG1809" s="41"/>
      <c r="BH1809" s="41"/>
      <c r="BI1809" s="41"/>
      <c r="BJ1809" s="41"/>
      <c r="BK1809" s="41"/>
      <c r="BL1809" s="41"/>
      <c r="BM1809" s="41"/>
      <c r="BN1809" s="41"/>
      <c r="BO1809" s="41"/>
      <c r="BP1809" s="41"/>
      <c r="BQ1809" s="41"/>
      <c r="BR1809" s="41"/>
      <c r="BS1809" s="41"/>
      <c r="BT1809" s="41"/>
      <c r="BU1809" s="41"/>
      <c r="BV1809" s="41"/>
      <c r="BW1809" s="41"/>
      <c r="BX1809" s="41"/>
      <c r="BY1809" s="41"/>
      <c r="BZ1809" s="41"/>
      <c r="CA1809" s="41"/>
      <c r="CB1809" s="41"/>
      <c r="CC1809" s="41"/>
      <c r="CD1809" s="41"/>
      <c r="CE1809" s="41"/>
      <c r="CF1809" s="41"/>
      <c r="CG1809" s="41"/>
      <c r="CH1809" s="41"/>
      <c r="CI1809" s="41"/>
      <c r="CJ1809" s="41"/>
      <c r="DZ1809" s="70"/>
      <c r="ED1809" s="70"/>
      <c r="EE1809" s="70"/>
      <c r="EF1809" s="70"/>
      <c r="EG1809" s="68"/>
      <c r="EH1809" s="68"/>
      <c r="EI1809" s="68"/>
      <c r="EJ1809" s="68"/>
      <c r="EK1809" s="68"/>
      <c r="EL1809" s="68"/>
      <c r="EM1809" s="68"/>
      <c r="EN1809" s="68"/>
      <c r="EO1809" s="68"/>
      <c r="EP1809" s="68"/>
      <c r="EQ1809" s="68"/>
      <c r="ER1809" s="68"/>
      <c r="ES1809" s="68"/>
      <c r="ET1809" s="68"/>
    </row>
    <row r="1810" spans="53:150" s="9" customFormat="1" ht="15">
      <c r="BA1810" s="41"/>
      <c r="BB1810" s="41"/>
      <c r="BC1810" s="41"/>
      <c r="BD1810" s="41"/>
      <c r="BE1810" s="41"/>
      <c r="BF1810" s="41"/>
      <c r="BG1810" s="41"/>
      <c r="BH1810" s="41"/>
      <c r="BI1810" s="41"/>
      <c r="BJ1810" s="41"/>
      <c r="BK1810" s="41"/>
      <c r="BL1810" s="41"/>
      <c r="BM1810" s="41"/>
      <c r="BN1810" s="41"/>
      <c r="BO1810" s="41"/>
      <c r="BP1810" s="41"/>
      <c r="BQ1810" s="41"/>
      <c r="BR1810" s="41"/>
      <c r="BS1810" s="41"/>
      <c r="BT1810" s="41"/>
      <c r="BU1810" s="41"/>
      <c r="BV1810" s="41"/>
      <c r="BW1810" s="41"/>
      <c r="BX1810" s="41"/>
      <c r="BY1810" s="41"/>
      <c r="BZ1810" s="41"/>
      <c r="CA1810" s="41"/>
      <c r="CB1810" s="41"/>
      <c r="CC1810" s="41"/>
      <c r="CD1810" s="41"/>
      <c r="CE1810" s="41"/>
      <c r="CF1810" s="41"/>
      <c r="CG1810" s="41"/>
      <c r="CH1810" s="41"/>
      <c r="CI1810" s="41"/>
      <c r="CJ1810" s="41"/>
      <c r="DZ1810" s="70"/>
      <c r="ED1810" s="70"/>
      <c r="EE1810" s="70"/>
      <c r="EF1810" s="70"/>
      <c r="EG1810" s="68"/>
      <c r="EH1810" s="68"/>
      <c r="EI1810" s="68"/>
      <c r="EJ1810" s="68"/>
      <c r="EK1810" s="68"/>
      <c r="EL1810" s="68"/>
      <c r="EM1810" s="68"/>
      <c r="EN1810" s="68"/>
      <c r="EO1810" s="68"/>
      <c r="EP1810" s="68"/>
      <c r="EQ1810" s="68"/>
      <c r="ER1810" s="68"/>
      <c r="ES1810" s="68"/>
      <c r="ET1810" s="68"/>
    </row>
    <row r="1811" spans="53:150" s="9" customFormat="1" ht="15">
      <c r="BA1811" s="41"/>
      <c r="BB1811" s="41"/>
      <c r="BC1811" s="41"/>
      <c r="BD1811" s="41"/>
      <c r="BE1811" s="41"/>
      <c r="BF1811" s="41"/>
      <c r="BG1811" s="41"/>
      <c r="BH1811" s="41"/>
      <c r="BI1811" s="41"/>
      <c r="BJ1811" s="41"/>
      <c r="BK1811" s="41"/>
      <c r="BL1811" s="41"/>
      <c r="BM1811" s="41"/>
      <c r="BN1811" s="41"/>
      <c r="BO1811" s="41"/>
      <c r="BP1811" s="41"/>
      <c r="BQ1811" s="41"/>
      <c r="BR1811" s="41"/>
      <c r="BS1811" s="41"/>
      <c r="BT1811" s="41"/>
      <c r="BU1811" s="41"/>
      <c r="BV1811" s="41"/>
      <c r="BW1811" s="41"/>
      <c r="BX1811" s="41"/>
      <c r="BY1811" s="41"/>
      <c r="BZ1811" s="41"/>
      <c r="CA1811" s="41"/>
      <c r="CB1811" s="41"/>
      <c r="CC1811" s="41"/>
      <c r="CD1811" s="41"/>
      <c r="CE1811" s="41"/>
      <c r="CF1811" s="41"/>
      <c r="CG1811" s="41"/>
      <c r="CH1811" s="41"/>
      <c r="CI1811" s="41"/>
      <c r="CJ1811" s="41"/>
      <c r="DZ1811" s="70"/>
      <c r="ED1811" s="70"/>
      <c r="EE1811" s="70"/>
      <c r="EF1811" s="70"/>
      <c r="EG1811" s="68"/>
      <c r="EH1811" s="68"/>
      <c r="EI1811" s="68"/>
      <c r="EJ1811" s="68"/>
      <c r="EK1811" s="68"/>
      <c r="EL1811" s="68"/>
      <c r="EM1811" s="68"/>
      <c r="EN1811" s="68"/>
      <c r="EO1811" s="68"/>
      <c r="EP1811" s="68"/>
      <c r="EQ1811" s="68"/>
      <c r="ER1811" s="68"/>
      <c r="ES1811" s="68"/>
      <c r="ET1811" s="68"/>
    </row>
    <row r="1812" spans="53:150" s="9" customFormat="1" ht="15">
      <c r="BA1812" s="41"/>
      <c r="BB1812" s="41"/>
      <c r="BC1812" s="41"/>
      <c r="BD1812" s="41"/>
      <c r="BE1812" s="41"/>
      <c r="BF1812" s="41"/>
      <c r="BG1812" s="41"/>
      <c r="BH1812" s="41"/>
      <c r="BI1812" s="41"/>
      <c r="BJ1812" s="41"/>
      <c r="BK1812" s="41"/>
      <c r="BL1812" s="41"/>
      <c r="BM1812" s="41"/>
      <c r="BN1812" s="41"/>
      <c r="BO1812" s="41"/>
      <c r="BP1812" s="41"/>
      <c r="BQ1812" s="41"/>
      <c r="BR1812" s="41"/>
      <c r="BS1812" s="41"/>
      <c r="BT1812" s="41"/>
      <c r="BU1812" s="41"/>
      <c r="BV1812" s="41"/>
      <c r="BW1812" s="41"/>
      <c r="BX1812" s="41"/>
      <c r="BY1812" s="41"/>
      <c r="BZ1812" s="41"/>
      <c r="CA1812" s="41"/>
      <c r="CB1812" s="41"/>
      <c r="CC1812" s="41"/>
      <c r="CD1812" s="41"/>
      <c r="CE1812" s="41"/>
      <c r="CF1812" s="41"/>
      <c r="CG1812" s="41"/>
      <c r="CH1812" s="41"/>
      <c r="CI1812" s="41"/>
      <c r="CJ1812" s="41"/>
      <c r="DZ1812" s="70"/>
      <c r="ED1812" s="70"/>
      <c r="EE1812" s="70"/>
      <c r="EF1812" s="70"/>
      <c r="EG1812" s="68"/>
      <c r="EH1812" s="68"/>
      <c r="EI1812" s="68"/>
      <c r="EJ1812" s="68"/>
      <c r="EK1812" s="68"/>
      <c r="EL1812" s="68"/>
      <c r="EM1812" s="68"/>
      <c r="EN1812" s="68"/>
      <c r="EO1812" s="68"/>
      <c r="EP1812" s="68"/>
      <c r="EQ1812" s="68"/>
      <c r="ER1812" s="68"/>
      <c r="ES1812" s="68"/>
      <c r="ET1812" s="68"/>
    </row>
    <row r="1813" spans="53:150" s="9" customFormat="1" ht="15">
      <c r="BA1813" s="41"/>
      <c r="BB1813" s="41"/>
      <c r="BC1813" s="41"/>
      <c r="BD1813" s="41"/>
      <c r="BE1813" s="41"/>
      <c r="BF1813" s="41"/>
      <c r="BG1813" s="41"/>
      <c r="BH1813" s="41"/>
      <c r="BI1813" s="41"/>
      <c r="BJ1813" s="41"/>
      <c r="BK1813" s="41"/>
      <c r="BL1813" s="41"/>
      <c r="BM1813" s="41"/>
      <c r="BN1813" s="41"/>
      <c r="BO1813" s="41"/>
      <c r="BP1813" s="41"/>
      <c r="BQ1813" s="41"/>
      <c r="BR1813" s="41"/>
      <c r="BS1813" s="41"/>
      <c r="BT1813" s="41"/>
      <c r="BU1813" s="41"/>
      <c r="BV1813" s="41"/>
      <c r="BW1813" s="41"/>
      <c r="BX1813" s="41"/>
      <c r="BY1813" s="41"/>
      <c r="BZ1813" s="41"/>
      <c r="CA1813" s="41"/>
      <c r="CB1813" s="41"/>
      <c r="CC1813" s="41"/>
      <c r="CD1813" s="41"/>
      <c r="CE1813" s="41"/>
      <c r="CF1813" s="41"/>
      <c r="CG1813" s="41"/>
      <c r="CH1813" s="41"/>
      <c r="CI1813" s="41"/>
      <c r="CJ1813" s="41"/>
      <c r="DZ1813" s="70"/>
      <c r="ED1813" s="70"/>
      <c r="EE1813" s="70"/>
      <c r="EF1813" s="70"/>
      <c r="EG1813" s="68"/>
      <c r="EH1813" s="68"/>
      <c r="EI1813" s="68"/>
      <c r="EJ1813" s="68"/>
      <c r="EK1813" s="68"/>
      <c r="EL1813" s="68"/>
      <c r="EM1813" s="68"/>
      <c r="EN1813" s="68"/>
      <c r="EO1813" s="68"/>
      <c r="EP1813" s="68"/>
      <c r="EQ1813" s="68"/>
      <c r="ER1813" s="68"/>
      <c r="ES1813" s="68"/>
      <c r="ET1813" s="68"/>
    </row>
    <row r="1814" spans="53:150" s="9" customFormat="1" ht="15">
      <c r="BA1814" s="41"/>
      <c r="BB1814" s="41"/>
      <c r="BC1814" s="41"/>
      <c r="BD1814" s="41"/>
      <c r="BE1814" s="41"/>
      <c r="BF1814" s="41"/>
      <c r="BG1814" s="41"/>
      <c r="BH1814" s="41"/>
      <c r="BI1814" s="41"/>
      <c r="BJ1814" s="41"/>
      <c r="BK1814" s="41"/>
      <c r="BL1814" s="41"/>
      <c r="BM1814" s="41"/>
      <c r="BN1814" s="41"/>
      <c r="BO1814" s="41"/>
      <c r="BP1814" s="41"/>
      <c r="BQ1814" s="41"/>
      <c r="BR1814" s="41"/>
      <c r="BS1814" s="41"/>
      <c r="BT1814" s="41"/>
      <c r="BU1814" s="41"/>
      <c r="BV1814" s="41"/>
      <c r="BW1814" s="41"/>
      <c r="BX1814" s="41"/>
      <c r="BY1814" s="41"/>
      <c r="BZ1814" s="41"/>
      <c r="CA1814" s="41"/>
      <c r="CB1814" s="41"/>
      <c r="CC1814" s="41"/>
      <c r="CD1814" s="41"/>
      <c r="CE1814" s="41"/>
      <c r="CF1814" s="41"/>
      <c r="CG1814" s="41"/>
      <c r="CH1814" s="41"/>
      <c r="CI1814" s="41"/>
      <c r="CJ1814" s="41"/>
      <c r="DZ1814" s="70"/>
      <c r="ED1814" s="70"/>
      <c r="EE1814" s="70"/>
      <c r="EF1814" s="70"/>
      <c r="EG1814" s="68"/>
      <c r="EH1814" s="68"/>
      <c r="EI1814" s="68"/>
      <c r="EJ1814" s="68"/>
      <c r="EK1814" s="68"/>
      <c r="EL1814" s="68"/>
      <c r="EM1814" s="68"/>
      <c r="EN1814" s="68"/>
      <c r="EO1814" s="68"/>
      <c r="EP1814" s="68"/>
      <c r="EQ1814" s="68"/>
      <c r="ER1814" s="68"/>
      <c r="ES1814" s="68"/>
      <c r="ET1814" s="68"/>
    </row>
    <row r="1815" spans="53:150" s="9" customFormat="1" ht="15">
      <c r="BA1815" s="41"/>
      <c r="BB1815" s="41"/>
      <c r="BC1815" s="41"/>
      <c r="BD1815" s="41"/>
      <c r="BE1815" s="41"/>
      <c r="BF1815" s="41"/>
      <c r="BG1815" s="41"/>
      <c r="BH1815" s="41"/>
      <c r="BI1815" s="41"/>
      <c r="BJ1815" s="41"/>
      <c r="BK1815" s="41"/>
      <c r="BL1815" s="41"/>
      <c r="BM1815" s="41"/>
      <c r="BN1815" s="41"/>
      <c r="BO1815" s="41"/>
      <c r="BP1815" s="41"/>
      <c r="BQ1815" s="41"/>
      <c r="BR1815" s="41"/>
      <c r="BS1815" s="41"/>
      <c r="BT1815" s="41"/>
      <c r="BU1815" s="41"/>
      <c r="BV1815" s="41"/>
      <c r="BW1815" s="41"/>
      <c r="BX1815" s="41"/>
      <c r="BY1815" s="41"/>
      <c r="BZ1815" s="41"/>
      <c r="CA1815" s="41"/>
      <c r="CB1815" s="41"/>
      <c r="CC1815" s="41"/>
      <c r="CD1815" s="41"/>
      <c r="CE1815" s="41"/>
      <c r="CF1815" s="41"/>
      <c r="CG1815" s="41"/>
      <c r="CH1815" s="41"/>
      <c r="CI1815" s="41"/>
      <c r="CJ1815" s="41"/>
      <c r="DZ1815" s="70"/>
      <c r="ED1815" s="70"/>
      <c r="EE1815" s="70"/>
      <c r="EF1815" s="70"/>
      <c r="EG1815" s="68"/>
      <c r="EH1815" s="68"/>
      <c r="EI1815" s="68"/>
      <c r="EJ1815" s="68"/>
      <c r="EK1815" s="68"/>
      <c r="EL1815" s="68"/>
      <c r="EM1815" s="68"/>
      <c r="EN1815" s="68"/>
      <c r="EO1815" s="68"/>
      <c r="EP1815" s="68"/>
      <c r="EQ1815" s="68"/>
      <c r="ER1815" s="68"/>
      <c r="ES1815" s="68"/>
      <c r="ET1815" s="68"/>
    </row>
    <row r="1816" spans="53:150" s="9" customFormat="1" ht="15">
      <c r="BA1816" s="41"/>
      <c r="BB1816" s="41"/>
      <c r="BC1816" s="41"/>
      <c r="BD1816" s="41"/>
      <c r="BE1816" s="41"/>
      <c r="BF1816" s="41"/>
      <c r="BG1816" s="41"/>
      <c r="BH1816" s="41"/>
      <c r="BI1816" s="41"/>
      <c r="BJ1816" s="41"/>
      <c r="BK1816" s="41"/>
      <c r="BL1816" s="41"/>
      <c r="BM1816" s="41"/>
      <c r="BN1816" s="41"/>
      <c r="BO1816" s="41"/>
      <c r="BP1816" s="41"/>
      <c r="BQ1816" s="41"/>
      <c r="BR1816" s="41"/>
      <c r="BS1816" s="41"/>
      <c r="BT1816" s="41"/>
      <c r="BU1816" s="41"/>
      <c r="BV1816" s="41"/>
      <c r="BW1816" s="41"/>
      <c r="BX1816" s="41"/>
      <c r="BY1816" s="41"/>
      <c r="BZ1816" s="41"/>
      <c r="CA1816" s="41"/>
      <c r="CB1816" s="41"/>
      <c r="CC1816" s="41"/>
      <c r="CD1816" s="41"/>
      <c r="CE1816" s="41"/>
      <c r="CF1816" s="41"/>
      <c r="CG1816" s="41"/>
      <c r="CH1816" s="41"/>
      <c r="CI1816" s="41"/>
      <c r="CJ1816" s="41"/>
      <c r="DZ1816" s="70"/>
      <c r="ED1816" s="70"/>
      <c r="EE1816" s="70"/>
      <c r="EF1816" s="70"/>
      <c r="EG1816" s="68"/>
      <c r="EH1816" s="68"/>
      <c r="EI1816" s="68"/>
      <c r="EJ1816" s="68"/>
      <c r="EK1816" s="68"/>
      <c r="EL1816" s="68"/>
      <c r="EM1816" s="68"/>
      <c r="EN1816" s="68"/>
      <c r="EO1816" s="68"/>
      <c r="EP1816" s="68"/>
      <c r="EQ1816" s="68"/>
      <c r="ER1816" s="68"/>
      <c r="ES1816" s="68"/>
      <c r="ET1816" s="68"/>
    </row>
    <row r="1817" spans="53:150" s="9" customFormat="1" ht="15">
      <c r="BA1817" s="41"/>
      <c r="BB1817" s="41"/>
      <c r="BC1817" s="41"/>
      <c r="BD1817" s="41"/>
      <c r="BE1817" s="41"/>
      <c r="BF1817" s="41"/>
      <c r="BG1817" s="41"/>
      <c r="BH1817" s="41"/>
      <c r="BI1817" s="41"/>
      <c r="BJ1817" s="41"/>
      <c r="BK1817" s="41"/>
      <c r="BL1817" s="41"/>
      <c r="BM1817" s="41"/>
      <c r="BN1817" s="41"/>
      <c r="BO1817" s="41"/>
      <c r="BP1817" s="41"/>
      <c r="BQ1817" s="41"/>
      <c r="BR1817" s="41"/>
      <c r="BS1817" s="41"/>
      <c r="BT1817" s="41"/>
      <c r="BU1817" s="41"/>
      <c r="BV1817" s="41"/>
      <c r="BW1817" s="41"/>
      <c r="BX1817" s="41"/>
      <c r="BY1817" s="41"/>
      <c r="BZ1817" s="41"/>
      <c r="CA1817" s="41"/>
      <c r="CB1817" s="41"/>
      <c r="CC1817" s="41"/>
      <c r="CD1817" s="41"/>
      <c r="CE1817" s="41"/>
      <c r="CF1817" s="41"/>
      <c r="CG1817" s="41"/>
      <c r="CH1817" s="41"/>
      <c r="CI1817" s="41"/>
      <c r="CJ1817" s="41"/>
      <c r="DZ1817" s="70"/>
      <c r="ED1817" s="70"/>
      <c r="EE1817" s="70"/>
      <c r="EF1817" s="70"/>
      <c r="EG1817" s="68"/>
      <c r="EH1817" s="68"/>
      <c r="EI1817" s="68"/>
      <c r="EJ1817" s="68"/>
      <c r="EK1817" s="68"/>
      <c r="EL1817" s="68"/>
      <c r="EM1817" s="68"/>
      <c r="EN1817" s="68"/>
      <c r="EO1817" s="68"/>
      <c r="EP1817" s="68"/>
      <c r="EQ1817" s="68"/>
      <c r="ER1817" s="68"/>
      <c r="ES1817" s="68"/>
      <c r="ET1817" s="68"/>
    </row>
    <row r="1818" spans="53:150" s="9" customFormat="1" ht="15">
      <c r="BA1818" s="41"/>
      <c r="BB1818" s="41"/>
      <c r="BC1818" s="41"/>
      <c r="BD1818" s="41"/>
      <c r="BE1818" s="41"/>
      <c r="BF1818" s="41"/>
      <c r="BG1818" s="41"/>
      <c r="BH1818" s="41"/>
      <c r="BI1818" s="41"/>
      <c r="BJ1818" s="41"/>
      <c r="BK1818" s="41"/>
      <c r="BL1818" s="41"/>
      <c r="BM1818" s="41"/>
      <c r="BN1818" s="41"/>
      <c r="BO1818" s="41"/>
      <c r="BP1818" s="41"/>
      <c r="BQ1818" s="41"/>
      <c r="BR1818" s="41"/>
      <c r="BS1818" s="41"/>
      <c r="BT1818" s="41"/>
      <c r="BU1818" s="41"/>
      <c r="BV1818" s="41"/>
      <c r="BW1818" s="41"/>
      <c r="BX1818" s="41"/>
      <c r="BY1818" s="41"/>
      <c r="BZ1818" s="41"/>
      <c r="CA1818" s="41"/>
      <c r="CB1818" s="41"/>
      <c r="CC1818" s="41"/>
      <c r="CD1818" s="41"/>
      <c r="CE1818" s="41"/>
      <c r="CF1818" s="41"/>
      <c r="CG1818" s="41"/>
      <c r="CH1818" s="41"/>
      <c r="CI1818" s="41"/>
      <c r="CJ1818" s="41"/>
      <c r="DZ1818" s="70"/>
      <c r="ED1818" s="70"/>
      <c r="EE1818" s="70"/>
      <c r="EF1818" s="70"/>
      <c r="EG1818" s="68"/>
      <c r="EH1818" s="68"/>
      <c r="EI1818" s="68"/>
      <c r="EJ1818" s="68"/>
      <c r="EK1818" s="68"/>
      <c r="EL1818" s="68"/>
      <c r="EM1818" s="68"/>
      <c r="EN1818" s="68"/>
      <c r="EO1818" s="68"/>
      <c r="EP1818" s="68"/>
      <c r="EQ1818" s="68"/>
      <c r="ER1818" s="68"/>
      <c r="ES1818" s="68"/>
      <c r="ET1818" s="68"/>
    </row>
    <row r="1819" spans="53:150" s="9" customFormat="1" ht="15">
      <c r="BA1819" s="41"/>
      <c r="BB1819" s="41"/>
      <c r="BC1819" s="41"/>
      <c r="BD1819" s="41"/>
      <c r="BE1819" s="41"/>
      <c r="BF1819" s="41"/>
      <c r="BG1819" s="41"/>
      <c r="BH1819" s="41"/>
      <c r="BI1819" s="41"/>
      <c r="BJ1819" s="41"/>
      <c r="BK1819" s="41"/>
      <c r="BL1819" s="41"/>
      <c r="BM1819" s="41"/>
      <c r="BN1819" s="41"/>
      <c r="BO1819" s="41"/>
      <c r="BP1819" s="41"/>
      <c r="BQ1819" s="41"/>
      <c r="BR1819" s="41"/>
      <c r="BS1819" s="41"/>
      <c r="BT1819" s="41"/>
      <c r="BU1819" s="41"/>
      <c r="BV1819" s="41"/>
      <c r="BW1819" s="41"/>
      <c r="BX1819" s="41"/>
      <c r="BY1819" s="41"/>
      <c r="BZ1819" s="41"/>
      <c r="CA1819" s="41"/>
      <c r="CB1819" s="41"/>
      <c r="CC1819" s="41"/>
      <c r="CD1819" s="41"/>
      <c r="CE1819" s="41"/>
      <c r="CF1819" s="41"/>
      <c r="CG1819" s="41"/>
      <c r="CH1819" s="41"/>
      <c r="CI1819" s="41"/>
      <c r="CJ1819" s="41"/>
      <c r="DZ1819" s="70"/>
      <c r="ED1819" s="70"/>
      <c r="EE1819" s="70"/>
      <c r="EF1819" s="70"/>
      <c r="EG1819" s="68"/>
      <c r="EH1819" s="68"/>
      <c r="EI1819" s="68"/>
      <c r="EJ1819" s="68"/>
      <c r="EK1819" s="68"/>
      <c r="EL1819" s="68"/>
      <c r="EM1819" s="68"/>
      <c r="EN1819" s="68"/>
      <c r="EO1819" s="68"/>
      <c r="EP1819" s="68"/>
      <c r="EQ1819" s="68"/>
      <c r="ER1819" s="68"/>
      <c r="ES1819" s="68"/>
      <c r="ET1819" s="68"/>
    </row>
    <row r="1820" spans="53:150" s="9" customFormat="1" ht="15">
      <c r="BA1820" s="41"/>
      <c r="BB1820" s="41"/>
      <c r="BC1820" s="41"/>
      <c r="BD1820" s="41"/>
      <c r="BE1820" s="41"/>
      <c r="BF1820" s="41"/>
      <c r="BG1820" s="41"/>
      <c r="BH1820" s="41"/>
      <c r="BI1820" s="41"/>
      <c r="BJ1820" s="41"/>
      <c r="BK1820" s="41"/>
      <c r="BL1820" s="41"/>
      <c r="BM1820" s="41"/>
      <c r="BN1820" s="41"/>
      <c r="BO1820" s="41"/>
      <c r="BP1820" s="41"/>
      <c r="BQ1820" s="41"/>
      <c r="BR1820" s="41"/>
      <c r="BS1820" s="41"/>
      <c r="BT1820" s="41"/>
      <c r="BU1820" s="41"/>
      <c r="BV1820" s="41"/>
      <c r="BW1820" s="41"/>
      <c r="BX1820" s="41"/>
      <c r="BY1820" s="41"/>
      <c r="BZ1820" s="41"/>
      <c r="CA1820" s="41"/>
      <c r="CB1820" s="41"/>
      <c r="CC1820" s="41"/>
      <c r="CD1820" s="41"/>
      <c r="CE1820" s="41"/>
      <c r="CF1820" s="41"/>
      <c r="CG1820" s="41"/>
      <c r="CH1820" s="41"/>
      <c r="CI1820" s="41"/>
      <c r="CJ1820" s="41"/>
      <c r="DZ1820" s="70"/>
      <c r="ED1820" s="70"/>
      <c r="EE1820" s="70"/>
      <c r="EF1820" s="70"/>
      <c r="EG1820" s="68"/>
      <c r="EH1820" s="68"/>
      <c r="EI1820" s="68"/>
      <c r="EJ1820" s="68"/>
      <c r="EK1820" s="68"/>
      <c r="EL1820" s="68"/>
      <c r="EM1820" s="68"/>
      <c r="EN1820" s="68"/>
      <c r="EO1820" s="68"/>
      <c r="EP1820" s="68"/>
      <c r="EQ1820" s="68"/>
      <c r="ER1820" s="68"/>
      <c r="ES1820" s="68"/>
      <c r="ET1820" s="68"/>
    </row>
    <row r="1821" spans="53:150" s="9" customFormat="1" ht="15">
      <c r="BA1821" s="41"/>
      <c r="BB1821" s="41"/>
      <c r="BC1821" s="41"/>
      <c r="BD1821" s="41"/>
      <c r="BE1821" s="41"/>
      <c r="BF1821" s="41"/>
      <c r="BG1821" s="41"/>
      <c r="BH1821" s="41"/>
      <c r="BI1821" s="41"/>
      <c r="BJ1821" s="41"/>
      <c r="BK1821" s="41"/>
      <c r="BL1821" s="41"/>
      <c r="BM1821" s="41"/>
      <c r="BN1821" s="41"/>
      <c r="BO1821" s="41"/>
      <c r="BP1821" s="41"/>
      <c r="BQ1821" s="41"/>
      <c r="BR1821" s="41"/>
      <c r="BS1821" s="41"/>
      <c r="BT1821" s="41"/>
      <c r="BU1821" s="41"/>
      <c r="BV1821" s="41"/>
      <c r="BW1821" s="41"/>
      <c r="BX1821" s="41"/>
      <c r="BY1821" s="41"/>
      <c r="BZ1821" s="41"/>
      <c r="CA1821" s="41"/>
      <c r="CB1821" s="41"/>
      <c r="CC1821" s="41"/>
      <c r="CD1821" s="41"/>
      <c r="CE1821" s="41"/>
      <c r="CF1821" s="41"/>
      <c r="CG1821" s="41"/>
      <c r="CH1821" s="41"/>
      <c r="CI1821" s="41"/>
      <c r="CJ1821" s="41"/>
      <c r="DZ1821" s="70"/>
      <c r="ED1821" s="70"/>
      <c r="EE1821" s="70"/>
      <c r="EF1821" s="70"/>
      <c r="EG1821" s="68"/>
      <c r="EH1821" s="68"/>
      <c r="EI1821" s="68"/>
      <c r="EJ1821" s="68"/>
      <c r="EK1821" s="68"/>
      <c r="EL1821" s="68"/>
      <c r="EM1821" s="68"/>
      <c r="EN1821" s="68"/>
      <c r="EO1821" s="68"/>
      <c r="EP1821" s="68"/>
      <c r="EQ1821" s="68"/>
      <c r="ER1821" s="68"/>
      <c r="ES1821" s="68"/>
      <c r="ET1821" s="68"/>
    </row>
    <row r="1822" spans="53:150" s="9" customFormat="1" ht="15">
      <c r="BA1822" s="41"/>
      <c r="BB1822" s="41"/>
      <c r="BC1822" s="41"/>
      <c r="BD1822" s="41"/>
      <c r="BE1822" s="41"/>
      <c r="BF1822" s="41"/>
      <c r="BG1822" s="41"/>
      <c r="BH1822" s="41"/>
      <c r="BI1822" s="41"/>
      <c r="BJ1822" s="41"/>
      <c r="BK1822" s="41"/>
      <c r="BL1822" s="41"/>
      <c r="BM1822" s="41"/>
      <c r="BN1822" s="41"/>
      <c r="BO1822" s="41"/>
      <c r="BP1822" s="41"/>
      <c r="BQ1822" s="41"/>
      <c r="BR1822" s="41"/>
      <c r="BS1822" s="41"/>
      <c r="BT1822" s="41"/>
      <c r="BU1822" s="41"/>
      <c r="BV1822" s="41"/>
      <c r="BW1822" s="41"/>
      <c r="BX1822" s="41"/>
      <c r="BY1822" s="41"/>
      <c r="BZ1822" s="41"/>
      <c r="CA1822" s="41"/>
      <c r="CB1822" s="41"/>
      <c r="CC1822" s="41"/>
      <c r="CD1822" s="41"/>
      <c r="CE1822" s="41"/>
      <c r="CF1822" s="41"/>
      <c r="CG1822" s="41"/>
      <c r="CH1822" s="41"/>
      <c r="CI1822" s="41"/>
      <c r="CJ1822" s="41"/>
      <c r="DZ1822" s="70"/>
      <c r="ED1822" s="70"/>
      <c r="EE1822" s="70"/>
      <c r="EF1822" s="70"/>
      <c r="EG1822" s="68"/>
      <c r="EH1822" s="68"/>
      <c r="EI1822" s="68"/>
      <c r="EJ1822" s="68"/>
      <c r="EK1822" s="68"/>
      <c r="EL1822" s="68"/>
      <c r="EM1822" s="68"/>
      <c r="EN1822" s="68"/>
      <c r="EO1822" s="68"/>
      <c r="EP1822" s="68"/>
      <c r="EQ1822" s="68"/>
      <c r="ER1822" s="68"/>
      <c r="ES1822" s="68"/>
      <c r="ET1822" s="68"/>
    </row>
    <row r="1823" spans="53:150" s="9" customFormat="1" ht="15">
      <c r="BA1823" s="41"/>
      <c r="BB1823" s="41"/>
      <c r="BC1823" s="41"/>
      <c r="BD1823" s="41"/>
      <c r="BE1823" s="41"/>
      <c r="BF1823" s="41"/>
      <c r="BG1823" s="41"/>
      <c r="BH1823" s="41"/>
      <c r="BI1823" s="41"/>
      <c r="BJ1823" s="41"/>
      <c r="BK1823" s="41"/>
      <c r="BL1823" s="41"/>
      <c r="BM1823" s="41"/>
      <c r="BN1823" s="41"/>
      <c r="BO1823" s="41"/>
      <c r="BP1823" s="41"/>
      <c r="BQ1823" s="41"/>
      <c r="BR1823" s="41"/>
      <c r="BS1823" s="41"/>
      <c r="BT1823" s="41"/>
      <c r="BU1823" s="41"/>
      <c r="BV1823" s="41"/>
      <c r="BW1823" s="41"/>
      <c r="BX1823" s="41"/>
      <c r="BY1823" s="41"/>
      <c r="BZ1823" s="41"/>
      <c r="CA1823" s="41"/>
      <c r="CB1823" s="41"/>
      <c r="CC1823" s="41"/>
      <c r="CD1823" s="41"/>
      <c r="CE1823" s="41"/>
      <c r="CF1823" s="41"/>
      <c r="CG1823" s="41"/>
      <c r="CH1823" s="41"/>
      <c r="CI1823" s="41"/>
      <c r="CJ1823" s="41"/>
      <c r="DZ1823" s="70"/>
      <c r="ED1823" s="70"/>
      <c r="EE1823" s="70"/>
      <c r="EF1823" s="70"/>
      <c r="EG1823" s="68"/>
      <c r="EH1823" s="68"/>
      <c r="EI1823" s="68"/>
      <c r="EJ1823" s="68"/>
      <c r="EK1823" s="68"/>
      <c r="EL1823" s="68"/>
      <c r="EM1823" s="68"/>
      <c r="EN1823" s="68"/>
      <c r="EO1823" s="68"/>
      <c r="EP1823" s="68"/>
      <c r="EQ1823" s="68"/>
      <c r="ER1823" s="68"/>
      <c r="ES1823" s="68"/>
      <c r="ET1823" s="68"/>
    </row>
    <row r="1824" spans="53:150" s="9" customFormat="1" ht="15">
      <c r="BA1824" s="41"/>
      <c r="BB1824" s="41"/>
      <c r="BC1824" s="41"/>
      <c r="BD1824" s="41"/>
      <c r="BE1824" s="41"/>
      <c r="BF1824" s="41"/>
      <c r="BG1824" s="41"/>
      <c r="BH1824" s="41"/>
      <c r="BI1824" s="41"/>
      <c r="BJ1824" s="41"/>
      <c r="BK1824" s="41"/>
      <c r="BL1824" s="41"/>
      <c r="BM1824" s="41"/>
      <c r="BN1824" s="41"/>
      <c r="BO1824" s="41"/>
      <c r="BP1824" s="41"/>
      <c r="BQ1824" s="41"/>
      <c r="BR1824" s="41"/>
      <c r="BS1824" s="41"/>
      <c r="BT1824" s="41"/>
      <c r="BU1824" s="41"/>
      <c r="BV1824" s="41"/>
      <c r="BW1824" s="41"/>
      <c r="BX1824" s="41"/>
      <c r="BY1824" s="41"/>
      <c r="BZ1824" s="41"/>
      <c r="CA1824" s="41"/>
      <c r="CB1824" s="41"/>
      <c r="CC1824" s="41"/>
      <c r="CD1824" s="41"/>
      <c r="CE1824" s="41"/>
      <c r="CF1824" s="41"/>
      <c r="CG1824" s="41"/>
      <c r="CH1824" s="41"/>
      <c r="CI1824" s="41"/>
      <c r="CJ1824" s="41"/>
      <c r="DZ1824" s="70"/>
      <c r="ED1824" s="70"/>
      <c r="EE1824" s="70"/>
      <c r="EF1824" s="70"/>
      <c r="EG1824" s="68"/>
      <c r="EH1824" s="68"/>
      <c r="EI1824" s="68"/>
      <c r="EJ1824" s="68"/>
      <c r="EK1824" s="68"/>
      <c r="EL1824" s="68"/>
      <c r="EM1824" s="68"/>
      <c r="EN1824" s="68"/>
      <c r="EO1824" s="68"/>
      <c r="EP1824" s="68"/>
      <c r="EQ1824" s="68"/>
      <c r="ER1824" s="68"/>
      <c r="ES1824" s="68"/>
      <c r="ET1824" s="68"/>
    </row>
    <row r="1825" spans="53:150" s="9" customFormat="1" ht="15">
      <c r="BA1825" s="41"/>
      <c r="BB1825" s="41"/>
      <c r="BC1825" s="41"/>
      <c r="BD1825" s="41"/>
      <c r="BE1825" s="41"/>
      <c r="BF1825" s="41"/>
      <c r="BG1825" s="41"/>
      <c r="BH1825" s="41"/>
      <c r="BI1825" s="41"/>
      <c r="BJ1825" s="41"/>
      <c r="BK1825" s="41"/>
      <c r="BL1825" s="41"/>
      <c r="BM1825" s="41"/>
      <c r="BN1825" s="41"/>
      <c r="BO1825" s="41"/>
      <c r="BP1825" s="41"/>
      <c r="BQ1825" s="41"/>
      <c r="BR1825" s="41"/>
      <c r="BS1825" s="41"/>
      <c r="BT1825" s="41"/>
      <c r="BU1825" s="41"/>
      <c r="BV1825" s="41"/>
      <c r="BW1825" s="41"/>
      <c r="BX1825" s="41"/>
      <c r="BY1825" s="41"/>
      <c r="BZ1825" s="41"/>
      <c r="CA1825" s="41"/>
      <c r="CB1825" s="41"/>
      <c r="CC1825" s="41"/>
      <c r="CD1825" s="41"/>
      <c r="CE1825" s="41"/>
      <c r="CF1825" s="41"/>
      <c r="CG1825" s="41"/>
      <c r="CH1825" s="41"/>
      <c r="CI1825" s="41"/>
      <c r="CJ1825" s="41"/>
      <c r="DZ1825" s="70"/>
      <c r="ED1825" s="70"/>
      <c r="EE1825" s="70"/>
      <c r="EF1825" s="70"/>
      <c r="EG1825" s="68"/>
      <c r="EH1825" s="68"/>
      <c r="EI1825" s="68"/>
      <c r="EJ1825" s="68"/>
      <c r="EK1825" s="68"/>
      <c r="EL1825" s="68"/>
      <c r="EM1825" s="68"/>
      <c r="EN1825" s="68"/>
      <c r="EO1825" s="68"/>
      <c r="EP1825" s="68"/>
      <c r="EQ1825" s="68"/>
      <c r="ER1825" s="68"/>
      <c r="ES1825" s="68"/>
      <c r="ET1825" s="68"/>
    </row>
    <row r="1826" spans="53:150" s="9" customFormat="1" ht="15">
      <c r="BA1826" s="41"/>
      <c r="BB1826" s="41"/>
      <c r="BC1826" s="41"/>
      <c r="BD1826" s="41"/>
      <c r="BE1826" s="41"/>
      <c r="BF1826" s="41"/>
      <c r="BG1826" s="41"/>
      <c r="BH1826" s="41"/>
      <c r="BI1826" s="41"/>
      <c r="BJ1826" s="41"/>
      <c r="BK1826" s="41"/>
      <c r="BL1826" s="41"/>
      <c r="BM1826" s="41"/>
      <c r="BN1826" s="41"/>
      <c r="BO1826" s="41"/>
      <c r="BP1826" s="41"/>
      <c r="BQ1826" s="41"/>
      <c r="BR1826" s="41"/>
      <c r="BS1826" s="41"/>
      <c r="BT1826" s="41"/>
      <c r="BU1826" s="41"/>
      <c r="BV1826" s="41"/>
      <c r="BW1826" s="41"/>
      <c r="BX1826" s="41"/>
      <c r="BY1826" s="41"/>
      <c r="BZ1826" s="41"/>
      <c r="CA1826" s="41"/>
      <c r="CB1826" s="41"/>
      <c r="CC1826" s="41"/>
      <c r="CD1826" s="41"/>
      <c r="CE1826" s="41"/>
      <c r="CF1826" s="41"/>
      <c r="CG1826" s="41"/>
      <c r="CH1826" s="41"/>
      <c r="CI1826" s="41"/>
      <c r="CJ1826" s="41"/>
      <c r="DZ1826" s="70"/>
      <c r="ED1826" s="70"/>
      <c r="EE1826" s="70"/>
      <c r="EF1826" s="70"/>
      <c r="EG1826" s="68"/>
      <c r="EH1826" s="68"/>
      <c r="EI1826" s="68"/>
      <c r="EJ1826" s="68"/>
      <c r="EK1826" s="68"/>
      <c r="EL1826" s="68"/>
      <c r="EM1826" s="68"/>
      <c r="EN1826" s="68"/>
      <c r="EO1826" s="68"/>
      <c r="EP1826" s="68"/>
      <c r="EQ1826" s="68"/>
      <c r="ER1826" s="68"/>
      <c r="ES1826" s="68"/>
      <c r="ET1826" s="68"/>
    </row>
    <row r="1827" spans="53:150" s="9" customFormat="1" ht="15">
      <c r="BA1827" s="41"/>
      <c r="BB1827" s="41"/>
      <c r="BC1827" s="41"/>
      <c r="BD1827" s="41"/>
      <c r="BE1827" s="41"/>
      <c r="BF1827" s="41"/>
      <c r="BG1827" s="41"/>
      <c r="BH1827" s="41"/>
      <c r="BI1827" s="41"/>
      <c r="BJ1827" s="41"/>
      <c r="BK1827" s="41"/>
      <c r="BL1827" s="41"/>
      <c r="BM1827" s="41"/>
      <c r="BN1827" s="41"/>
      <c r="BO1827" s="41"/>
      <c r="BP1827" s="41"/>
      <c r="BQ1827" s="41"/>
      <c r="BR1827" s="41"/>
      <c r="BS1827" s="41"/>
      <c r="BT1827" s="41"/>
      <c r="BU1827" s="41"/>
      <c r="BV1827" s="41"/>
      <c r="BW1827" s="41"/>
      <c r="BX1827" s="41"/>
      <c r="BY1827" s="41"/>
      <c r="BZ1827" s="41"/>
      <c r="CA1827" s="41"/>
      <c r="CB1827" s="41"/>
      <c r="CC1827" s="41"/>
      <c r="CD1827" s="41"/>
      <c r="CE1827" s="41"/>
      <c r="CF1827" s="41"/>
      <c r="CG1827" s="41"/>
      <c r="CH1827" s="41"/>
      <c r="CI1827" s="41"/>
      <c r="CJ1827" s="41"/>
      <c r="DZ1827" s="70"/>
      <c r="ED1827" s="70"/>
      <c r="EE1827" s="70"/>
      <c r="EF1827" s="70"/>
      <c r="EG1827" s="68"/>
      <c r="EH1827" s="68"/>
      <c r="EI1827" s="68"/>
      <c r="EJ1827" s="68"/>
      <c r="EK1827" s="68"/>
      <c r="EL1827" s="68"/>
      <c r="EM1827" s="68"/>
      <c r="EN1827" s="68"/>
      <c r="EO1827" s="68"/>
      <c r="EP1827" s="68"/>
      <c r="EQ1827" s="68"/>
      <c r="ER1827" s="68"/>
      <c r="ES1827" s="68"/>
      <c r="ET1827" s="68"/>
    </row>
    <row r="1828" spans="53:150" s="9" customFormat="1" ht="15">
      <c r="BA1828" s="41"/>
      <c r="BB1828" s="41"/>
      <c r="BC1828" s="41"/>
      <c r="BD1828" s="41"/>
      <c r="BE1828" s="41"/>
      <c r="BF1828" s="41"/>
      <c r="BG1828" s="41"/>
      <c r="BH1828" s="41"/>
      <c r="BI1828" s="41"/>
      <c r="BJ1828" s="41"/>
      <c r="BK1828" s="41"/>
      <c r="BL1828" s="41"/>
      <c r="BM1828" s="41"/>
      <c r="BN1828" s="41"/>
      <c r="BO1828" s="41"/>
      <c r="BP1828" s="41"/>
      <c r="BQ1828" s="41"/>
      <c r="BR1828" s="41"/>
      <c r="BS1828" s="41"/>
      <c r="BT1828" s="41"/>
      <c r="BU1828" s="41"/>
      <c r="BV1828" s="41"/>
      <c r="BW1828" s="41"/>
      <c r="BX1828" s="41"/>
      <c r="BY1828" s="41"/>
      <c r="BZ1828" s="41"/>
      <c r="CA1828" s="41"/>
      <c r="CB1828" s="41"/>
      <c r="CC1828" s="41"/>
      <c r="CD1828" s="41"/>
      <c r="CE1828" s="41"/>
      <c r="CF1828" s="41"/>
      <c r="CG1828" s="41"/>
      <c r="CH1828" s="41"/>
      <c r="CI1828" s="41"/>
      <c r="CJ1828" s="41"/>
      <c r="DZ1828" s="70"/>
      <c r="ED1828" s="70"/>
      <c r="EE1828" s="70"/>
      <c r="EF1828" s="70"/>
      <c r="EG1828" s="68"/>
      <c r="EH1828" s="68"/>
      <c r="EI1828" s="68"/>
      <c r="EJ1828" s="68"/>
      <c r="EK1828" s="68"/>
      <c r="EL1828" s="68"/>
      <c r="EM1828" s="68"/>
      <c r="EN1828" s="68"/>
      <c r="EO1828" s="68"/>
      <c r="EP1828" s="68"/>
      <c r="EQ1828" s="68"/>
      <c r="ER1828" s="68"/>
      <c r="ES1828" s="68"/>
      <c r="ET1828" s="68"/>
    </row>
    <row r="1829" spans="53:150" s="9" customFormat="1" ht="15">
      <c r="BA1829" s="41"/>
      <c r="BB1829" s="41"/>
      <c r="BC1829" s="41"/>
      <c r="BD1829" s="41"/>
      <c r="BE1829" s="41"/>
      <c r="BF1829" s="41"/>
      <c r="BG1829" s="41"/>
      <c r="BH1829" s="41"/>
      <c r="BI1829" s="41"/>
      <c r="BJ1829" s="41"/>
      <c r="BK1829" s="41"/>
      <c r="BL1829" s="41"/>
      <c r="BM1829" s="41"/>
      <c r="BN1829" s="41"/>
      <c r="BO1829" s="41"/>
      <c r="BP1829" s="41"/>
      <c r="BQ1829" s="41"/>
      <c r="BR1829" s="41"/>
      <c r="BS1829" s="41"/>
      <c r="BT1829" s="41"/>
      <c r="BU1829" s="41"/>
      <c r="BV1829" s="41"/>
      <c r="BW1829" s="41"/>
      <c r="BX1829" s="41"/>
      <c r="BY1829" s="41"/>
      <c r="BZ1829" s="41"/>
      <c r="CA1829" s="41"/>
      <c r="CB1829" s="41"/>
      <c r="CC1829" s="41"/>
      <c r="CD1829" s="41"/>
      <c r="CE1829" s="41"/>
      <c r="CF1829" s="41"/>
      <c r="CG1829" s="41"/>
      <c r="CH1829" s="41"/>
      <c r="CI1829" s="41"/>
      <c r="CJ1829" s="41"/>
      <c r="DZ1829" s="70"/>
      <c r="ED1829" s="70"/>
      <c r="EE1829" s="70"/>
      <c r="EF1829" s="70"/>
      <c r="EG1829" s="68"/>
      <c r="EH1829" s="68"/>
      <c r="EI1829" s="68"/>
      <c r="EJ1829" s="68"/>
      <c r="EK1829" s="68"/>
      <c r="EL1829" s="68"/>
      <c r="EM1829" s="68"/>
      <c r="EN1829" s="68"/>
      <c r="EO1829" s="68"/>
      <c r="EP1829" s="68"/>
      <c r="EQ1829" s="68"/>
      <c r="ER1829" s="68"/>
      <c r="ES1829" s="68"/>
      <c r="ET1829" s="68"/>
    </row>
    <row r="1830" spans="53:150" s="9" customFormat="1" ht="15">
      <c r="BA1830" s="41"/>
      <c r="BB1830" s="41"/>
      <c r="BC1830" s="41"/>
      <c r="BD1830" s="41"/>
      <c r="BE1830" s="41"/>
      <c r="BF1830" s="41"/>
      <c r="BG1830" s="41"/>
      <c r="BH1830" s="41"/>
      <c r="BI1830" s="41"/>
      <c r="BJ1830" s="41"/>
      <c r="BK1830" s="41"/>
      <c r="BL1830" s="41"/>
      <c r="BM1830" s="41"/>
      <c r="BN1830" s="41"/>
      <c r="BO1830" s="41"/>
      <c r="BP1830" s="41"/>
      <c r="BQ1830" s="41"/>
      <c r="BR1830" s="41"/>
      <c r="BS1830" s="41"/>
      <c r="BT1830" s="41"/>
      <c r="BU1830" s="41"/>
      <c r="BV1830" s="41"/>
      <c r="BW1830" s="41"/>
      <c r="BX1830" s="41"/>
      <c r="BY1830" s="41"/>
      <c r="BZ1830" s="41"/>
      <c r="CA1830" s="41"/>
      <c r="CB1830" s="41"/>
      <c r="CC1830" s="41"/>
      <c r="CD1830" s="41"/>
      <c r="CE1830" s="41"/>
      <c r="CF1830" s="41"/>
      <c r="CG1830" s="41"/>
      <c r="CH1830" s="41"/>
      <c r="CI1830" s="41"/>
      <c r="CJ1830" s="41"/>
      <c r="DZ1830" s="70"/>
      <c r="ED1830" s="70"/>
      <c r="EE1830" s="70"/>
      <c r="EF1830" s="70"/>
      <c r="EG1830" s="68"/>
      <c r="EH1830" s="68"/>
      <c r="EI1830" s="68"/>
      <c r="EJ1830" s="68"/>
      <c r="EK1830" s="68"/>
      <c r="EL1830" s="68"/>
      <c r="EM1830" s="68"/>
      <c r="EN1830" s="68"/>
      <c r="EO1830" s="68"/>
      <c r="EP1830" s="68"/>
      <c r="EQ1830" s="68"/>
      <c r="ER1830" s="68"/>
      <c r="ES1830" s="68"/>
      <c r="ET1830" s="68"/>
    </row>
    <row r="1831" spans="53:150" s="9" customFormat="1" ht="15">
      <c r="BA1831" s="41"/>
      <c r="BB1831" s="41"/>
      <c r="BC1831" s="41"/>
      <c r="BD1831" s="41"/>
      <c r="BE1831" s="41"/>
      <c r="BF1831" s="41"/>
      <c r="BG1831" s="41"/>
      <c r="BH1831" s="41"/>
      <c r="BI1831" s="41"/>
      <c r="BJ1831" s="41"/>
      <c r="BK1831" s="41"/>
      <c r="BL1831" s="41"/>
      <c r="BM1831" s="41"/>
      <c r="BN1831" s="41"/>
      <c r="BO1831" s="41"/>
      <c r="BP1831" s="41"/>
      <c r="BQ1831" s="41"/>
      <c r="BR1831" s="41"/>
      <c r="BS1831" s="41"/>
      <c r="BT1831" s="41"/>
      <c r="BU1831" s="41"/>
      <c r="BV1831" s="41"/>
      <c r="BW1831" s="41"/>
      <c r="BX1831" s="41"/>
      <c r="BY1831" s="41"/>
      <c r="BZ1831" s="41"/>
      <c r="CA1831" s="41"/>
      <c r="CB1831" s="41"/>
      <c r="CC1831" s="41"/>
      <c r="CD1831" s="41"/>
      <c r="CE1831" s="41"/>
      <c r="CF1831" s="41"/>
      <c r="CG1831" s="41"/>
      <c r="CH1831" s="41"/>
      <c r="CI1831" s="41"/>
      <c r="CJ1831" s="41"/>
      <c r="DZ1831" s="70"/>
      <c r="ED1831" s="70"/>
      <c r="EE1831" s="70"/>
      <c r="EF1831" s="70"/>
      <c r="EG1831" s="68"/>
      <c r="EH1831" s="68"/>
      <c r="EI1831" s="68"/>
      <c r="EJ1831" s="68"/>
      <c r="EK1831" s="68"/>
      <c r="EL1831" s="68"/>
      <c r="EM1831" s="68"/>
      <c r="EN1831" s="68"/>
      <c r="EO1831" s="68"/>
      <c r="EP1831" s="68"/>
      <c r="EQ1831" s="68"/>
      <c r="ER1831" s="68"/>
      <c r="ES1831" s="68"/>
      <c r="ET1831" s="68"/>
    </row>
    <row r="1832" spans="53:150" s="9" customFormat="1" ht="15">
      <c r="BA1832" s="41"/>
      <c r="BB1832" s="41"/>
      <c r="BC1832" s="41"/>
      <c r="BD1832" s="41"/>
      <c r="BE1832" s="41"/>
      <c r="BF1832" s="41"/>
      <c r="BG1832" s="41"/>
      <c r="BH1832" s="41"/>
      <c r="BI1832" s="41"/>
      <c r="BJ1832" s="41"/>
      <c r="BK1832" s="41"/>
      <c r="BL1832" s="41"/>
      <c r="BM1832" s="41"/>
      <c r="BN1832" s="41"/>
      <c r="BO1832" s="41"/>
      <c r="BP1832" s="41"/>
      <c r="BQ1832" s="41"/>
      <c r="BR1832" s="41"/>
      <c r="BS1832" s="41"/>
      <c r="BT1832" s="41"/>
      <c r="BU1832" s="41"/>
      <c r="BV1832" s="41"/>
      <c r="BW1832" s="41"/>
      <c r="BX1832" s="41"/>
      <c r="BY1832" s="41"/>
      <c r="BZ1832" s="41"/>
      <c r="CA1832" s="41"/>
      <c r="CB1832" s="41"/>
      <c r="CC1832" s="41"/>
      <c r="CD1832" s="41"/>
      <c r="CE1832" s="41"/>
      <c r="CF1832" s="41"/>
      <c r="CG1832" s="41"/>
      <c r="CH1832" s="41"/>
      <c r="CI1832" s="41"/>
      <c r="CJ1832" s="41"/>
      <c r="DZ1832" s="70"/>
      <c r="ED1832" s="70"/>
      <c r="EE1832" s="70"/>
      <c r="EF1832" s="70"/>
      <c r="EG1832" s="68"/>
      <c r="EH1832" s="68"/>
      <c r="EI1832" s="68"/>
      <c r="EJ1832" s="68"/>
      <c r="EK1832" s="68"/>
      <c r="EL1832" s="68"/>
      <c r="EM1832" s="68"/>
      <c r="EN1832" s="68"/>
      <c r="EO1832" s="68"/>
      <c r="EP1832" s="68"/>
      <c r="EQ1832" s="68"/>
      <c r="ER1832" s="68"/>
      <c r="ES1832" s="68"/>
      <c r="ET1832" s="68"/>
    </row>
    <row r="1833" spans="53:150" s="9" customFormat="1" ht="15">
      <c r="BA1833" s="41"/>
      <c r="BB1833" s="41"/>
      <c r="BC1833" s="41"/>
      <c r="BD1833" s="41"/>
      <c r="BE1833" s="41"/>
      <c r="BF1833" s="41"/>
      <c r="BG1833" s="41"/>
      <c r="BH1833" s="41"/>
      <c r="BI1833" s="41"/>
      <c r="BJ1833" s="41"/>
      <c r="BK1833" s="41"/>
      <c r="BL1833" s="41"/>
      <c r="BM1833" s="41"/>
      <c r="BN1833" s="41"/>
      <c r="BO1833" s="41"/>
      <c r="BP1833" s="41"/>
      <c r="BQ1833" s="41"/>
      <c r="BR1833" s="41"/>
      <c r="BS1833" s="41"/>
      <c r="BT1833" s="41"/>
      <c r="BU1833" s="41"/>
      <c r="BV1833" s="41"/>
      <c r="BW1833" s="41"/>
      <c r="BX1833" s="41"/>
      <c r="BY1833" s="41"/>
      <c r="BZ1833" s="41"/>
      <c r="CA1833" s="41"/>
      <c r="CB1833" s="41"/>
      <c r="CC1833" s="41"/>
      <c r="CD1833" s="41"/>
      <c r="CE1833" s="41"/>
      <c r="CF1833" s="41"/>
      <c r="CG1833" s="41"/>
      <c r="CH1833" s="41"/>
      <c r="CI1833" s="41"/>
      <c r="CJ1833" s="41"/>
      <c r="DZ1833" s="70"/>
      <c r="ED1833" s="70"/>
      <c r="EE1833" s="70"/>
      <c r="EF1833" s="70"/>
      <c r="EG1833" s="68"/>
      <c r="EH1833" s="68"/>
      <c r="EI1833" s="68"/>
      <c r="EJ1833" s="68"/>
      <c r="EK1833" s="68"/>
      <c r="EL1833" s="68"/>
      <c r="EM1833" s="68"/>
      <c r="EN1833" s="68"/>
      <c r="EO1833" s="68"/>
      <c r="EP1833" s="68"/>
      <c r="EQ1833" s="68"/>
      <c r="ER1833" s="68"/>
      <c r="ES1833" s="68"/>
      <c r="ET1833" s="68"/>
    </row>
    <row r="1834" spans="53:150" s="9" customFormat="1" ht="15">
      <c r="BA1834" s="41"/>
      <c r="BB1834" s="41"/>
      <c r="BC1834" s="41"/>
      <c r="BD1834" s="41"/>
      <c r="BE1834" s="41"/>
      <c r="BF1834" s="41"/>
      <c r="BG1834" s="41"/>
      <c r="BH1834" s="41"/>
      <c r="BI1834" s="41"/>
      <c r="BJ1834" s="41"/>
      <c r="BK1834" s="41"/>
      <c r="BL1834" s="41"/>
      <c r="BM1834" s="41"/>
      <c r="BN1834" s="41"/>
      <c r="BO1834" s="41"/>
      <c r="BP1834" s="41"/>
      <c r="BQ1834" s="41"/>
      <c r="BR1834" s="41"/>
      <c r="BS1834" s="41"/>
      <c r="BT1834" s="41"/>
      <c r="BU1834" s="41"/>
      <c r="BV1834" s="41"/>
      <c r="BW1834" s="41"/>
      <c r="BX1834" s="41"/>
      <c r="BY1834" s="41"/>
      <c r="BZ1834" s="41"/>
      <c r="CA1834" s="41"/>
      <c r="CB1834" s="41"/>
      <c r="CC1834" s="41"/>
      <c r="CD1834" s="41"/>
      <c r="CE1834" s="41"/>
      <c r="CF1834" s="41"/>
      <c r="CG1834" s="41"/>
      <c r="CH1834" s="41"/>
      <c r="CI1834" s="41"/>
      <c r="CJ1834" s="41"/>
      <c r="DZ1834" s="70"/>
      <c r="ED1834" s="70"/>
      <c r="EE1834" s="70"/>
      <c r="EF1834" s="70"/>
      <c r="EG1834" s="68"/>
      <c r="EH1834" s="68"/>
      <c r="EI1834" s="68"/>
      <c r="EJ1834" s="68"/>
      <c r="EK1834" s="68"/>
      <c r="EL1834" s="68"/>
      <c r="EM1834" s="68"/>
      <c r="EN1834" s="68"/>
      <c r="EO1834" s="68"/>
      <c r="EP1834" s="68"/>
      <c r="EQ1834" s="68"/>
      <c r="ER1834" s="68"/>
      <c r="ES1834" s="68"/>
      <c r="ET1834" s="68"/>
    </row>
    <row r="1835" spans="53:150" s="9" customFormat="1" ht="15">
      <c r="BA1835" s="41"/>
      <c r="BB1835" s="41"/>
      <c r="BC1835" s="41"/>
      <c r="BD1835" s="41"/>
      <c r="BE1835" s="41"/>
      <c r="BF1835" s="41"/>
      <c r="BG1835" s="41"/>
      <c r="BH1835" s="41"/>
      <c r="BI1835" s="41"/>
      <c r="BJ1835" s="41"/>
      <c r="BK1835" s="41"/>
      <c r="BL1835" s="41"/>
      <c r="BM1835" s="41"/>
      <c r="BN1835" s="41"/>
      <c r="BO1835" s="41"/>
      <c r="BP1835" s="41"/>
      <c r="BQ1835" s="41"/>
      <c r="BR1835" s="41"/>
      <c r="BS1835" s="41"/>
      <c r="BT1835" s="41"/>
      <c r="BU1835" s="41"/>
      <c r="BV1835" s="41"/>
      <c r="BW1835" s="41"/>
      <c r="BX1835" s="41"/>
      <c r="BY1835" s="41"/>
      <c r="BZ1835" s="41"/>
      <c r="CA1835" s="41"/>
      <c r="CB1835" s="41"/>
      <c r="CC1835" s="41"/>
      <c r="CD1835" s="41"/>
      <c r="CE1835" s="41"/>
      <c r="CF1835" s="41"/>
      <c r="CG1835" s="41"/>
      <c r="CH1835" s="41"/>
      <c r="CI1835" s="41"/>
      <c r="CJ1835" s="41"/>
      <c r="DZ1835" s="70"/>
      <c r="ED1835" s="70"/>
      <c r="EE1835" s="70"/>
      <c r="EF1835" s="70"/>
      <c r="EG1835" s="68"/>
      <c r="EH1835" s="68"/>
      <c r="EI1835" s="68"/>
      <c r="EJ1835" s="68"/>
      <c r="EK1835" s="68"/>
      <c r="EL1835" s="68"/>
      <c r="EM1835" s="68"/>
      <c r="EN1835" s="68"/>
      <c r="EO1835" s="68"/>
      <c r="EP1835" s="68"/>
      <c r="EQ1835" s="68"/>
      <c r="ER1835" s="68"/>
      <c r="ES1835" s="68"/>
      <c r="ET1835" s="68"/>
    </row>
    <row r="1836" spans="53:150" s="9" customFormat="1" ht="15">
      <c r="BA1836" s="41"/>
      <c r="BB1836" s="41"/>
      <c r="BC1836" s="41"/>
      <c r="BD1836" s="41"/>
      <c r="BE1836" s="41"/>
      <c r="BF1836" s="41"/>
      <c r="BG1836" s="41"/>
      <c r="BH1836" s="41"/>
      <c r="BI1836" s="41"/>
      <c r="BJ1836" s="41"/>
      <c r="BK1836" s="41"/>
      <c r="BL1836" s="41"/>
      <c r="BM1836" s="41"/>
      <c r="BN1836" s="41"/>
      <c r="BO1836" s="41"/>
      <c r="BP1836" s="41"/>
      <c r="BQ1836" s="41"/>
      <c r="BR1836" s="41"/>
      <c r="BS1836" s="41"/>
      <c r="BT1836" s="41"/>
      <c r="BU1836" s="41"/>
      <c r="BV1836" s="41"/>
      <c r="BW1836" s="41"/>
      <c r="BX1836" s="41"/>
      <c r="BY1836" s="41"/>
      <c r="BZ1836" s="41"/>
      <c r="CA1836" s="41"/>
      <c r="CB1836" s="41"/>
      <c r="CC1836" s="41"/>
      <c r="CD1836" s="41"/>
      <c r="CE1836" s="41"/>
      <c r="CF1836" s="41"/>
      <c r="CG1836" s="41"/>
      <c r="CH1836" s="41"/>
      <c r="CI1836" s="41"/>
      <c r="CJ1836" s="41"/>
      <c r="DZ1836" s="70"/>
      <c r="ED1836" s="70"/>
      <c r="EE1836" s="70"/>
      <c r="EF1836" s="70"/>
      <c r="EG1836" s="68"/>
      <c r="EH1836" s="68"/>
      <c r="EI1836" s="68"/>
      <c r="EJ1836" s="68"/>
      <c r="EK1836" s="68"/>
      <c r="EL1836" s="68"/>
      <c r="EM1836" s="68"/>
      <c r="EN1836" s="68"/>
      <c r="EO1836" s="68"/>
      <c r="EP1836" s="68"/>
      <c r="EQ1836" s="68"/>
      <c r="ER1836" s="68"/>
      <c r="ES1836" s="68"/>
      <c r="ET1836" s="68"/>
    </row>
    <row r="1837" spans="53:150" s="9" customFormat="1" ht="15">
      <c r="BA1837" s="41"/>
      <c r="BB1837" s="41"/>
      <c r="BC1837" s="41"/>
      <c r="BD1837" s="41"/>
      <c r="BE1837" s="41"/>
      <c r="BF1837" s="41"/>
      <c r="BG1837" s="41"/>
      <c r="BH1837" s="41"/>
      <c r="BI1837" s="41"/>
      <c r="BJ1837" s="41"/>
      <c r="BK1837" s="41"/>
      <c r="BL1837" s="41"/>
      <c r="BM1837" s="41"/>
      <c r="BN1837" s="41"/>
      <c r="BO1837" s="41"/>
      <c r="BP1837" s="41"/>
      <c r="BQ1837" s="41"/>
      <c r="BR1837" s="41"/>
      <c r="BS1837" s="41"/>
      <c r="BT1837" s="41"/>
      <c r="BU1837" s="41"/>
      <c r="BV1837" s="41"/>
      <c r="BW1837" s="41"/>
      <c r="BX1837" s="41"/>
      <c r="BY1837" s="41"/>
      <c r="BZ1837" s="41"/>
      <c r="CA1837" s="41"/>
      <c r="CB1837" s="41"/>
      <c r="CC1837" s="41"/>
      <c r="CD1837" s="41"/>
      <c r="CE1837" s="41"/>
      <c r="CF1837" s="41"/>
      <c r="CG1837" s="41"/>
      <c r="CH1837" s="41"/>
      <c r="CI1837" s="41"/>
      <c r="CJ1837" s="41"/>
      <c r="DZ1837" s="70"/>
      <c r="ED1837" s="70"/>
      <c r="EE1837" s="70"/>
      <c r="EF1837" s="70"/>
      <c r="EG1837" s="68"/>
      <c r="EH1837" s="68"/>
      <c r="EI1837" s="68"/>
      <c r="EJ1837" s="68"/>
      <c r="EK1837" s="68"/>
      <c r="EL1837" s="68"/>
      <c r="EM1837" s="68"/>
      <c r="EN1837" s="68"/>
      <c r="EO1837" s="68"/>
      <c r="EP1837" s="68"/>
      <c r="EQ1837" s="68"/>
      <c r="ER1837" s="68"/>
      <c r="ES1837" s="68"/>
      <c r="ET1837" s="68"/>
    </row>
    <row r="1838" spans="53:150" s="9" customFormat="1" ht="15">
      <c r="BA1838" s="41"/>
      <c r="BB1838" s="41"/>
      <c r="BC1838" s="41"/>
      <c r="BD1838" s="41"/>
      <c r="BE1838" s="41"/>
      <c r="BF1838" s="41"/>
      <c r="BG1838" s="41"/>
      <c r="BH1838" s="41"/>
      <c r="BI1838" s="41"/>
      <c r="BJ1838" s="41"/>
      <c r="BK1838" s="41"/>
      <c r="BL1838" s="41"/>
      <c r="BM1838" s="41"/>
      <c r="BN1838" s="41"/>
      <c r="BO1838" s="41"/>
      <c r="BP1838" s="41"/>
      <c r="BQ1838" s="41"/>
      <c r="BR1838" s="41"/>
      <c r="BS1838" s="41"/>
      <c r="BT1838" s="41"/>
      <c r="BU1838" s="41"/>
      <c r="BV1838" s="41"/>
      <c r="BW1838" s="41"/>
      <c r="BX1838" s="41"/>
      <c r="BY1838" s="41"/>
      <c r="BZ1838" s="41"/>
      <c r="CA1838" s="41"/>
      <c r="CB1838" s="41"/>
      <c r="CC1838" s="41"/>
      <c r="CD1838" s="41"/>
      <c r="CE1838" s="41"/>
      <c r="CF1838" s="41"/>
      <c r="CG1838" s="41"/>
      <c r="CH1838" s="41"/>
      <c r="CI1838" s="41"/>
      <c r="CJ1838" s="41"/>
      <c r="DZ1838" s="70"/>
      <c r="ED1838" s="70"/>
      <c r="EE1838" s="70"/>
      <c r="EF1838" s="70"/>
      <c r="EG1838" s="68"/>
      <c r="EH1838" s="68"/>
      <c r="EI1838" s="68"/>
      <c r="EJ1838" s="68"/>
      <c r="EK1838" s="68"/>
      <c r="EL1838" s="68"/>
      <c r="EM1838" s="68"/>
      <c r="EN1838" s="68"/>
      <c r="EO1838" s="68"/>
      <c r="EP1838" s="68"/>
      <c r="EQ1838" s="68"/>
      <c r="ER1838" s="68"/>
      <c r="ES1838" s="68"/>
      <c r="ET1838" s="68"/>
    </row>
    <row r="1839" spans="53:150" s="9" customFormat="1" ht="15">
      <c r="BA1839" s="41"/>
      <c r="BB1839" s="41"/>
      <c r="BC1839" s="41"/>
      <c r="BD1839" s="41"/>
      <c r="BE1839" s="41"/>
      <c r="BF1839" s="41"/>
      <c r="BG1839" s="41"/>
      <c r="BH1839" s="41"/>
      <c r="BI1839" s="41"/>
      <c r="BJ1839" s="41"/>
      <c r="BK1839" s="41"/>
      <c r="BL1839" s="41"/>
      <c r="BM1839" s="41"/>
      <c r="BN1839" s="41"/>
      <c r="BO1839" s="41"/>
      <c r="BP1839" s="41"/>
      <c r="BQ1839" s="41"/>
      <c r="BR1839" s="41"/>
      <c r="BS1839" s="41"/>
      <c r="BT1839" s="41"/>
      <c r="BU1839" s="41"/>
      <c r="BV1839" s="41"/>
      <c r="BW1839" s="41"/>
      <c r="BX1839" s="41"/>
      <c r="BY1839" s="41"/>
      <c r="BZ1839" s="41"/>
      <c r="CA1839" s="41"/>
      <c r="CB1839" s="41"/>
      <c r="CC1839" s="41"/>
      <c r="CD1839" s="41"/>
      <c r="CE1839" s="41"/>
      <c r="CF1839" s="41"/>
      <c r="CG1839" s="41"/>
      <c r="CH1839" s="41"/>
      <c r="CI1839" s="41"/>
      <c r="CJ1839" s="41"/>
      <c r="DZ1839" s="70"/>
      <c r="ED1839" s="70"/>
      <c r="EE1839" s="70"/>
      <c r="EF1839" s="70"/>
      <c r="EG1839" s="68"/>
      <c r="EH1839" s="68"/>
      <c r="EI1839" s="68"/>
      <c r="EJ1839" s="68"/>
      <c r="EK1839" s="68"/>
      <c r="EL1839" s="68"/>
      <c r="EM1839" s="68"/>
      <c r="EN1839" s="68"/>
      <c r="EO1839" s="68"/>
      <c r="EP1839" s="68"/>
      <c r="EQ1839" s="68"/>
      <c r="ER1839" s="68"/>
      <c r="ES1839" s="68"/>
      <c r="ET1839" s="68"/>
    </row>
    <row r="1840" spans="53:150" s="9" customFormat="1" ht="15">
      <c r="BA1840" s="41"/>
      <c r="BB1840" s="41"/>
      <c r="BC1840" s="41"/>
      <c r="BD1840" s="41"/>
      <c r="BE1840" s="41"/>
      <c r="BF1840" s="41"/>
      <c r="BG1840" s="41"/>
      <c r="BH1840" s="41"/>
      <c r="BI1840" s="41"/>
      <c r="BJ1840" s="41"/>
      <c r="BK1840" s="41"/>
      <c r="BL1840" s="41"/>
      <c r="BM1840" s="41"/>
      <c r="BN1840" s="41"/>
      <c r="BO1840" s="41"/>
      <c r="BP1840" s="41"/>
      <c r="BQ1840" s="41"/>
      <c r="BR1840" s="41"/>
      <c r="BS1840" s="41"/>
      <c r="BT1840" s="41"/>
      <c r="BU1840" s="41"/>
      <c r="BV1840" s="41"/>
      <c r="BW1840" s="41"/>
      <c r="BX1840" s="41"/>
      <c r="BY1840" s="41"/>
      <c r="BZ1840" s="41"/>
      <c r="CA1840" s="41"/>
      <c r="CB1840" s="41"/>
      <c r="CC1840" s="41"/>
      <c r="CD1840" s="41"/>
      <c r="CE1840" s="41"/>
      <c r="CF1840" s="41"/>
      <c r="CG1840" s="41"/>
      <c r="CH1840" s="41"/>
      <c r="CI1840" s="41"/>
      <c r="CJ1840" s="41"/>
      <c r="DZ1840" s="70"/>
      <c r="ED1840" s="70"/>
      <c r="EE1840" s="70"/>
      <c r="EF1840" s="70"/>
      <c r="EG1840" s="68"/>
      <c r="EH1840" s="68"/>
      <c r="EI1840" s="68"/>
      <c r="EJ1840" s="68"/>
      <c r="EK1840" s="68"/>
      <c r="EL1840" s="68"/>
      <c r="EM1840" s="68"/>
      <c r="EN1840" s="68"/>
      <c r="EO1840" s="68"/>
      <c r="EP1840" s="68"/>
      <c r="EQ1840" s="68"/>
      <c r="ER1840" s="68"/>
      <c r="ES1840" s="68"/>
      <c r="ET1840" s="68"/>
    </row>
    <row r="1841" spans="53:150" s="9" customFormat="1" ht="15">
      <c r="BA1841" s="41"/>
      <c r="BB1841" s="41"/>
      <c r="BC1841" s="41"/>
      <c r="BD1841" s="41"/>
      <c r="BE1841" s="41"/>
      <c r="BF1841" s="41"/>
      <c r="BG1841" s="41"/>
      <c r="BH1841" s="41"/>
      <c r="BI1841" s="41"/>
      <c r="BJ1841" s="41"/>
      <c r="BK1841" s="41"/>
      <c r="BL1841" s="41"/>
      <c r="BM1841" s="41"/>
      <c r="BN1841" s="41"/>
      <c r="BO1841" s="41"/>
      <c r="BP1841" s="41"/>
      <c r="BQ1841" s="41"/>
      <c r="BR1841" s="41"/>
      <c r="BS1841" s="41"/>
      <c r="BT1841" s="41"/>
      <c r="BU1841" s="41"/>
      <c r="BV1841" s="41"/>
      <c r="BW1841" s="41"/>
      <c r="BX1841" s="41"/>
      <c r="BY1841" s="41"/>
      <c r="BZ1841" s="41"/>
      <c r="CA1841" s="41"/>
      <c r="CB1841" s="41"/>
      <c r="CC1841" s="41"/>
      <c r="CD1841" s="41"/>
      <c r="CE1841" s="41"/>
      <c r="CF1841" s="41"/>
      <c r="CG1841" s="41"/>
      <c r="CH1841" s="41"/>
      <c r="CI1841" s="41"/>
      <c r="CJ1841" s="41"/>
      <c r="DZ1841" s="70"/>
      <c r="ED1841" s="70"/>
      <c r="EE1841" s="70"/>
      <c r="EF1841" s="70"/>
      <c r="EG1841" s="68"/>
      <c r="EH1841" s="68"/>
      <c r="EI1841" s="68"/>
      <c r="EJ1841" s="68"/>
      <c r="EK1841" s="68"/>
      <c r="EL1841" s="68"/>
      <c r="EM1841" s="68"/>
      <c r="EN1841" s="68"/>
      <c r="EO1841" s="68"/>
      <c r="EP1841" s="68"/>
      <c r="EQ1841" s="68"/>
      <c r="ER1841" s="68"/>
      <c r="ES1841" s="68"/>
      <c r="ET1841" s="68"/>
    </row>
    <row r="1842" spans="53:150" s="9" customFormat="1" ht="15">
      <c r="BA1842" s="41"/>
      <c r="BB1842" s="41"/>
      <c r="BC1842" s="41"/>
      <c r="BD1842" s="41"/>
      <c r="BE1842" s="41"/>
      <c r="BF1842" s="41"/>
      <c r="BG1842" s="41"/>
      <c r="BH1842" s="41"/>
      <c r="BI1842" s="41"/>
      <c r="BJ1842" s="41"/>
      <c r="BK1842" s="41"/>
      <c r="BL1842" s="41"/>
      <c r="BM1842" s="41"/>
      <c r="BN1842" s="41"/>
      <c r="BO1842" s="41"/>
      <c r="BP1842" s="41"/>
      <c r="BQ1842" s="41"/>
      <c r="BR1842" s="41"/>
      <c r="BS1842" s="41"/>
      <c r="BT1842" s="41"/>
      <c r="BU1842" s="41"/>
      <c r="BV1842" s="41"/>
      <c r="BW1842" s="41"/>
      <c r="BX1842" s="41"/>
      <c r="BY1842" s="41"/>
      <c r="BZ1842" s="41"/>
      <c r="CA1842" s="41"/>
      <c r="CB1842" s="41"/>
      <c r="CC1842" s="41"/>
      <c r="CD1842" s="41"/>
      <c r="CE1842" s="41"/>
      <c r="CF1842" s="41"/>
      <c r="CG1842" s="41"/>
      <c r="CH1842" s="41"/>
      <c r="CI1842" s="41"/>
      <c r="CJ1842" s="41"/>
      <c r="DZ1842" s="70"/>
      <c r="ED1842" s="70"/>
      <c r="EE1842" s="70"/>
      <c r="EF1842" s="70"/>
      <c r="EG1842" s="68"/>
      <c r="EH1842" s="68"/>
      <c r="EI1842" s="68"/>
      <c r="EJ1842" s="68"/>
      <c r="EK1842" s="68"/>
      <c r="EL1842" s="68"/>
      <c r="EM1842" s="68"/>
      <c r="EN1842" s="68"/>
      <c r="EO1842" s="68"/>
      <c r="EP1842" s="68"/>
      <c r="EQ1842" s="68"/>
      <c r="ER1842" s="68"/>
      <c r="ES1842" s="68"/>
      <c r="ET1842" s="68"/>
    </row>
    <row r="1843" spans="53:150" s="9" customFormat="1" ht="15">
      <c r="BA1843" s="41"/>
      <c r="BB1843" s="41"/>
      <c r="BC1843" s="41"/>
      <c r="BD1843" s="41"/>
      <c r="BE1843" s="41"/>
      <c r="BF1843" s="41"/>
      <c r="BG1843" s="41"/>
      <c r="BH1843" s="41"/>
      <c r="BI1843" s="41"/>
      <c r="BJ1843" s="41"/>
      <c r="BK1843" s="41"/>
      <c r="BL1843" s="41"/>
      <c r="BM1843" s="41"/>
      <c r="BN1843" s="41"/>
      <c r="BO1843" s="41"/>
      <c r="BP1843" s="41"/>
      <c r="BQ1843" s="41"/>
      <c r="BR1843" s="41"/>
      <c r="BS1843" s="41"/>
      <c r="BT1843" s="41"/>
      <c r="BU1843" s="41"/>
      <c r="BV1843" s="41"/>
      <c r="BW1843" s="41"/>
      <c r="BX1843" s="41"/>
      <c r="BY1843" s="41"/>
      <c r="BZ1843" s="41"/>
      <c r="CA1843" s="41"/>
      <c r="CB1843" s="41"/>
      <c r="CC1843" s="41"/>
      <c r="CD1843" s="41"/>
      <c r="CE1843" s="41"/>
      <c r="CF1843" s="41"/>
      <c r="CG1843" s="41"/>
      <c r="CH1843" s="41"/>
      <c r="CI1843" s="41"/>
      <c r="CJ1843" s="41"/>
      <c r="DZ1843" s="70"/>
      <c r="ED1843" s="70"/>
      <c r="EE1843" s="70"/>
      <c r="EF1843" s="70"/>
      <c r="EG1843" s="68"/>
      <c r="EH1843" s="68"/>
      <c r="EI1843" s="68"/>
      <c r="EJ1843" s="68"/>
      <c r="EK1843" s="68"/>
      <c r="EL1843" s="68"/>
      <c r="EM1843" s="68"/>
      <c r="EN1843" s="68"/>
      <c r="EO1843" s="68"/>
      <c r="EP1843" s="68"/>
      <c r="EQ1843" s="68"/>
      <c r="ER1843" s="68"/>
      <c r="ES1843" s="68"/>
      <c r="ET1843" s="68"/>
    </row>
    <row r="1844" spans="53:150" s="9" customFormat="1" ht="15">
      <c r="BA1844" s="41"/>
      <c r="BB1844" s="41"/>
      <c r="BC1844" s="41"/>
      <c r="BD1844" s="41"/>
      <c r="BE1844" s="41"/>
      <c r="BF1844" s="41"/>
      <c r="BG1844" s="41"/>
      <c r="BH1844" s="41"/>
      <c r="BI1844" s="41"/>
      <c r="BJ1844" s="41"/>
      <c r="BK1844" s="41"/>
      <c r="BL1844" s="41"/>
      <c r="BM1844" s="41"/>
      <c r="BN1844" s="41"/>
      <c r="BO1844" s="41"/>
      <c r="BP1844" s="41"/>
      <c r="BQ1844" s="41"/>
      <c r="BR1844" s="41"/>
      <c r="BS1844" s="41"/>
      <c r="BT1844" s="41"/>
      <c r="BU1844" s="41"/>
      <c r="BV1844" s="41"/>
      <c r="BW1844" s="41"/>
      <c r="BX1844" s="41"/>
      <c r="BY1844" s="41"/>
      <c r="BZ1844" s="41"/>
      <c r="CA1844" s="41"/>
      <c r="CB1844" s="41"/>
      <c r="CC1844" s="41"/>
      <c r="CD1844" s="41"/>
      <c r="CE1844" s="41"/>
      <c r="CF1844" s="41"/>
      <c r="CG1844" s="41"/>
      <c r="CH1844" s="41"/>
      <c r="CI1844" s="41"/>
      <c r="CJ1844" s="41"/>
      <c r="DZ1844" s="70"/>
      <c r="ED1844" s="70"/>
      <c r="EE1844" s="70"/>
      <c r="EF1844" s="70"/>
      <c r="EG1844" s="68"/>
      <c r="EH1844" s="68"/>
      <c r="EI1844" s="68"/>
      <c r="EJ1844" s="68"/>
      <c r="EK1844" s="68"/>
      <c r="EL1844" s="68"/>
      <c r="EM1844" s="68"/>
      <c r="EN1844" s="68"/>
      <c r="EO1844" s="68"/>
      <c r="EP1844" s="68"/>
      <c r="EQ1844" s="68"/>
      <c r="ER1844" s="68"/>
      <c r="ES1844" s="68"/>
      <c r="ET1844" s="68"/>
    </row>
    <row r="1845" spans="53:150" s="9" customFormat="1" ht="15">
      <c r="BA1845" s="41"/>
      <c r="BB1845" s="41"/>
      <c r="BC1845" s="41"/>
      <c r="BD1845" s="41"/>
      <c r="BE1845" s="41"/>
      <c r="BF1845" s="41"/>
      <c r="BG1845" s="41"/>
      <c r="BH1845" s="41"/>
      <c r="BI1845" s="41"/>
      <c r="BJ1845" s="41"/>
      <c r="BK1845" s="41"/>
      <c r="BL1845" s="41"/>
      <c r="BM1845" s="41"/>
      <c r="BN1845" s="41"/>
      <c r="BO1845" s="41"/>
      <c r="BP1845" s="41"/>
      <c r="BQ1845" s="41"/>
      <c r="BR1845" s="41"/>
      <c r="BS1845" s="41"/>
      <c r="BT1845" s="41"/>
      <c r="BU1845" s="41"/>
      <c r="BV1845" s="41"/>
      <c r="BW1845" s="41"/>
      <c r="BX1845" s="41"/>
      <c r="BY1845" s="41"/>
      <c r="BZ1845" s="41"/>
      <c r="CA1845" s="41"/>
      <c r="CB1845" s="41"/>
      <c r="CC1845" s="41"/>
      <c r="CD1845" s="41"/>
      <c r="CE1845" s="41"/>
      <c r="CF1845" s="41"/>
      <c r="CG1845" s="41"/>
      <c r="CH1845" s="41"/>
      <c r="CI1845" s="41"/>
      <c r="CJ1845" s="41"/>
      <c r="DZ1845" s="70"/>
      <c r="ED1845" s="70"/>
      <c r="EE1845" s="70"/>
      <c r="EF1845" s="70"/>
      <c r="EG1845" s="68"/>
      <c r="EH1845" s="68"/>
      <c r="EI1845" s="68"/>
      <c r="EJ1845" s="68"/>
      <c r="EK1845" s="68"/>
      <c r="EL1845" s="68"/>
      <c r="EM1845" s="68"/>
      <c r="EN1845" s="68"/>
      <c r="EO1845" s="68"/>
      <c r="EP1845" s="68"/>
      <c r="EQ1845" s="68"/>
      <c r="ER1845" s="68"/>
      <c r="ES1845" s="68"/>
      <c r="ET1845" s="68"/>
    </row>
    <row r="1846" spans="53:150" s="9" customFormat="1" ht="15">
      <c r="BA1846" s="41"/>
      <c r="BB1846" s="41"/>
      <c r="BC1846" s="41"/>
      <c r="BD1846" s="41"/>
      <c r="BE1846" s="41"/>
      <c r="BF1846" s="41"/>
      <c r="BG1846" s="41"/>
      <c r="BH1846" s="41"/>
      <c r="BI1846" s="41"/>
      <c r="BJ1846" s="41"/>
      <c r="BK1846" s="41"/>
      <c r="BL1846" s="41"/>
      <c r="BM1846" s="41"/>
      <c r="BN1846" s="41"/>
      <c r="BO1846" s="41"/>
      <c r="BP1846" s="41"/>
      <c r="BQ1846" s="41"/>
      <c r="BR1846" s="41"/>
      <c r="BS1846" s="41"/>
      <c r="BT1846" s="41"/>
      <c r="BU1846" s="41"/>
      <c r="BV1846" s="41"/>
      <c r="BW1846" s="41"/>
      <c r="BX1846" s="41"/>
      <c r="BY1846" s="41"/>
      <c r="BZ1846" s="41"/>
      <c r="CA1846" s="41"/>
      <c r="CB1846" s="41"/>
      <c r="CC1846" s="41"/>
      <c r="CD1846" s="41"/>
      <c r="CE1846" s="41"/>
      <c r="CF1846" s="41"/>
      <c r="CG1846" s="41"/>
      <c r="CH1846" s="41"/>
      <c r="CI1846" s="41"/>
      <c r="CJ1846" s="41"/>
      <c r="DZ1846" s="70"/>
      <c r="ED1846" s="70"/>
      <c r="EE1846" s="70"/>
      <c r="EF1846" s="70"/>
      <c r="EG1846" s="68"/>
      <c r="EH1846" s="68"/>
      <c r="EI1846" s="68"/>
      <c r="EJ1846" s="68"/>
      <c r="EK1846" s="68"/>
      <c r="EL1846" s="68"/>
      <c r="EM1846" s="68"/>
      <c r="EN1846" s="68"/>
      <c r="EO1846" s="68"/>
      <c r="EP1846" s="68"/>
      <c r="EQ1846" s="68"/>
      <c r="ER1846" s="68"/>
      <c r="ES1846" s="68"/>
      <c r="ET1846" s="68"/>
    </row>
    <row r="1847" spans="53:150" s="9" customFormat="1" ht="15">
      <c r="BA1847" s="41"/>
      <c r="BB1847" s="41"/>
      <c r="BC1847" s="41"/>
      <c r="BD1847" s="41"/>
      <c r="BE1847" s="41"/>
      <c r="BF1847" s="41"/>
      <c r="BG1847" s="41"/>
      <c r="BH1847" s="41"/>
      <c r="BI1847" s="41"/>
      <c r="BJ1847" s="41"/>
      <c r="BK1847" s="41"/>
      <c r="BL1847" s="41"/>
      <c r="BM1847" s="41"/>
      <c r="BN1847" s="41"/>
      <c r="BO1847" s="41"/>
      <c r="BP1847" s="41"/>
      <c r="BQ1847" s="41"/>
      <c r="BR1847" s="41"/>
      <c r="BS1847" s="41"/>
      <c r="BT1847" s="41"/>
      <c r="BU1847" s="41"/>
      <c r="BV1847" s="41"/>
      <c r="BW1847" s="41"/>
      <c r="BX1847" s="41"/>
      <c r="BY1847" s="41"/>
      <c r="BZ1847" s="41"/>
      <c r="CA1847" s="41"/>
      <c r="CB1847" s="41"/>
      <c r="CC1847" s="41"/>
      <c r="CD1847" s="41"/>
      <c r="CE1847" s="41"/>
      <c r="CF1847" s="41"/>
      <c r="CG1847" s="41"/>
      <c r="CH1847" s="41"/>
      <c r="CI1847" s="41"/>
      <c r="CJ1847" s="41"/>
      <c r="DZ1847" s="70"/>
      <c r="ED1847" s="70"/>
      <c r="EE1847" s="70"/>
      <c r="EF1847" s="70"/>
      <c r="EG1847" s="68"/>
      <c r="EH1847" s="68"/>
      <c r="EI1847" s="68"/>
      <c r="EJ1847" s="68"/>
      <c r="EK1847" s="68"/>
      <c r="EL1847" s="68"/>
      <c r="EM1847" s="68"/>
      <c r="EN1847" s="68"/>
      <c r="EO1847" s="68"/>
      <c r="EP1847" s="68"/>
      <c r="EQ1847" s="68"/>
      <c r="ER1847" s="68"/>
      <c r="ES1847" s="68"/>
      <c r="ET1847" s="68"/>
    </row>
    <row r="1848" spans="53:150" s="9" customFormat="1" ht="15">
      <c r="BA1848" s="41"/>
      <c r="BB1848" s="41"/>
      <c r="BC1848" s="41"/>
      <c r="BD1848" s="41"/>
      <c r="BE1848" s="41"/>
      <c r="BF1848" s="41"/>
      <c r="BG1848" s="41"/>
      <c r="BH1848" s="41"/>
      <c r="BI1848" s="41"/>
      <c r="BJ1848" s="41"/>
      <c r="BK1848" s="41"/>
      <c r="BL1848" s="41"/>
      <c r="BM1848" s="41"/>
      <c r="BN1848" s="41"/>
      <c r="BO1848" s="41"/>
      <c r="BP1848" s="41"/>
      <c r="BQ1848" s="41"/>
      <c r="BR1848" s="41"/>
      <c r="BS1848" s="41"/>
      <c r="BT1848" s="41"/>
      <c r="BU1848" s="41"/>
      <c r="BV1848" s="41"/>
      <c r="BW1848" s="41"/>
      <c r="BX1848" s="41"/>
      <c r="BY1848" s="41"/>
      <c r="BZ1848" s="41"/>
      <c r="CA1848" s="41"/>
      <c r="CB1848" s="41"/>
      <c r="CC1848" s="41"/>
      <c r="CD1848" s="41"/>
      <c r="CE1848" s="41"/>
      <c r="CF1848" s="41"/>
      <c r="CG1848" s="41"/>
      <c r="CH1848" s="41"/>
      <c r="CI1848" s="41"/>
      <c r="CJ1848" s="41"/>
      <c r="DZ1848" s="70"/>
      <c r="ED1848" s="70"/>
      <c r="EE1848" s="70"/>
      <c r="EF1848" s="70"/>
      <c r="EG1848" s="68"/>
      <c r="EH1848" s="68"/>
      <c r="EI1848" s="68"/>
      <c r="EJ1848" s="68"/>
      <c r="EK1848" s="68"/>
      <c r="EL1848" s="68"/>
      <c r="EM1848" s="68"/>
      <c r="EN1848" s="68"/>
      <c r="EO1848" s="68"/>
      <c r="EP1848" s="68"/>
      <c r="EQ1848" s="68"/>
      <c r="ER1848" s="68"/>
      <c r="ES1848" s="68"/>
      <c r="ET1848" s="68"/>
    </row>
    <row r="1849" spans="53:150" s="9" customFormat="1" ht="15">
      <c r="BA1849" s="41"/>
      <c r="BB1849" s="41"/>
      <c r="BC1849" s="41"/>
      <c r="BD1849" s="41"/>
      <c r="BE1849" s="41"/>
      <c r="BF1849" s="41"/>
      <c r="BG1849" s="41"/>
      <c r="BH1849" s="41"/>
      <c r="BI1849" s="41"/>
      <c r="BJ1849" s="41"/>
      <c r="BK1849" s="41"/>
      <c r="BL1849" s="41"/>
      <c r="BM1849" s="41"/>
      <c r="BN1849" s="41"/>
      <c r="BO1849" s="41"/>
      <c r="BP1849" s="41"/>
      <c r="BQ1849" s="41"/>
      <c r="BR1849" s="41"/>
      <c r="BS1849" s="41"/>
      <c r="BT1849" s="41"/>
      <c r="BU1849" s="41"/>
      <c r="BV1849" s="41"/>
      <c r="BW1849" s="41"/>
      <c r="BX1849" s="41"/>
      <c r="BY1849" s="41"/>
      <c r="BZ1849" s="41"/>
      <c r="CA1849" s="41"/>
      <c r="CB1849" s="41"/>
      <c r="CC1849" s="41"/>
      <c r="CD1849" s="41"/>
      <c r="CE1849" s="41"/>
      <c r="CF1849" s="41"/>
      <c r="CG1849" s="41"/>
      <c r="CH1849" s="41"/>
      <c r="CI1849" s="41"/>
      <c r="CJ1849" s="41"/>
      <c r="DZ1849" s="70"/>
      <c r="ED1849" s="70"/>
      <c r="EE1849" s="70"/>
      <c r="EF1849" s="70"/>
      <c r="EG1849" s="68"/>
      <c r="EH1849" s="68"/>
      <c r="EI1849" s="68"/>
      <c r="EJ1849" s="68"/>
      <c r="EK1849" s="68"/>
      <c r="EL1849" s="68"/>
      <c r="EM1849" s="68"/>
      <c r="EN1849" s="68"/>
      <c r="EO1849" s="68"/>
      <c r="EP1849" s="68"/>
      <c r="EQ1849" s="68"/>
      <c r="ER1849" s="68"/>
      <c r="ES1849" s="68"/>
      <c r="ET1849" s="68"/>
    </row>
    <row r="1850" spans="53:150" s="9" customFormat="1" ht="15">
      <c r="BA1850" s="41"/>
      <c r="BB1850" s="41"/>
      <c r="BC1850" s="41"/>
      <c r="BD1850" s="41"/>
      <c r="BE1850" s="41"/>
      <c r="BF1850" s="41"/>
      <c r="BG1850" s="41"/>
      <c r="BH1850" s="41"/>
      <c r="BI1850" s="41"/>
      <c r="BJ1850" s="41"/>
      <c r="BK1850" s="41"/>
      <c r="BL1850" s="41"/>
      <c r="BM1850" s="41"/>
      <c r="BN1850" s="41"/>
      <c r="BO1850" s="41"/>
      <c r="BP1850" s="41"/>
      <c r="BQ1850" s="41"/>
      <c r="BR1850" s="41"/>
      <c r="BS1850" s="41"/>
      <c r="BT1850" s="41"/>
      <c r="BU1850" s="41"/>
      <c r="BV1850" s="41"/>
      <c r="BW1850" s="41"/>
      <c r="BX1850" s="41"/>
      <c r="BY1850" s="41"/>
      <c r="BZ1850" s="41"/>
      <c r="CA1850" s="41"/>
      <c r="CB1850" s="41"/>
      <c r="CC1850" s="41"/>
      <c r="CD1850" s="41"/>
      <c r="CE1850" s="41"/>
      <c r="CF1850" s="41"/>
      <c r="CG1850" s="41"/>
      <c r="CH1850" s="41"/>
      <c r="CI1850" s="41"/>
      <c r="CJ1850" s="41"/>
      <c r="DZ1850" s="70"/>
      <c r="ED1850" s="70"/>
      <c r="EE1850" s="70"/>
      <c r="EF1850" s="70"/>
      <c r="EG1850" s="68"/>
      <c r="EH1850" s="68"/>
      <c r="EI1850" s="68"/>
      <c r="EJ1850" s="68"/>
      <c r="EK1850" s="68"/>
      <c r="EL1850" s="68"/>
      <c r="EM1850" s="68"/>
      <c r="EN1850" s="68"/>
      <c r="EO1850" s="68"/>
      <c r="EP1850" s="68"/>
      <c r="EQ1850" s="68"/>
      <c r="ER1850" s="68"/>
      <c r="ES1850" s="68"/>
      <c r="ET1850" s="68"/>
    </row>
    <row r="1851" spans="53:150" s="9" customFormat="1" ht="15">
      <c r="BA1851" s="41"/>
      <c r="BB1851" s="41"/>
      <c r="BC1851" s="41"/>
      <c r="BD1851" s="41"/>
      <c r="BE1851" s="41"/>
      <c r="BF1851" s="41"/>
      <c r="BG1851" s="41"/>
      <c r="BH1851" s="41"/>
      <c r="BI1851" s="41"/>
      <c r="BJ1851" s="41"/>
      <c r="BK1851" s="41"/>
      <c r="BL1851" s="41"/>
      <c r="BM1851" s="41"/>
      <c r="BN1851" s="41"/>
      <c r="BO1851" s="41"/>
      <c r="BP1851" s="41"/>
      <c r="BQ1851" s="41"/>
      <c r="BR1851" s="41"/>
      <c r="BS1851" s="41"/>
      <c r="BT1851" s="41"/>
      <c r="BU1851" s="41"/>
      <c r="BV1851" s="41"/>
      <c r="BW1851" s="41"/>
      <c r="BX1851" s="41"/>
      <c r="BY1851" s="41"/>
      <c r="BZ1851" s="41"/>
      <c r="CA1851" s="41"/>
      <c r="CB1851" s="41"/>
      <c r="CC1851" s="41"/>
      <c r="CD1851" s="41"/>
      <c r="CE1851" s="41"/>
      <c r="CF1851" s="41"/>
      <c r="CG1851" s="41"/>
      <c r="CH1851" s="41"/>
      <c r="CI1851" s="41"/>
      <c r="CJ1851" s="41"/>
      <c r="DZ1851" s="70"/>
      <c r="ED1851" s="70"/>
      <c r="EE1851" s="70"/>
      <c r="EF1851" s="70"/>
      <c r="EG1851" s="68"/>
      <c r="EH1851" s="68"/>
      <c r="EI1851" s="68"/>
      <c r="EJ1851" s="68"/>
      <c r="EK1851" s="68"/>
      <c r="EL1851" s="68"/>
      <c r="EM1851" s="68"/>
      <c r="EN1851" s="68"/>
      <c r="EO1851" s="68"/>
      <c r="EP1851" s="68"/>
      <c r="EQ1851" s="68"/>
      <c r="ER1851" s="68"/>
      <c r="ES1851" s="68"/>
      <c r="ET1851" s="68"/>
    </row>
    <row r="1852" spans="53:150" s="9" customFormat="1" ht="15">
      <c r="BA1852" s="41"/>
      <c r="BB1852" s="41"/>
      <c r="BC1852" s="41"/>
      <c r="BD1852" s="41"/>
      <c r="BE1852" s="41"/>
      <c r="BF1852" s="41"/>
      <c r="BG1852" s="41"/>
      <c r="BH1852" s="41"/>
      <c r="BI1852" s="41"/>
      <c r="BJ1852" s="41"/>
      <c r="BK1852" s="41"/>
      <c r="BL1852" s="41"/>
      <c r="BM1852" s="41"/>
      <c r="BN1852" s="41"/>
      <c r="BO1852" s="41"/>
      <c r="BP1852" s="41"/>
      <c r="BQ1852" s="41"/>
      <c r="BR1852" s="41"/>
      <c r="BS1852" s="41"/>
      <c r="BT1852" s="41"/>
      <c r="BU1852" s="41"/>
      <c r="BV1852" s="41"/>
      <c r="BW1852" s="41"/>
      <c r="BX1852" s="41"/>
      <c r="BY1852" s="41"/>
      <c r="BZ1852" s="41"/>
      <c r="CA1852" s="41"/>
      <c r="CB1852" s="41"/>
      <c r="CC1852" s="41"/>
      <c r="CD1852" s="41"/>
      <c r="CE1852" s="41"/>
      <c r="CF1852" s="41"/>
      <c r="CG1852" s="41"/>
      <c r="CH1852" s="41"/>
      <c r="CI1852" s="41"/>
      <c r="CJ1852" s="41"/>
      <c r="DZ1852" s="70"/>
      <c r="ED1852" s="70"/>
      <c r="EE1852" s="70"/>
      <c r="EF1852" s="70"/>
      <c r="EG1852" s="68"/>
      <c r="EH1852" s="68"/>
      <c r="EI1852" s="68"/>
      <c r="EJ1852" s="68"/>
      <c r="EK1852" s="68"/>
      <c r="EL1852" s="68"/>
      <c r="EM1852" s="68"/>
      <c r="EN1852" s="68"/>
      <c r="EO1852" s="68"/>
      <c r="EP1852" s="68"/>
      <c r="EQ1852" s="68"/>
      <c r="ER1852" s="68"/>
      <c r="ES1852" s="68"/>
      <c r="ET1852" s="68"/>
    </row>
    <row r="1853" spans="53:150" s="9" customFormat="1" ht="15">
      <c r="BA1853" s="41"/>
      <c r="BB1853" s="41"/>
      <c r="BC1853" s="41"/>
      <c r="BD1853" s="41"/>
      <c r="BE1853" s="41"/>
      <c r="BF1853" s="41"/>
      <c r="BG1853" s="41"/>
      <c r="BH1853" s="41"/>
      <c r="BI1853" s="41"/>
      <c r="BJ1853" s="41"/>
      <c r="BK1853" s="41"/>
      <c r="BL1853" s="41"/>
      <c r="BM1853" s="41"/>
      <c r="BN1853" s="41"/>
      <c r="BO1853" s="41"/>
      <c r="BP1853" s="41"/>
      <c r="BQ1853" s="41"/>
      <c r="BR1853" s="41"/>
      <c r="BS1853" s="41"/>
      <c r="BT1853" s="41"/>
      <c r="BU1853" s="41"/>
      <c r="BV1853" s="41"/>
      <c r="BW1853" s="41"/>
      <c r="BX1853" s="41"/>
      <c r="BY1853" s="41"/>
      <c r="BZ1853" s="41"/>
      <c r="CA1853" s="41"/>
      <c r="CB1853" s="41"/>
      <c r="CC1853" s="41"/>
      <c r="CD1853" s="41"/>
      <c r="CE1853" s="41"/>
      <c r="CF1853" s="41"/>
      <c r="CG1853" s="41"/>
      <c r="CH1853" s="41"/>
      <c r="CI1853" s="41"/>
      <c r="CJ1853" s="41"/>
      <c r="DZ1853" s="70"/>
      <c r="ED1853" s="70"/>
      <c r="EE1853" s="70"/>
      <c r="EF1853" s="70"/>
      <c r="EG1853" s="68"/>
      <c r="EH1853" s="68"/>
      <c r="EI1853" s="68"/>
      <c r="EJ1853" s="68"/>
      <c r="EK1853" s="68"/>
      <c r="EL1853" s="68"/>
      <c r="EM1853" s="68"/>
      <c r="EN1853" s="68"/>
      <c r="EO1853" s="68"/>
      <c r="EP1853" s="68"/>
      <c r="EQ1853" s="68"/>
      <c r="ER1853" s="68"/>
      <c r="ES1853" s="68"/>
      <c r="ET1853" s="68"/>
    </row>
    <row r="1854" spans="53:150" s="9" customFormat="1" ht="15">
      <c r="BA1854" s="41"/>
      <c r="BB1854" s="41"/>
      <c r="BC1854" s="41"/>
      <c r="BD1854" s="41"/>
      <c r="BE1854" s="41"/>
      <c r="BF1854" s="41"/>
      <c r="BG1854" s="41"/>
      <c r="BH1854" s="41"/>
      <c r="BI1854" s="41"/>
      <c r="BJ1854" s="41"/>
      <c r="BK1854" s="41"/>
      <c r="BL1854" s="41"/>
      <c r="BM1854" s="41"/>
      <c r="BN1854" s="41"/>
      <c r="BO1854" s="41"/>
      <c r="BP1854" s="41"/>
      <c r="BQ1854" s="41"/>
      <c r="BR1854" s="41"/>
      <c r="BS1854" s="41"/>
      <c r="BT1854" s="41"/>
      <c r="BU1854" s="41"/>
      <c r="BV1854" s="41"/>
      <c r="BW1854" s="41"/>
      <c r="BX1854" s="41"/>
      <c r="BY1854" s="41"/>
      <c r="BZ1854" s="41"/>
      <c r="CA1854" s="41"/>
      <c r="CB1854" s="41"/>
      <c r="CC1854" s="41"/>
      <c r="CD1854" s="41"/>
      <c r="CE1854" s="41"/>
      <c r="CF1854" s="41"/>
      <c r="CG1854" s="41"/>
      <c r="CH1854" s="41"/>
      <c r="CI1854" s="41"/>
      <c r="CJ1854" s="41"/>
      <c r="DZ1854" s="70"/>
      <c r="ED1854" s="70"/>
      <c r="EE1854" s="70"/>
      <c r="EF1854" s="70"/>
      <c r="EG1854" s="68"/>
      <c r="EH1854" s="68"/>
      <c r="EI1854" s="68"/>
      <c r="EJ1854" s="68"/>
      <c r="EK1854" s="68"/>
      <c r="EL1854" s="68"/>
      <c r="EM1854" s="68"/>
      <c r="EN1854" s="68"/>
      <c r="EO1854" s="68"/>
      <c r="EP1854" s="68"/>
      <c r="EQ1854" s="68"/>
      <c r="ER1854" s="68"/>
      <c r="ES1854" s="68"/>
      <c r="ET1854" s="68"/>
    </row>
    <row r="1855" spans="53:150" s="9" customFormat="1" ht="15">
      <c r="BA1855" s="41"/>
      <c r="BB1855" s="41"/>
      <c r="BC1855" s="41"/>
      <c r="BD1855" s="41"/>
      <c r="BE1855" s="41"/>
      <c r="BF1855" s="41"/>
      <c r="BG1855" s="41"/>
      <c r="BH1855" s="41"/>
      <c r="BI1855" s="41"/>
      <c r="BJ1855" s="41"/>
      <c r="BK1855" s="41"/>
      <c r="BL1855" s="41"/>
      <c r="BM1855" s="41"/>
      <c r="BN1855" s="41"/>
      <c r="BO1855" s="41"/>
      <c r="BP1855" s="41"/>
      <c r="BQ1855" s="41"/>
      <c r="BR1855" s="41"/>
      <c r="BS1855" s="41"/>
      <c r="BT1855" s="41"/>
      <c r="BU1855" s="41"/>
      <c r="BV1855" s="41"/>
      <c r="BW1855" s="41"/>
      <c r="BX1855" s="41"/>
      <c r="BY1855" s="41"/>
      <c r="BZ1855" s="41"/>
      <c r="CA1855" s="41"/>
      <c r="CB1855" s="41"/>
      <c r="CC1855" s="41"/>
      <c r="CD1855" s="41"/>
      <c r="CE1855" s="41"/>
      <c r="CF1855" s="41"/>
      <c r="CG1855" s="41"/>
      <c r="CH1855" s="41"/>
      <c r="CI1855" s="41"/>
      <c r="CJ1855" s="41"/>
      <c r="DZ1855" s="70"/>
      <c r="ED1855" s="70"/>
      <c r="EE1855" s="70"/>
      <c r="EF1855" s="70"/>
      <c r="EG1855" s="68"/>
      <c r="EH1855" s="68"/>
      <c r="EI1855" s="68"/>
      <c r="EJ1855" s="68"/>
      <c r="EK1855" s="68"/>
      <c r="EL1855" s="68"/>
      <c r="EM1855" s="68"/>
      <c r="EN1855" s="68"/>
      <c r="EO1855" s="68"/>
      <c r="EP1855" s="68"/>
      <c r="EQ1855" s="68"/>
      <c r="ER1855" s="68"/>
      <c r="ES1855" s="68"/>
      <c r="ET1855" s="68"/>
    </row>
    <row r="1856" spans="53:150" s="9" customFormat="1" ht="15">
      <c r="BA1856" s="41"/>
      <c r="BB1856" s="41"/>
      <c r="BC1856" s="41"/>
      <c r="BD1856" s="41"/>
      <c r="BE1856" s="41"/>
      <c r="BF1856" s="41"/>
      <c r="BG1856" s="41"/>
      <c r="BH1856" s="41"/>
      <c r="BI1856" s="41"/>
      <c r="BJ1856" s="41"/>
      <c r="BK1856" s="41"/>
      <c r="BL1856" s="41"/>
      <c r="BM1856" s="41"/>
      <c r="BN1856" s="41"/>
      <c r="BO1856" s="41"/>
      <c r="BP1856" s="41"/>
      <c r="BQ1856" s="41"/>
      <c r="BR1856" s="41"/>
      <c r="BS1856" s="41"/>
      <c r="BT1856" s="41"/>
      <c r="BU1856" s="41"/>
      <c r="BV1856" s="41"/>
      <c r="BW1856" s="41"/>
      <c r="BX1856" s="41"/>
      <c r="BY1856" s="41"/>
      <c r="BZ1856" s="41"/>
      <c r="CA1856" s="41"/>
      <c r="CB1856" s="41"/>
      <c r="CC1856" s="41"/>
      <c r="CD1856" s="41"/>
      <c r="CE1856" s="41"/>
      <c r="CF1856" s="41"/>
      <c r="CG1856" s="41"/>
      <c r="CH1856" s="41"/>
      <c r="CI1856" s="41"/>
      <c r="CJ1856" s="41"/>
      <c r="DZ1856" s="70"/>
      <c r="ED1856" s="70"/>
      <c r="EE1856" s="70"/>
      <c r="EF1856" s="70"/>
      <c r="EG1856" s="68"/>
      <c r="EH1856" s="68"/>
      <c r="EI1856" s="68"/>
      <c r="EJ1856" s="68"/>
      <c r="EK1856" s="68"/>
      <c r="EL1856" s="68"/>
      <c r="EM1856" s="68"/>
      <c r="EN1856" s="68"/>
      <c r="EO1856" s="68"/>
      <c r="EP1856" s="68"/>
      <c r="EQ1856" s="68"/>
      <c r="ER1856" s="68"/>
      <c r="ES1856" s="68"/>
      <c r="ET1856" s="68"/>
    </row>
    <row r="1857" spans="53:150" s="9" customFormat="1" ht="15">
      <c r="BA1857" s="41"/>
      <c r="BB1857" s="41"/>
      <c r="BC1857" s="41"/>
      <c r="BD1857" s="41"/>
      <c r="BE1857" s="41"/>
      <c r="BF1857" s="41"/>
      <c r="BG1857" s="41"/>
      <c r="BH1857" s="41"/>
      <c r="BI1857" s="41"/>
      <c r="BJ1857" s="41"/>
      <c r="BK1857" s="41"/>
      <c r="BL1857" s="41"/>
      <c r="BM1857" s="41"/>
      <c r="BN1857" s="41"/>
      <c r="BO1857" s="41"/>
      <c r="BP1857" s="41"/>
      <c r="BQ1857" s="41"/>
      <c r="BR1857" s="41"/>
      <c r="BS1857" s="41"/>
      <c r="BT1857" s="41"/>
      <c r="BU1857" s="41"/>
      <c r="BV1857" s="41"/>
      <c r="BW1857" s="41"/>
      <c r="BX1857" s="41"/>
      <c r="BY1857" s="41"/>
      <c r="BZ1857" s="41"/>
      <c r="CA1857" s="41"/>
      <c r="CB1857" s="41"/>
      <c r="CC1857" s="41"/>
      <c r="CD1857" s="41"/>
      <c r="CE1857" s="41"/>
      <c r="CF1857" s="41"/>
      <c r="CG1857" s="41"/>
      <c r="CH1857" s="41"/>
      <c r="CI1857" s="41"/>
      <c r="CJ1857" s="41"/>
      <c r="DZ1857" s="70"/>
      <c r="ED1857" s="70"/>
      <c r="EE1857" s="70"/>
      <c r="EF1857" s="70"/>
      <c r="EG1857" s="68"/>
      <c r="EH1857" s="68"/>
      <c r="EI1857" s="68"/>
      <c r="EJ1857" s="68"/>
      <c r="EK1857" s="68"/>
      <c r="EL1857" s="68"/>
      <c r="EM1857" s="68"/>
      <c r="EN1857" s="68"/>
      <c r="EO1857" s="68"/>
      <c r="EP1857" s="68"/>
      <c r="EQ1857" s="68"/>
      <c r="ER1857" s="68"/>
      <c r="ES1857" s="68"/>
      <c r="ET1857" s="68"/>
    </row>
    <row r="1858" spans="53:150" s="9" customFormat="1" ht="15">
      <c r="BA1858" s="41"/>
      <c r="BB1858" s="41"/>
      <c r="BC1858" s="41"/>
      <c r="BD1858" s="41"/>
      <c r="BE1858" s="41"/>
      <c r="BF1858" s="41"/>
      <c r="BG1858" s="41"/>
      <c r="BH1858" s="41"/>
      <c r="BI1858" s="41"/>
      <c r="BJ1858" s="41"/>
      <c r="BK1858" s="41"/>
      <c r="BL1858" s="41"/>
      <c r="BM1858" s="41"/>
      <c r="BN1858" s="41"/>
      <c r="BO1858" s="41"/>
      <c r="BP1858" s="41"/>
      <c r="BQ1858" s="41"/>
      <c r="BR1858" s="41"/>
      <c r="BS1858" s="41"/>
      <c r="BT1858" s="41"/>
      <c r="BU1858" s="41"/>
      <c r="BV1858" s="41"/>
      <c r="BW1858" s="41"/>
      <c r="BX1858" s="41"/>
      <c r="BY1858" s="41"/>
      <c r="BZ1858" s="41"/>
      <c r="CA1858" s="41"/>
      <c r="CB1858" s="41"/>
      <c r="CC1858" s="41"/>
      <c r="CD1858" s="41"/>
      <c r="CE1858" s="41"/>
      <c r="CF1858" s="41"/>
      <c r="CG1858" s="41"/>
      <c r="CH1858" s="41"/>
      <c r="CI1858" s="41"/>
      <c r="CJ1858" s="41"/>
      <c r="DZ1858" s="70"/>
      <c r="ED1858" s="70"/>
      <c r="EE1858" s="70"/>
      <c r="EF1858" s="70"/>
      <c r="EG1858" s="68"/>
      <c r="EH1858" s="68"/>
      <c r="EI1858" s="68"/>
      <c r="EJ1858" s="68"/>
      <c r="EK1858" s="68"/>
      <c r="EL1858" s="68"/>
      <c r="EM1858" s="68"/>
      <c r="EN1858" s="68"/>
      <c r="EO1858" s="68"/>
      <c r="EP1858" s="68"/>
      <c r="EQ1858" s="68"/>
      <c r="ER1858" s="68"/>
      <c r="ES1858" s="68"/>
      <c r="ET1858" s="68"/>
    </row>
    <row r="1859" spans="53:150" s="9" customFormat="1" ht="15">
      <c r="BA1859" s="41"/>
      <c r="BB1859" s="41"/>
      <c r="BC1859" s="41"/>
      <c r="BD1859" s="41"/>
      <c r="BE1859" s="41"/>
      <c r="BF1859" s="41"/>
      <c r="BG1859" s="41"/>
      <c r="BH1859" s="41"/>
      <c r="BI1859" s="41"/>
      <c r="BJ1859" s="41"/>
      <c r="BK1859" s="41"/>
      <c r="BL1859" s="41"/>
      <c r="BM1859" s="41"/>
      <c r="BN1859" s="41"/>
      <c r="BO1859" s="41"/>
      <c r="BP1859" s="41"/>
      <c r="BQ1859" s="41"/>
      <c r="BR1859" s="41"/>
      <c r="BS1859" s="41"/>
      <c r="BT1859" s="41"/>
      <c r="BU1859" s="41"/>
      <c r="BV1859" s="41"/>
      <c r="BW1859" s="41"/>
      <c r="BX1859" s="41"/>
      <c r="BY1859" s="41"/>
      <c r="BZ1859" s="41"/>
      <c r="CA1859" s="41"/>
      <c r="CB1859" s="41"/>
      <c r="CC1859" s="41"/>
      <c r="CD1859" s="41"/>
      <c r="CE1859" s="41"/>
      <c r="CF1859" s="41"/>
      <c r="CG1859" s="41"/>
      <c r="CH1859" s="41"/>
      <c r="CI1859" s="41"/>
      <c r="CJ1859" s="41"/>
      <c r="DZ1859" s="70"/>
      <c r="ED1859" s="70"/>
      <c r="EE1859" s="70"/>
      <c r="EF1859" s="70"/>
      <c r="EG1859" s="68"/>
      <c r="EH1859" s="68"/>
      <c r="EI1859" s="68"/>
      <c r="EJ1859" s="68"/>
      <c r="EK1859" s="68"/>
      <c r="EL1859" s="68"/>
      <c r="EM1859" s="68"/>
      <c r="EN1859" s="68"/>
      <c r="EO1859" s="68"/>
      <c r="EP1859" s="68"/>
      <c r="EQ1859" s="68"/>
      <c r="ER1859" s="68"/>
      <c r="ES1859" s="68"/>
      <c r="ET1859" s="68"/>
    </row>
    <row r="1860" spans="53:150" s="9" customFormat="1" ht="15">
      <c r="BA1860" s="41"/>
      <c r="BB1860" s="41"/>
      <c r="BC1860" s="41"/>
      <c r="BD1860" s="41"/>
      <c r="BE1860" s="41"/>
      <c r="BF1860" s="41"/>
      <c r="BG1860" s="41"/>
      <c r="BH1860" s="41"/>
      <c r="BI1860" s="41"/>
      <c r="BJ1860" s="41"/>
      <c r="BK1860" s="41"/>
      <c r="BL1860" s="41"/>
      <c r="BM1860" s="41"/>
      <c r="BN1860" s="41"/>
      <c r="BO1860" s="41"/>
      <c r="BP1860" s="41"/>
      <c r="BQ1860" s="41"/>
      <c r="BR1860" s="41"/>
      <c r="BS1860" s="41"/>
      <c r="BT1860" s="41"/>
      <c r="BU1860" s="41"/>
      <c r="BV1860" s="41"/>
      <c r="BW1860" s="41"/>
      <c r="BX1860" s="41"/>
      <c r="BY1860" s="41"/>
      <c r="BZ1860" s="41"/>
      <c r="CA1860" s="41"/>
      <c r="CB1860" s="41"/>
      <c r="CC1860" s="41"/>
      <c r="CD1860" s="41"/>
      <c r="CE1860" s="41"/>
      <c r="CF1860" s="41"/>
      <c r="CG1860" s="41"/>
      <c r="CH1860" s="41"/>
      <c r="CI1860" s="41"/>
      <c r="CJ1860" s="41"/>
      <c r="DZ1860" s="70"/>
      <c r="ED1860" s="70"/>
      <c r="EE1860" s="70"/>
      <c r="EF1860" s="70"/>
      <c r="EG1860" s="68"/>
      <c r="EH1860" s="68"/>
      <c r="EI1860" s="68"/>
      <c r="EJ1860" s="68"/>
      <c r="EK1860" s="68"/>
      <c r="EL1860" s="68"/>
      <c r="EM1860" s="68"/>
      <c r="EN1860" s="68"/>
      <c r="EO1860" s="68"/>
      <c r="EP1860" s="68"/>
      <c r="EQ1860" s="68"/>
      <c r="ER1860" s="68"/>
      <c r="ES1860" s="68"/>
      <c r="ET1860" s="68"/>
    </row>
    <row r="1861" spans="53:150" s="9" customFormat="1" ht="15">
      <c r="BA1861" s="41"/>
      <c r="BB1861" s="41"/>
      <c r="BC1861" s="41"/>
      <c r="BD1861" s="41"/>
      <c r="BE1861" s="41"/>
      <c r="BF1861" s="41"/>
      <c r="BG1861" s="41"/>
      <c r="BH1861" s="41"/>
      <c r="BI1861" s="41"/>
      <c r="BJ1861" s="41"/>
      <c r="BK1861" s="41"/>
      <c r="BL1861" s="41"/>
      <c r="BM1861" s="41"/>
      <c r="BN1861" s="41"/>
      <c r="BO1861" s="41"/>
      <c r="BP1861" s="41"/>
      <c r="BQ1861" s="41"/>
      <c r="BR1861" s="41"/>
      <c r="BS1861" s="41"/>
      <c r="BT1861" s="41"/>
      <c r="BU1861" s="41"/>
      <c r="BV1861" s="41"/>
      <c r="BW1861" s="41"/>
      <c r="BX1861" s="41"/>
      <c r="BY1861" s="41"/>
      <c r="BZ1861" s="41"/>
      <c r="CA1861" s="41"/>
      <c r="CB1861" s="41"/>
      <c r="CC1861" s="41"/>
      <c r="CD1861" s="41"/>
      <c r="CE1861" s="41"/>
      <c r="CF1861" s="41"/>
      <c r="CG1861" s="41"/>
      <c r="CH1861" s="41"/>
      <c r="CI1861" s="41"/>
      <c r="CJ1861" s="41"/>
      <c r="DZ1861" s="70"/>
      <c r="ED1861" s="70"/>
      <c r="EE1861" s="70"/>
      <c r="EF1861" s="70"/>
      <c r="EG1861" s="68"/>
      <c r="EH1861" s="68"/>
      <c r="EI1861" s="68"/>
      <c r="EJ1861" s="68"/>
      <c r="EK1861" s="68"/>
      <c r="EL1861" s="68"/>
      <c r="EM1861" s="68"/>
      <c r="EN1861" s="68"/>
      <c r="EO1861" s="68"/>
      <c r="EP1861" s="68"/>
      <c r="EQ1861" s="68"/>
      <c r="ER1861" s="68"/>
      <c r="ES1861" s="68"/>
      <c r="ET1861" s="68"/>
    </row>
    <row r="1862" spans="53:150" s="9" customFormat="1" ht="15">
      <c r="BA1862" s="41"/>
      <c r="BB1862" s="41"/>
      <c r="BC1862" s="41"/>
      <c r="BD1862" s="41"/>
      <c r="BE1862" s="41"/>
      <c r="BF1862" s="41"/>
      <c r="BG1862" s="41"/>
      <c r="BH1862" s="41"/>
      <c r="BI1862" s="41"/>
      <c r="BJ1862" s="41"/>
      <c r="BK1862" s="41"/>
      <c r="BL1862" s="41"/>
      <c r="BM1862" s="41"/>
      <c r="BN1862" s="41"/>
      <c r="BO1862" s="41"/>
      <c r="BP1862" s="41"/>
      <c r="BQ1862" s="41"/>
      <c r="BR1862" s="41"/>
      <c r="BS1862" s="41"/>
      <c r="BT1862" s="41"/>
      <c r="BU1862" s="41"/>
      <c r="BV1862" s="41"/>
      <c r="BW1862" s="41"/>
      <c r="BX1862" s="41"/>
      <c r="BY1862" s="41"/>
      <c r="BZ1862" s="41"/>
      <c r="CA1862" s="41"/>
      <c r="CB1862" s="41"/>
      <c r="CC1862" s="41"/>
      <c r="CD1862" s="41"/>
      <c r="CE1862" s="41"/>
      <c r="CF1862" s="41"/>
      <c r="CG1862" s="41"/>
      <c r="CH1862" s="41"/>
      <c r="CI1862" s="41"/>
      <c r="CJ1862" s="41"/>
      <c r="DZ1862" s="70"/>
      <c r="ED1862" s="70"/>
      <c r="EE1862" s="70"/>
      <c r="EF1862" s="70"/>
      <c r="EG1862" s="68"/>
      <c r="EH1862" s="68"/>
      <c r="EI1862" s="68"/>
      <c r="EJ1862" s="68"/>
      <c r="EK1862" s="68"/>
      <c r="EL1862" s="68"/>
      <c r="EM1862" s="68"/>
      <c r="EN1862" s="68"/>
      <c r="EO1862" s="68"/>
      <c r="EP1862" s="68"/>
      <c r="EQ1862" s="68"/>
      <c r="ER1862" s="68"/>
      <c r="ES1862" s="68"/>
      <c r="ET1862" s="68"/>
    </row>
    <row r="1863" spans="53:150" s="9" customFormat="1" ht="15">
      <c r="BA1863" s="41"/>
      <c r="BB1863" s="41"/>
      <c r="BC1863" s="41"/>
      <c r="BD1863" s="41"/>
      <c r="BE1863" s="41"/>
      <c r="BF1863" s="41"/>
      <c r="BG1863" s="41"/>
      <c r="BH1863" s="41"/>
      <c r="BI1863" s="41"/>
      <c r="BJ1863" s="41"/>
      <c r="BK1863" s="41"/>
      <c r="BL1863" s="41"/>
      <c r="BM1863" s="41"/>
      <c r="BN1863" s="41"/>
      <c r="BO1863" s="41"/>
      <c r="BP1863" s="41"/>
      <c r="BQ1863" s="41"/>
      <c r="BR1863" s="41"/>
      <c r="BS1863" s="41"/>
      <c r="BT1863" s="41"/>
      <c r="BU1863" s="41"/>
      <c r="BV1863" s="41"/>
      <c r="BW1863" s="41"/>
      <c r="BX1863" s="41"/>
      <c r="BY1863" s="41"/>
      <c r="BZ1863" s="41"/>
      <c r="CA1863" s="41"/>
      <c r="CB1863" s="41"/>
      <c r="CC1863" s="41"/>
      <c r="CD1863" s="41"/>
      <c r="CE1863" s="41"/>
      <c r="CF1863" s="41"/>
      <c r="CG1863" s="41"/>
      <c r="CH1863" s="41"/>
      <c r="CI1863" s="41"/>
      <c r="CJ1863" s="41"/>
      <c r="DZ1863" s="70"/>
      <c r="ED1863" s="70"/>
      <c r="EE1863" s="70"/>
      <c r="EF1863" s="70"/>
      <c r="EG1863" s="68"/>
      <c r="EH1863" s="68"/>
      <c r="EI1863" s="68"/>
      <c r="EJ1863" s="68"/>
      <c r="EK1863" s="68"/>
      <c r="EL1863" s="68"/>
      <c r="EM1863" s="68"/>
      <c r="EN1863" s="68"/>
      <c r="EO1863" s="68"/>
      <c r="EP1863" s="68"/>
      <c r="EQ1863" s="68"/>
      <c r="ER1863" s="68"/>
      <c r="ES1863" s="68"/>
      <c r="ET1863" s="68"/>
    </row>
    <row r="1864" spans="53:150" s="9" customFormat="1" ht="15">
      <c r="BA1864" s="41"/>
      <c r="BB1864" s="41"/>
      <c r="BC1864" s="41"/>
      <c r="BD1864" s="41"/>
      <c r="BE1864" s="41"/>
      <c r="BF1864" s="41"/>
      <c r="BG1864" s="41"/>
      <c r="BH1864" s="41"/>
      <c r="BI1864" s="41"/>
      <c r="BJ1864" s="41"/>
      <c r="BK1864" s="41"/>
      <c r="BL1864" s="41"/>
      <c r="BM1864" s="41"/>
      <c r="BN1864" s="41"/>
      <c r="BO1864" s="41"/>
      <c r="BP1864" s="41"/>
      <c r="BQ1864" s="41"/>
      <c r="BR1864" s="41"/>
      <c r="BS1864" s="41"/>
      <c r="BT1864" s="41"/>
      <c r="BU1864" s="41"/>
      <c r="BV1864" s="41"/>
      <c r="BW1864" s="41"/>
      <c r="BX1864" s="41"/>
      <c r="BY1864" s="41"/>
      <c r="BZ1864" s="41"/>
      <c r="CA1864" s="41"/>
      <c r="CB1864" s="41"/>
      <c r="CC1864" s="41"/>
      <c r="CD1864" s="41"/>
      <c r="CE1864" s="41"/>
      <c r="CF1864" s="41"/>
      <c r="CG1864" s="41"/>
      <c r="CH1864" s="41"/>
      <c r="CI1864" s="41"/>
      <c r="CJ1864" s="41"/>
      <c r="DZ1864" s="70"/>
      <c r="ED1864" s="70"/>
      <c r="EE1864" s="70"/>
      <c r="EF1864" s="70"/>
      <c r="EG1864" s="68"/>
      <c r="EH1864" s="68"/>
      <c r="EI1864" s="68"/>
      <c r="EJ1864" s="68"/>
      <c r="EK1864" s="68"/>
      <c r="EL1864" s="68"/>
      <c r="EM1864" s="68"/>
      <c r="EN1864" s="68"/>
      <c r="EO1864" s="68"/>
      <c r="EP1864" s="68"/>
      <c r="EQ1864" s="68"/>
      <c r="ER1864" s="68"/>
      <c r="ES1864" s="68"/>
      <c r="ET1864" s="68"/>
    </row>
    <row r="1865" spans="53:150" s="9" customFormat="1" ht="15">
      <c r="BA1865" s="41"/>
      <c r="BB1865" s="41"/>
      <c r="BC1865" s="41"/>
      <c r="BD1865" s="41"/>
      <c r="BE1865" s="41"/>
      <c r="BF1865" s="41"/>
      <c r="BG1865" s="41"/>
      <c r="BH1865" s="41"/>
      <c r="BI1865" s="41"/>
      <c r="BJ1865" s="41"/>
      <c r="BK1865" s="41"/>
      <c r="BL1865" s="41"/>
      <c r="BM1865" s="41"/>
      <c r="BN1865" s="41"/>
      <c r="BO1865" s="41"/>
      <c r="BP1865" s="41"/>
      <c r="BQ1865" s="41"/>
      <c r="BR1865" s="41"/>
      <c r="BS1865" s="41"/>
      <c r="BT1865" s="41"/>
      <c r="BU1865" s="41"/>
      <c r="BV1865" s="41"/>
      <c r="BW1865" s="41"/>
      <c r="BX1865" s="41"/>
      <c r="BY1865" s="41"/>
      <c r="BZ1865" s="41"/>
      <c r="CA1865" s="41"/>
      <c r="CB1865" s="41"/>
      <c r="CC1865" s="41"/>
      <c r="CD1865" s="41"/>
      <c r="CE1865" s="41"/>
      <c r="CF1865" s="41"/>
      <c r="CG1865" s="41"/>
      <c r="CH1865" s="41"/>
      <c r="CI1865" s="41"/>
      <c r="CJ1865" s="41"/>
      <c r="DZ1865" s="70"/>
      <c r="ED1865" s="70"/>
      <c r="EE1865" s="70"/>
      <c r="EF1865" s="70"/>
      <c r="EG1865" s="68"/>
      <c r="EH1865" s="68"/>
      <c r="EI1865" s="68"/>
      <c r="EJ1865" s="68"/>
      <c r="EK1865" s="68"/>
      <c r="EL1865" s="68"/>
      <c r="EM1865" s="68"/>
      <c r="EN1865" s="68"/>
      <c r="EO1865" s="68"/>
      <c r="EP1865" s="68"/>
      <c r="EQ1865" s="68"/>
      <c r="ER1865" s="68"/>
      <c r="ES1865" s="68"/>
      <c r="ET1865" s="68"/>
    </row>
    <row r="1866" spans="53:150" s="9" customFormat="1" ht="15">
      <c r="BA1866" s="41"/>
      <c r="BB1866" s="41"/>
      <c r="BC1866" s="41"/>
      <c r="BD1866" s="41"/>
      <c r="BE1866" s="41"/>
      <c r="BF1866" s="41"/>
      <c r="BG1866" s="41"/>
      <c r="BH1866" s="41"/>
      <c r="BI1866" s="41"/>
      <c r="BJ1866" s="41"/>
      <c r="BK1866" s="41"/>
      <c r="BL1866" s="41"/>
      <c r="BM1866" s="41"/>
      <c r="BN1866" s="41"/>
      <c r="BO1866" s="41"/>
      <c r="BP1866" s="41"/>
      <c r="BQ1866" s="41"/>
      <c r="BR1866" s="41"/>
      <c r="BS1866" s="41"/>
      <c r="BT1866" s="41"/>
      <c r="BU1866" s="41"/>
      <c r="BV1866" s="41"/>
      <c r="BW1866" s="41"/>
      <c r="BX1866" s="41"/>
      <c r="BY1866" s="41"/>
      <c r="BZ1866" s="41"/>
      <c r="CA1866" s="41"/>
      <c r="CB1866" s="41"/>
      <c r="CC1866" s="41"/>
      <c r="CD1866" s="41"/>
      <c r="CE1866" s="41"/>
      <c r="CF1866" s="41"/>
      <c r="CG1866" s="41"/>
      <c r="CH1866" s="41"/>
      <c r="CI1866" s="41"/>
      <c r="CJ1866" s="41"/>
      <c r="DZ1866" s="70"/>
      <c r="ED1866" s="70"/>
      <c r="EE1866" s="70"/>
      <c r="EF1866" s="70"/>
      <c r="EG1866" s="68"/>
      <c r="EH1866" s="68"/>
      <c r="EI1866" s="68"/>
      <c r="EJ1866" s="68"/>
      <c r="EK1866" s="68"/>
      <c r="EL1866" s="68"/>
      <c r="EM1866" s="68"/>
      <c r="EN1866" s="68"/>
      <c r="EO1866" s="68"/>
      <c r="EP1866" s="68"/>
      <c r="EQ1866" s="68"/>
      <c r="ER1866" s="68"/>
      <c r="ES1866" s="68"/>
      <c r="ET1866" s="68"/>
    </row>
    <row r="1867" spans="53:150" s="9" customFormat="1" ht="15">
      <c r="BA1867" s="41"/>
      <c r="BB1867" s="41"/>
      <c r="BC1867" s="41"/>
      <c r="BD1867" s="41"/>
      <c r="BE1867" s="41"/>
      <c r="BF1867" s="41"/>
      <c r="BG1867" s="41"/>
      <c r="BH1867" s="41"/>
      <c r="BI1867" s="41"/>
      <c r="BJ1867" s="41"/>
      <c r="BK1867" s="41"/>
      <c r="BL1867" s="41"/>
      <c r="BM1867" s="41"/>
      <c r="BN1867" s="41"/>
      <c r="BO1867" s="41"/>
      <c r="BP1867" s="41"/>
      <c r="BQ1867" s="41"/>
      <c r="BR1867" s="41"/>
      <c r="BS1867" s="41"/>
      <c r="BT1867" s="41"/>
      <c r="BU1867" s="41"/>
      <c r="BV1867" s="41"/>
      <c r="BW1867" s="41"/>
      <c r="BX1867" s="41"/>
      <c r="BY1867" s="41"/>
      <c r="BZ1867" s="41"/>
      <c r="CA1867" s="41"/>
      <c r="CB1867" s="41"/>
      <c r="CC1867" s="41"/>
      <c r="CD1867" s="41"/>
      <c r="CE1867" s="41"/>
      <c r="CF1867" s="41"/>
      <c r="CG1867" s="41"/>
      <c r="CH1867" s="41"/>
      <c r="CI1867" s="41"/>
      <c r="CJ1867" s="41"/>
      <c r="DZ1867" s="70"/>
      <c r="ED1867" s="70"/>
      <c r="EE1867" s="70"/>
      <c r="EF1867" s="70"/>
      <c r="EG1867" s="68"/>
      <c r="EH1867" s="68"/>
      <c r="EI1867" s="68"/>
      <c r="EJ1867" s="68"/>
      <c r="EK1867" s="68"/>
      <c r="EL1867" s="68"/>
      <c r="EM1867" s="68"/>
      <c r="EN1867" s="68"/>
      <c r="EO1867" s="68"/>
      <c r="EP1867" s="68"/>
      <c r="EQ1867" s="68"/>
      <c r="ER1867" s="68"/>
      <c r="ES1867" s="68"/>
      <c r="ET1867" s="68"/>
    </row>
    <row r="1868" spans="53:150" s="9" customFormat="1" ht="15">
      <c r="BA1868" s="41"/>
      <c r="BB1868" s="41"/>
      <c r="BC1868" s="41"/>
      <c r="BD1868" s="41"/>
      <c r="BE1868" s="41"/>
      <c r="BF1868" s="41"/>
      <c r="BG1868" s="41"/>
      <c r="BH1868" s="41"/>
      <c r="BI1868" s="41"/>
      <c r="BJ1868" s="41"/>
      <c r="BK1868" s="41"/>
      <c r="BL1868" s="41"/>
      <c r="BM1868" s="41"/>
      <c r="BN1868" s="41"/>
      <c r="BO1868" s="41"/>
      <c r="BP1868" s="41"/>
      <c r="BQ1868" s="41"/>
      <c r="BR1868" s="41"/>
      <c r="BS1868" s="41"/>
      <c r="BT1868" s="41"/>
      <c r="BU1868" s="41"/>
      <c r="BV1868" s="41"/>
      <c r="BW1868" s="41"/>
      <c r="BX1868" s="41"/>
      <c r="BY1868" s="41"/>
      <c r="BZ1868" s="41"/>
      <c r="CA1868" s="41"/>
      <c r="CB1868" s="41"/>
      <c r="CC1868" s="41"/>
      <c r="CD1868" s="41"/>
      <c r="CE1868" s="41"/>
      <c r="CF1868" s="41"/>
      <c r="CG1868" s="41"/>
      <c r="CH1868" s="41"/>
      <c r="CI1868" s="41"/>
      <c r="CJ1868" s="41"/>
      <c r="DZ1868" s="70"/>
      <c r="ED1868" s="70"/>
      <c r="EE1868" s="70"/>
      <c r="EF1868" s="70"/>
      <c r="EG1868" s="68"/>
      <c r="EH1868" s="68"/>
      <c r="EI1868" s="68"/>
      <c r="EJ1868" s="68"/>
      <c r="EK1868" s="68"/>
      <c r="EL1868" s="68"/>
      <c r="EM1868" s="68"/>
      <c r="EN1868" s="68"/>
      <c r="EO1868" s="68"/>
      <c r="EP1868" s="68"/>
      <c r="EQ1868" s="68"/>
      <c r="ER1868" s="68"/>
      <c r="ES1868" s="68"/>
      <c r="ET1868" s="68"/>
    </row>
    <row r="1869" spans="53:150" s="9" customFormat="1" ht="15">
      <c r="BA1869" s="41"/>
      <c r="BB1869" s="41"/>
      <c r="BC1869" s="41"/>
      <c r="BD1869" s="41"/>
      <c r="BE1869" s="41"/>
      <c r="BF1869" s="41"/>
      <c r="BG1869" s="41"/>
      <c r="BH1869" s="41"/>
      <c r="BI1869" s="41"/>
      <c r="BJ1869" s="41"/>
      <c r="BK1869" s="41"/>
      <c r="BL1869" s="41"/>
      <c r="BM1869" s="41"/>
      <c r="BN1869" s="41"/>
      <c r="BO1869" s="41"/>
      <c r="BP1869" s="41"/>
      <c r="BQ1869" s="41"/>
      <c r="BR1869" s="41"/>
      <c r="BS1869" s="41"/>
      <c r="BT1869" s="41"/>
      <c r="BU1869" s="41"/>
      <c r="BV1869" s="41"/>
      <c r="BW1869" s="41"/>
      <c r="BX1869" s="41"/>
      <c r="BY1869" s="41"/>
      <c r="BZ1869" s="41"/>
      <c r="CA1869" s="41"/>
      <c r="CB1869" s="41"/>
      <c r="CC1869" s="41"/>
      <c r="CD1869" s="41"/>
      <c r="CE1869" s="41"/>
      <c r="CF1869" s="41"/>
      <c r="CG1869" s="41"/>
      <c r="CH1869" s="41"/>
      <c r="CI1869" s="41"/>
      <c r="CJ1869" s="41"/>
      <c r="DZ1869" s="70"/>
      <c r="ED1869" s="70"/>
      <c r="EE1869" s="70"/>
      <c r="EF1869" s="70"/>
      <c r="EG1869" s="68"/>
      <c r="EH1869" s="68"/>
      <c r="EI1869" s="68"/>
      <c r="EJ1869" s="68"/>
      <c r="EK1869" s="68"/>
      <c r="EL1869" s="68"/>
      <c r="EM1869" s="68"/>
      <c r="EN1869" s="68"/>
      <c r="EO1869" s="68"/>
      <c r="EP1869" s="68"/>
      <c r="EQ1869" s="68"/>
      <c r="ER1869" s="68"/>
      <c r="ES1869" s="68"/>
      <c r="ET1869" s="68"/>
    </row>
    <row r="1870" spans="53:150" s="9" customFormat="1" ht="15">
      <c r="BA1870" s="41"/>
      <c r="BB1870" s="41"/>
      <c r="BC1870" s="41"/>
      <c r="BD1870" s="41"/>
      <c r="BE1870" s="41"/>
      <c r="BF1870" s="41"/>
      <c r="BG1870" s="41"/>
      <c r="BH1870" s="41"/>
      <c r="BI1870" s="41"/>
      <c r="BJ1870" s="41"/>
      <c r="BK1870" s="41"/>
      <c r="BL1870" s="41"/>
      <c r="BM1870" s="41"/>
      <c r="BN1870" s="41"/>
      <c r="BO1870" s="41"/>
      <c r="BP1870" s="41"/>
      <c r="BQ1870" s="41"/>
      <c r="BR1870" s="41"/>
      <c r="BS1870" s="41"/>
      <c r="BT1870" s="41"/>
      <c r="BU1870" s="41"/>
      <c r="BV1870" s="41"/>
      <c r="BW1870" s="41"/>
      <c r="BX1870" s="41"/>
      <c r="BY1870" s="41"/>
      <c r="BZ1870" s="41"/>
      <c r="CA1870" s="41"/>
      <c r="CB1870" s="41"/>
      <c r="CC1870" s="41"/>
      <c r="CD1870" s="41"/>
      <c r="CE1870" s="41"/>
      <c r="CF1870" s="41"/>
      <c r="CG1870" s="41"/>
      <c r="CH1870" s="41"/>
      <c r="CI1870" s="41"/>
      <c r="CJ1870" s="41"/>
      <c r="DZ1870" s="70"/>
      <c r="ED1870" s="70"/>
      <c r="EE1870" s="70"/>
      <c r="EF1870" s="70"/>
      <c r="EG1870" s="68"/>
      <c r="EH1870" s="68"/>
      <c r="EI1870" s="68"/>
      <c r="EJ1870" s="68"/>
      <c r="EK1870" s="68"/>
      <c r="EL1870" s="68"/>
      <c r="EM1870" s="68"/>
      <c r="EN1870" s="68"/>
      <c r="EO1870" s="68"/>
      <c r="EP1870" s="68"/>
      <c r="EQ1870" s="68"/>
      <c r="ER1870" s="68"/>
      <c r="ES1870" s="68"/>
      <c r="ET1870" s="68"/>
    </row>
    <row r="1871" spans="53:150" s="9" customFormat="1" ht="15">
      <c r="BA1871" s="41"/>
      <c r="BB1871" s="41"/>
      <c r="BC1871" s="41"/>
      <c r="BD1871" s="41"/>
      <c r="BE1871" s="41"/>
      <c r="BF1871" s="41"/>
      <c r="BG1871" s="41"/>
      <c r="BH1871" s="41"/>
      <c r="BI1871" s="41"/>
      <c r="BJ1871" s="41"/>
      <c r="BK1871" s="41"/>
      <c r="BL1871" s="41"/>
      <c r="BM1871" s="41"/>
      <c r="BN1871" s="41"/>
      <c r="BO1871" s="41"/>
      <c r="BP1871" s="41"/>
      <c r="BQ1871" s="41"/>
      <c r="BR1871" s="41"/>
      <c r="BS1871" s="41"/>
      <c r="BT1871" s="41"/>
      <c r="BU1871" s="41"/>
      <c r="BV1871" s="41"/>
      <c r="BW1871" s="41"/>
      <c r="BX1871" s="41"/>
      <c r="BY1871" s="41"/>
      <c r="BZ1871" s="41"/>
      <c r="CA1871" s="41"/>
      <c r="CB1871" s="41"/>
      <c r="CC1871" s="41"/>
      <c r="CD1871" s="41"/>
      <c r="CE1871" s="41"/>
      <c r="CF1871" s="41"/>
      <c r="CG1871" s="41"/>
      <c r="CH1871" s="41"/>
      <c r="CI1871" s="41"/>
      <c r="CJ1871" s="41"/>
      <c r="DZ1871" s="70"/>
      <c r="ED1871" s="70"/>
      <c r="EE1871" s="70"/>
      <c r="EF1871" s="70"/>
      <c r="EG1871" s="68"/>
      <c r="EH1871" s="68"/>
      <c r="EI1871" s="68"/>
      <c r="EJ1871" s="68"/>
      <c r="EK1871" s="68"/>
      <c r="EL1871" s="68"/>
      <c r="EM1871" s="68"/>
      <c r="EN1871" s="68"/>
      <c r="EO1871" s="68"/>
      <c r="EP1871" s="68"/>
      <c r="EQ1871" s="68"/>
      <c r="ER1871" s="68"/>
      <c r="ES1871" s="68"/>
      <c r="ET1871" s="68"/>
    </row>
    <row r="1872" spans="53:150" s="9" customFormat="1" ht="15">
      <c r="BA1872" s="41"/>
      <c r="BB1872" s="41"/>
      <c r="BC1872" s="41"/>
      <c r="BD1872" s="41"/>
      <c r="BE1872" s="41"/>
      <c r="BF1872" s="41"/>
      <c r="BG1872" s="41"/>
      <c r="BH1872" s="41"/>
      <c r="BI1872" s="41"/>
      <c r="BJ1872" s="41"/>
      <c r="BK1872" s="41"/>
      <c r="BL1872" s="41"/>
      <c r="BM1872" s="41"/>
      <c r="BN1872" s="41"/>
      <c r="BO1872" s="41"/>
      <c r="BP1872" s="41"/>
      <c r="BQ1872" s="41"/>
      <c r="BR1872" s="41"/>
      <c r="BS1872" s="41"/>
      <c r="BT1872" s="41"/>
      <c r="BU1872" s="41"/>
      <c r="BV1872" s="41"/>
      <c r="BW1872" s="41"/>
      <c r="BX1872" s="41"/>
      <c r="BY1872" s="41"/>
      <c r="BZ1872" s="41"/>
      <c r="CA1872" s="41"/>
      <c r="CB1872" s="41"/>
      <c r="CC1872" s="41"/>
      <c r="CD1872" s="41"/>
      <c r="CE1872" s="41"/>
      <c r="CF1872" s="41"/>
      <c r="CG1872" s="41"/>
      <c r="CH1872" s="41"/>
      <c r="CI1872" s="41"/>
      <c r="CJ1872" s="41"/>
      <c r="DZ1872" s="70"/>
      <c r="ED1872" s="70"/>
      <c r="EE1872" s="70"/>
      <c r="EF1872" s="70"/>
      <c r="EG1872" s="68"/>
      <c r="EH1872" s="68"/>
      <c r="EI1872" s="68"/>
      <c r="EJ1872" s="68"/>
      <c r="EK1872" s="68"/>
      <c r="EL1872" s="68"/>
      <c r="EM1872" s="68"/>
      <c r="EN1872" s="68"/>
      <c r="EO1872" s="68"/>
      <c r="EP1872" s="68"/>
      <c r="EQ1872" s="68"/>
      <c r="ER1872" s="68"/>
      <c r="ES1872" s="68"/>
      <c r="ET1872" s="68"/>
    </row>
    <row r="1873" spans="53:150" s="9" customFormat="1" ht="15">
      <c r="BA1873" s="41"/>
      <c r="BB1873" s="41"/>
      <c r="BC1873" s="41"/>
      <c r="BD1873" s="41"/>
      <c r="BE1873" s="41"/>
      <c r="BF1873" s="41"/>
      <c r="BG1873" s="41"/>
      <c r="BH1873" s="41"/>
      <c r="BI1873" s="41"/>
      <c r="BJ1873" s="41"/>
      <c r="BK1873" s="41"/>
      <c r="BL1873" s="41"/>
      <c r="BM1873" s="41"/>
      <c r="BN1873" s="41"/>
      <c r="BO1873" s="41"/>
      <c r="BP1873" s="41"/>
      <c r="BQ1873" s="41"/>
      <c r="BR1873" s="41"/>
      <c r="BS1873" s="41"/>
      <c r="BT1873" s="41"/>
      <c r="BU1873" s="41"/>
      <c r="BV1873" s="41"/>
      <c r="BW1873" s="41"/>
      <c r="BX1873" s="41"/>
      <c r="BY1873" s="41"/>
      <c r="BZ1873" s="41"/>
      <c r="CA1873" s="41"/>
      <c r="CB1873" s="41"/>
      <c r="CC1873" s="41"/>
      <c r="CD1873" s="41"/>
      <c r="CE1873" s="41"/>
      <c r="CF1873" s="41"/>
      <c r="CG1873" s="41"/>
      <c r="CH1873" s="41"/>
      <c r="CI1873" s="41"/>
      <c r="CJ1873" s="41"/>
      <c r="DZ1873" s="70"/>
      <c r="ED1873" s="70"/>
      <c r="EE1873" s="70"/>
      <c r="EF1873" s="70"/>
      <c r="EG1873" s="68"/>
      <c r="EH1873" s="68"/>
      <c r="EI1873" s="68"/>
      <c r="EJ1873" s="68"/>
      <c r="EK1873" s="68"/>
      <c r="EL1873" s="68"/>
      <c r="EM1873" s="68"/>
      <c r="EN1873" s="68"/>
      <c r="EO1873" s="68"/>
      <c r="EP1873" s="68"/>
      <c r="EQ1873" s="68"/>
      <c r="ER1873" s="68"/>
      <c r="ES1873" s="68"/>
      <c r="ET1873" s="68"/>
    </row>
    <row r="1874" spans="53:150" s="9" customFormat="1" ht="15">
      <c r="BA1874" s="41"/>
      <c r="BB1874" s="41"/>
      <c r="BC1874" s="41"/>
      <c r="BD1874" s="41"/>
      <c r="BE1874" s="41"/>
      <c r="BF1874" s="41"/>
      <c r="BG1874" s="41"/>
      <c r="BH1874" s="41"/>
      <c r="BI1874" s="41"/>
      <c r="BJ1874" s="41"/>
      <c r="BK1874" s="41"/>
      <c r="BL1874" s="41"/>
      <c r="BM1874" s="41"/>
      <c r="BN1874" s="41"/>
      <c r="BO1874" s="41"/>
      <c r="BP1874" s="41"/>
      <c r="BQ1874" s="41"/>
      <c r="BR1874" s="41"/>
      <c r="BS1874" s="41"/>
      <c r="BT1874" s="41"/>
      <c r="BU1874" s="41"/>
      <c r="BV1874" s="41"/>
      <c r="BW1874" s="41"/>
      <c r="BX1874" s="41"/>
      <c r="BY1874" s="41"/>
      <c r="BZ1874" s="41"/>
      <c r="CA1874" s="41"/>
      <c r="CB1874" s="41"/>
      <c r="CC1874" s="41"/>
      <c r="CD1874" s="41"/>
      <c r="CE1874" s="41"/>
      <c r="CF1874" s="41"/>
      <c r="CG1874" s="41"/>
      <c r="CH1874" s="41"/>
      <c r="CI1874" s="41"/>
      <c r="CJ1874" s="41"/>
      <c r="DZ1874" s="70"/>
      <c r="ED1874" s="70"/>
      <c r="EE1874" s="70"/>
      <c r="EF1874" s="70"/>
      <c r="EG1874" s="68"/>
      <c r="EH1874" s="68"/>
      <c r="EI1874" s="68"/>
      <c r="EJ1874" s="68"/>
      <c r="EK1874" s="68"/>
      <c r="EL1874" s="68"/>
      <c r="EM1874" s="68"/>
      <c r="EN1874" s="68"/>
      <c r="EO1874" s="68"/>
      <c r="EP1874" s="68"/>
      <c r="EQ1874" s="68"/>
      <c r="ER1874" s="68"/>
      <c r="ES1874" s="68"/>
      <c r="ET1874" s="68"/>
    </row>
    <row r="1875" spans="53:150" s="9" customFormat="1" ht="15">
      <c r="BA1875" s="41"/>
      <c r="BB1875" s="41"/>
      <c r="BC1875" s="41"/>
      <c r="BD1875" s="41"/>
      <c r="BE1875" s="41"/>
      <c r="BF1875" s="41"/>
      <c r="BG1875" s="41"/>
      <c r="BH1875" s="41"/>
      <c r="BI1875" s="41"/>
      <c r="BJ1875" s="41"/>
      <c r="BK1875" s="41"/>
      <c r="BL1875" s="41"/>
      <c r="BM1875" s="41"/>
      <c r="BN1875" s="41"/>
      <c r="BO1875" s="41"/>
      <c r="BP1875" s="41"/>
      <c r="BQ1875" s="41"/>
      <c r="BR1875" s="41"/>
      <c r="BS1875" s="41"/>
      <c r="BT1875" s="41"/>
      <c r="BU1875" s="41"/>
      <c r="BV1875" s="41"/>
      <c r="BW1875" s="41"/>
      <c r="BX1875" s="41"/>
      <c r="BY1875" s="41"/>
      <c r="BZ1875" s="41"/>
      <c r="CA1875" s="41"/>
      <c r="CB1875" s="41"/>
      <c r="CC1875" s="41"/>
      <c r="CD1875" s="41"/>
      <c r="CE1875" s="41"/>
      <c r="CF1875" s="41"/>
      <c r="CG1875" s="41"/>
      <c r="CH1875" s="41"/>
      <c r="CI1875" s="41"/>
      <c r="CJ1875" s="41"/>
      <c r="DZ1875" s="70"/>
      <c r="ED1875" s="70"/>
      <c r="EE1875" s="70"/>
      <c r="EF1875" s="70"/>
      <c r="EG1875" s="68"/>
      <c r="EH1875" s="68"/>
      <c r="EI1875" s="68"/>
      <c r="EJ1875" s="68"/>
      <c r="EK1875" s="68"/>
      <c r="EL1875" s="68"/>
      <c r="EM1875" s="68"/>
      <c r="EN1875" s="68"/>
      <c r="EO1875" s="68"/>
      <c r="EP1875" s="68"/>
      <c r="EQ1875" s="68"/>
      <c r="ER1875" s="68"/>
      <c r="ES1875" s="68"/>
      <c r="ET1875" s="68"/>
    </row>
    <row r="1876" spans="53:150" s="9" customFormat="1" ht="15">
      <c r="BA1876" s="41"/>
      <c r="BB1876" s="41"/>
      <c r="BC1876" s="41"/>
      <c r="BD1876" s="41"/>
      <c r="BE1876" s="41"/>
      <c r="BF1876" s="41"/>
      <c r="BG1876" s="41"/>
      <c r="BH1876" s="41"/>
      <c r="BI1876" s="41"/>
      <c r="BJ1876" s="41"/>
      <c r="BK1876" s="41"/>
      <c r="BL1876" s="41"/>
      <c r="BM1876" s="41"/>
      <c r="BN1876" s="41"/>
      <c r="BO1876" s="41"/>
      <c r="BP1876" s="41"/>
      <c r="BQ1876" s="41"/>
      <c r="BR1876" s="41"/>
      <c r="BS1876" s="41"/>
      <c r="BT1876" s="41"/>
      <c r="BU1876" s="41"/>
      <c r="BV1876" s="41"/>
      <c r="BW1876" s="41"/>
      <c r="BX1876" s="41"/>
      <c r="BY1876" s="41"/>
      <c r="BZ1876" s="41"/>
      <c r="CA1876" s="41"/>
      <c r="CB1876" s="41"/>
      <c r="CC1876" s="41"/>
      <c r="CD1876" s="41"/>
      <c r="CE1876" s="41"/>
      <c r="CF1876" s="41"/>
      <c r="CG1876" s="41"/>
      <c r="CH1876" s="41"/>
      <c r="CI1876" s="41"/>
      <c r="CJ1876" s="41"/>
      <c r="DZ1876" s="70"/>
      <c r="ED1876" s="70"/>
      <c r="EE1876" s="70"/>
      <c r="EF1876" s="70"/>
      <c r="EG1876" s="68"/>
      <c r="EH1876" s="68"/>
      <c r="EI1876" s="68"/>
      <c r="EJ1876" s="68"/>
      <c r="EK1876" s="68"/>
      <c r="EL1876" s="68"/>
      <c r="EM1876" s="68"/>
      <c r="EN1876" s="68"/>
      <c r="EO1876" s="68"/>
      <c r="EP1876" s="68"/>
      <c r="EQ1876" s="68"/>
      <c r="ER1876" s="68"/>
      <c r="ES1876" s="68"/>
      <c r="ET1876" s="68"/>
    </row>
    <row r="1877" spans="53:150" s="9" customFormat="1" ht="15">
      <c r="BA1877" s="41"/>
      <c r="BB1877" s="41"/>
      <c r="BC1877" s="41"/>
      <c r="BD1877" s="41"/>
      <c r="BE1877" s="41"/>
      <c r="BF1877" s="41"/>
      <c r="BG1877" s="41"/>
      <c r="BH1877" s="41"/>
      <c r="BI1877" s="41"/>
      <c r="BJ1877" s="41"/>
      <c r="BK1877" s="41"/>
      <c r="BL1877" s="41"/>
      <c r="BM1877" s="41"/>
      <c r="BN1877" s="41"/>
      <c r="BO1877" s="41"/>
      <c r="BP1877" s="41"/>
      <c r="BQ1877" s="41"/>
      <c r="BR1877" s="41"/>
      <c r="BS1877" s="41"/>
      <c r="BT1877" s="41"/>
      <c r="BU1877" s="41"/>
      <c r="BV1877" s="41"/>
      <c r="BW1877" s="41"/>
      <c r="BX1877" s="41"/>
      <c r="BY1877" s="41"/>
      <c r="BZ1877" s="41"/>
      <c r="CA1877" s="41"/>
      <c r="CB1877" s="41"/>
      <c r="CC1877" s="41"/>
      <c r="CD1877" s="41"/>
      <c r="CE1877" s="41"/>
      <c r="CF1877" s="41"/>
      <c r="CG1877" s="41"/>
      <c r="CH1877" s="41"/>
      <c r="CI1877" s="41"/>
      <c r="CJ1877" s="41"/>
      <c r="DZ1877" s="70"/>
      <c r="ED1877" s="70"/>
      <c r="EE1877" s="70"/>
      <c r="EF1877" s="70"/>
      <c r="EG1877" s="68"/>
      <c r="EH1877" s="68"/>
      <c r="EI1877" s="68"/>
      <c r="EJ1877" s="68"/>
      <c r="EK1877" s="68"/>
      <c r="EL1877" s="68"/>
      <c r="EM1877" s="68"/>
      <c r="EN1877" s="68"/>
      <c r="EO1877" s="68"/>
      <c r="EP1877" s="68"/>
      <c r="EQ1877" s="68"/>
      <c r="ER1877" s="68"/>
      <c r="ES1877" s="68"/>
      <c r="ET1877" s="68"/>
    </row>
    <row r="1878" spans="53:150" s="9" customFormat="1" ht="15">
      <c r="BA1878" s="41"/>
      <c r="BB1878" s="41"/>
      <c r="BC1878" s="41"/>
      <c r="BD1878" s="41"/>
      <c r="BE1878" s="41"/>
      <c r="BF1878" s="41"/>
      <c r="BG1878" s="41"/>
      <c r="BH1878" s="41"/>
      <c r="BI1878" s="41"/>
      <c r="BJ1878" s="41"/>
      <c r="BK1878" s="41"/>
      <c r="BL1878" s="41"/>
      <c r="BM1878" s="41"/>
      <c r="BN1878" s="41"/>
      <c r="BO1878" s="41"/>
      <c r="BP1878" s="41"/>
      <c r="BQ1878" s="41"/>
      <c r="BR1878" s="41"/>
      <c r="BS1878" s="41"/>
      <c r="BT1878" s="41"/>
      <c r="BU1878" s="41"/>
      <c r="BV1878" s="41"/>
      <c r="BW1878" s="41"/>
      <c r="BX1878" s="41"/>
      <c r="BY1878" s="41"/>
      <c r="BZ1878" s="41"/>
      <c r="CA1878" s="41"/>
      <c r="CB1878" s="41"/>
      <c r="CC1878" s="41"/>
      <c r="CD1878" s="41"/>
      <c r="CE1878" s="41"/>
      <c r="CF1878" s="41"/>
      <c r="CG1878" s="41"/>
      <c r="CH1878" s="41"/>
      <c r="CI1878" s="41"/>
      <c r="CJ1878" s="41"/>
      <c r="DZ1878" s="70"/>
      <c r="ED1878" s="70"/>
      <c r="EE1878" s="70"/>
      <c r="EF1878" s="70"/>
      <c r="EG1878" s="68"/>
      <c r="EH1878" s="68"/>
      <c r="EI1878" s="68"/>
      <c r="EJ1878" s="68"/>
      <c r="EK1878" s="68"/>
      <c r="EL1878" s="68"/>
      <c r="EM1878" s="68"/>
      <c r="EN1878" s="68"/>
      <c r="EO1878" s="68"/>
      <c r="EP1878" s="68"/>
      <c r="EQ1878" s="68"/>
      <c r="ER1878" s="68"/>
      <c r="ES1878" s="68"/>
      <c r="ET1878" s="68"/>
    </row>
    <row r="1879" spans="53:150" s="9" customFormat="1" ht="15">
      <c r="BA1879" s="41"/>
      <c r="BB1879" s="41"/>
      <c r="BC1879" s="41"/>
      <c r="BD1879" s="41"/>
      <c r="BE1879" s="41"/>
      <c r="BF1879" s="41"/>
      <c r="BG1879" s="41"/>
      <c r="BH1879" s="41"/>
      <c r="BI1879" s="41"/>
      <c r="BJ1879" s="41"/>
      <c r="BK1879" s="41"/>
      <c r="BL1879" s="41"/>
      <c r="BM1879" s="41"/>
      <c r="BN1879" s="41"/>
      <c r="BO1879" s="41"/>
      <c r="BP1879" s="41"/>
      <c r="BQ1879" s="41"/>
      <c r="BR1879" s="41"/>
      <c r="BS1879" s="41"/>
      <c r="BT1879" s="41"/>
      <c r="BU1879" s="41"/>
      <c r="BV1879" s="41"/>
      <c r="BW1879" s="41"/>
      <c r="BX1879" s="41"/>
      <c r="BY1879" s="41"/>
      <c r="BZ1879" s="41"/>
      <c r="CA1879" s="41"/>
      <c r="CB1879" s="41"/>
      <c r="CC1879" s="41"/>
      <c r="CD1879" s="41"/>
      <c r="CE1879" s="41"/>
      <c r="CF1879" s="41"/>
      <c r="CG1879" s="41"/>
      <c r="CH1879" s="41"/>
      <c r="CI1879" s="41"/>
      <c r="CJ1879" s="41"/>
      <c r="DZ1879" s="70"/>
      <c r="ED1879" s="70"/>
      <c r="EE1879" s="70"/>
      <c r="EF1879" s="70"/>
      <c r="EG1879" s="68"/>
      <c r="EH1879" s="68"/>
      <c r="EI1879" s="68"/>
      <c r="EJ1879" s="68"/>
      <c r="EK1879" s="68"/>
      <c r="EL1879" s="68"/>
      <c r="EM1879" s="68"/>
      <c r="EN1879" s="68"/>
      <c r="EO1879" s="68"/>
      <c r="EP1879" s="68"/>
      <c r="EQ1879" s="68"/>
      <c r="ER1879" s="68"/>
      <c r="ES1879" s="68"/>
      <c r="ET1879" s="68"/>
    </row>
    <row r="1880" spans="53:150" s="9" customFormat="1" ht="15">
      <c r="BA1880" s="41"/>
      <c r="BB1880" s="41"/>
      <c r="BC1880" s="41"/>
      <c r="BD1880" s="41"/>
      <c r="BE1880" s="41"/>
      <c r="BF1880" s="41"/>
      <c r="BG1880" s="41"/>
      <c r="BH1880" s="41"/>
      <c r="BI1880" s="41"/>
      <c r="BJ1880" s="41"/>
      <c r="BK1880" s="41"/>
      <c r="BL1880" s="41"/>
      <c r="BM1880" s="41"/>
      <c r="BN1880" s="41"/>
      <c r="BO1880" s="41"/>
      <c r="BP1880" s="41"/>
      <c r="BQ1880" s="41"/>
      <c r="BR1880" s="41"/>
      <c r="BS1880" s="41"/>
      <c r="BT1880" s="41"/>
      <c r="BU1880" s="41"/>
      <c r="BV1880" s="41"/>
      <c r="BW1880" s="41"/>
      <c r="BX1880" s="41"/>
      <c r="BY1880" s="41"/>
      <c r="BZ1880" s="41"/>
      <c r="CA1880" s="41"/>
      <c r="CB1880" s="41"/>
      <c r="CC1880" s="41"/>
      <c r="CD1880" s="41"/>
      <c r="CE1880" s="41"/>
      <c r="CF1880" s="41"/>
      <c r="CG1880" s="41"/>
      <c r="CH1880" s="41"/>
      <c r="CI1880" s="41"/>
      <c r="CJ1880" s="41"/>
      <c r="DZ1880" s="70"/>
      <c r="ED1880" s="70"/>
      <c r="EE1880" s="70"/>
      <c r="EF1880" s="70"/>
      <c r="EG1880" s="68"/>
      <c r="EH1880" s="68"/>
      <c r="EI1880" s="68"/>
      <c r="EJ1880" s="68"/>
      <c r="EK1880" s="68"/>
      <c r="EL1880" s="68"/>
      <c r="EM1880" s="68"/>
      <c r="EN1880" s="68"/>
      <c r="EO1880" s="68"/>
      <c r="EP1880" s="68"/>
      <c r="EQ1880" s="68"/>
      <c r="ER1880" s="68"/>
      <c r="ES1880" s="68"/>
      <c r="ET1880" s="68"/>
    </row>
    <row r="1881" spans="53:150" s="9" customFormat="1" ht="15">
      <c r="BA1881" s="41"/>
      <c r="BB1881" s="41"/>
      <c r="BC1881" s="41"/>
      <c r="BD1881" s="41"/>
      <c r="BE1881" s="41"/>
      <c r="BF1881" s="41"/>
      <c r="BG1881" s="41"/>
      <c r="BH1881" s="41"/>
      <c r="BI1881" s="41"/>
      <c r="BJ1881" s="41"/>
      <c r="BK1881" s="41"/>
      <c r="BL1881" s="41"/>
      <c r="BM1881" s="41"/>
      <c r="BN1881" s="41"/>
      <c r="BO1881" s="41"/>
      <c r="BP1881" s="41"/>
      <c r="BQ1881" s="41"/>
      <c r="BR1881" s="41"/>
      <c r="BS1881" s="41"/>
      <c r="BT1881" s="41"/>
      <c r="BU1881" s="41"/>
      <c r="BV1881" s="41"/>
      <c r="BW1881" s="41"/>
      <c r="BX1881" s="41"/>
      <c r="BY1881" s="41"/>
      <c r="BZ1881" s="41"/>
      <c r="CA1881" s="41"/>
      <c r="CB1881" s="41"/>
      <c r="CC1881" s="41"/>
      <c r="CD1881" s="41"/>
      <c r="CE1881" s="41"/>
      <c r="CF1881" s="41"/>
      <c r="CG1881" s="41"/>
      <c r="CH1881" s="41"/>
      <c r="CI1881" s="41"/>
      <c r="CJ1881" s="41"/>
      <c r="DZ1881" s="70"/>
      <c r="ED1881" s="70"/>
      <c r="EE1881" s="70"/>
      <c r="EF1881" s="70"/>
      <c r="EG1881" s="68"/>
      <c r="EH1881" s="68"/>
      <c r="EI1881" s="68"/>
      <c r="EJ1881" s="68"/>
      <c r="EK1881" s="68"/>
      <c r="EL1881" s="68"/>
      <c r="EM1881" s="68"/>
      <c r="EN1881" s="68"/>
      <c r="EO1881" s="68"/>
      <c r="EP1881" s="68"/>
      <c r="EQ1881" s="68"/>
      <c r="ER1881" s="68"/>
      <c r="ES1881" s="68"/>
      <c r="ET1881" s="68"/>
    </row>
    <row r="1882" spans="53:150" s="9" customFormat="1" ht="15">
      <c r="BA1882" s="41"/>
      <c r="BB1882" s="41"/>
      <c r="BC1882" s="41"/>
      <c r="BD1882" s="41"/>
      <c r="BE1882" s="41"/>
      <c r="BF1882" s="41"/>
      <c r="BG1882" s="41"/>
      <c r="BH1882" s="41"/>
      <c r="BI1882" s="41"/>
      <c r="BJ1882" s="41"/>
      <c r="BK1882" s="41"/>
      <c r="BL1882" s="41"/>
      <c r="BM1882" s="41"/>
      <c r="BN1882" s="41"/>
      <c r="BO1882" s="41"/>
      <c r="BP1882" s="41"/>
      <c r="BQ1882" s="41"/>
      <c r="BR1882" s="41"/>
      <c r="BS1882" s="41"/>
      <c r="BT1882" s="41"/>
      <c r="BU1882" s="41"/>
      <c r="BV1882" s="41"/>
      <c r="BW1882" s="41"/>
      <c r="BX1882" s="41"/>
      <c r="BY1882" s="41"/>
      <c r="BZ1882" s="41"/>
      <c r="CA1882" s="41"/>
      <c r="CB1882" s="41"/>
      <c r="CC1882" s="41"/>
      <c r="CD1882" s="41"/>
      <c r="CE1882" s="41"/>
      <c r="CF1882" s="41"/>
      <c r="CG1882" s="41"/>
      <c r="CH1882" s="41"/>
      <c r="CI1882" s="41"/>
      <c r="CJ1882" s="41"/>
      <c r="DZ1882" s="70"/>
      <c r="ED1882" s="70"/>
      <c r="EE1882" s="70"/>
      <c r="EF1882" s="70"/>
      <c r="EG1882" s="68"/>
      <c r="EH1882" s="68"/>
      <c r="EI1882" s="68"/>
      <c r="EJ1882" s="68"/>
      <c r="EK1882" s="68"/>
      <c r="EL1882" s="68"/>
      <c r="EM1882" s="68"/>
      <c r="EN1882" s="68"/>
      <c r="EO1882" s="68"/>
      <c r="EP1882" s="68"/>
      <c r="EQ1882" s="68"/>
      <c r="ER1882" s="68"/>
      <c r="ES1882" s="68"/>
      <c r="ET1882" s="68"/>
    </row>
    <row r="1883" spans="53:150" s="9" customFormat="1" ht="15">
      <c r="BA1883" s="41"/>
      <c r="BB1883" s="41"/>
      <c r="BC1883" s="41"/>
      <c r="BD1883" s="41"/>
      <c r="BE1883" s="41"/>
      <c r="BF1883" s="41"/>
      <c r="BG1883" s="41"/>
      <c r="BH1883" s="41"/>
      <c r="BI1883" s="41"/>
      <c r="BJ1883" s="41"/>
      <c r="BK1883" s="41"/>
      <c r="BL1883" s="41"/>
      <c r="BM1883" s="41"/>
      <c r="BN1883" s="41"/>
      <c r="BO1883" s="41"/>
      <c r="BP1883" s="41"/>
      <c r="BQ1883" s="41"/>
      <c r="BR1883" s="41"/>
      <c r="BS1883" s="41"/>
      <c r="BT1883" s="41"/>
      <c r="BU1883" s="41"/>
      <c r="BV1883" s="41"/>
      <c r="BW1883" s="41"/>
      <c r="BX1883" s="41"/>
      <c r="BY1883" s="41"/>
      <c r="BZ1883" s="41"/>
      <c r="CA1883" s="41"/>
      <c r="CB1883" s="41"/>
      <c r="CC1883" s="41"/>
      <c r="CD1883" s="41"/>
      <c r="CE1883" s="41"/>
      <c r="CF1883" s="41"/>
      <c r="CG1883" s="41"/>
      <c r="CH1883" s="41"/>
      <c r="CI1883" s="41"/>
      <c r="CJ1883" s="41"/>
      <c r="DZ1883" s="70"/>
      <c r="ED1883" s="70"/>
      <c r="EE1883" s="70"/>
      <c r="EF1883" s="70"/>
      <c r="EG1883" s="68"/>
      <c r="EH1883" s="68"/>
      <c r="EI1883" s="68"/>
      <c r="EJ1883" s="68"/>
      <c r="EK1883" s="68"/>
      <c r="EL1883" s="68"/>
      <c r="EM1883" s="68"/>
      <c r="EN1883" s="68"/>
      <c r="EO1883" s="68"/>
      <c r="EP1883" s="68"/>
      <c r="EQ1883" s="68"/>
      <c r="ER1883" s="68"/>
      <c r="ES1883" s="68"/>
      <c r="ET1883" s="68"/>
    </row>
    <row r="1884" spans="53:150" s="9" customFormat="1" ht="15">
      <c r="BA1884" s="41"/>
      <c r="BB1884" s="41"/>
      <c r="BC1884" s="41"/>
      <c r="BD1884" s="41"/>
      <c r="BE1884" s="41"/>
      <c r="BF1884" s="41"/>
      <c r="BG1884" s="41"/>
      <c r="BH1884" s="41"/>
      <c r="BI1884" s="41"/>
      <c r="BJ1884" s="41"/>
      <c r="BK1884" s="41"/>
      <c r="BL1884" s="41"/>
      <c r="BM1884" s="41"/>
      <c r="BN1884" s="41"/>
      <c r="BO1884" s="41"/>
      <c r="BP1884" s="41"/>
      <c r="BQ1884" s="41"/>
      <c r="BR1884" s="41"/>
      <c r="BS1884" s="41"/>
      <c r="BT1884" s="41"/>
      <c r="BU1884" s="41"/>
      <c r="BV1884" s="41"/>
      <c r="BW1884" s="41"/>
      <c r="BX1884" s="41"/>
      <c r="BY1884" s="41"/>
      <c r="BZ1884" s="41"/>
      <c r="CA1884" s="41"/>
      <c r="CB1884" s="41"/>
      <c r="CC1884" s="41"/>
      <c r="CD1884" s="41"/>
      <c r="CE1884" s="41"/>
      <c r="CF1884" s="41"/>
      <c r="CG1884" s="41"/>
      <c r="CH1884" s="41"/>
      <c r="CI1884" s="41"/>
      <c r="CJ1884" s="41"/>
      <c r="DZ1884" s="70"/>
      <c r="ED1884" s="70"/>
      <c r="EE1884" s="70"/>
      <c r="EF1884" s="70"/>
      <c r="EG1884" s="68"/>
      <c r="EH1884" s="68"/>
      <c r="EI1884" s="68"/>
      <c r="EJ1884" s="68"/>
      <c r="EK1884" s="68"/>
      <c r="EL1884" s="68"/>
      <c r="EM1884" s="68"/>
      <c r="EN1884" s="68"/>
      <c r="EO1884" s="68"/>
      <c r="EP1884" s="68"/>
      <c r="EQ1884" s="68"/>
      <c r="ER1884" s="68"/>
      <c r="ES1884" s="68"/>
      <c r="ET1884" s="68"/>
    </row>
    <row r="1885" spans="53:150" s="9" customFormat="1" ht="15">
      <c r="BA1885" s="41"/>
      <c r="BB1885" s="41"/>
      <c r="BC1885" s="41"/>
      <c r="BD1885" s="41"/>
      <c r="BE1885" s="41"/>
      <c r="BF1885" s="41"/>
      <c r="BG1885" s="41"/>
      <c r="BH1885" s="41"/>
      <c r="BI1885" s="41"/>
      <c r="BJ1885" s="41"/>
      <c r="BK1885" s="41"/>
      <c r="BL1885" s="41"/>
      <c r="BM1885" s="41"/>
      <c r="BN1885" s="41"/>
      <c r="BO1885" s="41"/>
      <c r="BP1885" s="41"/>
      <c r="BQ1885" s="41"/>
      <c r="BR1885" s="41"/>
      <c r="BS1885" s="41"/>
      <c r="BT1885" s="41"/>
      <c r="BU1885" s="41"/>
      <c r="BV1885" s="41"/>
      <c r="BW1885" s="41"/>
      <c r="BX1885" s="41"/>
      <c r="BY1885" s="41"/>
      <c r="BZ1885" s="41"/>
      <c r="CA1885" s="41"/>
      <c r="CB1885" s="41"/>
      <c r="CC1885" s="41"/>
      <c r="CD1885" s="41"/>
      <c r="CE1885" s="41"/>
      <c r="CF1885" s="41"/>
      <c r="CG1885" s="41"/>
      <c r="CH1885" s="41"/>
      <c r="CI1885" s="41"/>
      <c r="CJ1885" s="41"/>
      <c r="DZ1885" s="70"/>
      <c r="ED1885" s="70"/>
      <c r="EE1885" s="70"/>
      <c r="EF1885" s="70"/>
      <c r="EG1885" s="68"/>
      <c r="EH1885" s="68"/>
      <c r="EI1885" s="68"/>
      <c r="EJ1885" s="68"/>
      <c r="EK1885" s="68"/>
      <c r="EL1885" s="68"/>
      <c r="EM1885" s="68"/>
      <c r="EN1885" s="68"/>
      <c r="EO1885" s="68"/>
      <c r="EP1885" s="68"/>
      <c r="EQ1885" s="68"/>
      <c r="ER1885" s="68"/>
      <c r="ES1885" s="68"/>
      <c r="ET1885" s="68"/>
    </row>
    <row r="1886" spans="53:150" s="9" customFormat="1" ht="15">
      <c r="BA1886" s="41"/>
      <c r="BB1886" s="41"/>
      <c r="BC1886" s="41"/>
      <c r="BD1886" s="41"/>
      <c r="BE1886" s="41"/>
      <c r="BF1886" s="41"/>
      <c r="BG1886" s="41"/>
      <c r="BH1886" s="41"/>
      <c r="BI1886" s="41"/>
      <c r="BJ1886" s="41"/>
      <c r="BK1886" s="41"/>
      <c r="BL1886" s="41"/>
      <c r="BM1886" s="41"/>
      <c r="BN1886" s="41"/>
      <c r="BO1886" s="41"/>
      <c r="BP1886" s="41"/>
      <c r="BQ1886" s="41"/>
      <c r="BR1886" s="41"/>
      <c r="BS1886" s="41"/>
      <c r="BT1886" s="41"/>
      <c r="BU1886" s="41"/>
      <c r="BV1886" s="41"/>
      <c r="BW1886" s="41"/>
      <c r="BX1886" s="41"/>
      <c r="BY1886" s="41"/>
      <c r="BZ1886" s="41"/>
      <c r="CA1886" s="41"/>
      <c r="CB1886" s="41"/>
      <c r="CC1886" s="41"/>
      <c r="CD1886" s="41"/>
      <c r="CE1886" s="41"/>
      <c r="CF1886" s="41"/>
      <c r="CG1886" s="41"/>
      <c r="CH1886" s="41"/>
      <c r="CI1886" s="41"/>
      <c r="CJ1886" s="41"/>
      <c r="DZ1886" s="70"/>
      <c r="ED1886" s="70"/>
      <c r="EE1886" s="70"/>
      <c r="EF1886" s="70"/>
      <c r="EG1886" s="68"/>
      <c r="EH1886" s="68"/>
      <c r="EI1886" s="68"/>
      <c r="EJ1886" s="68"/>
      <c r="EK1886" s="68"/>
      <c r="EL1886" s="68"/>
      <c r="EM1886" s="68"/>
      <c r="EN1886" s="68"/>
      <c r="EO1886" s="68"/>
      <c r="EP1886" s="68"/>
      <c r="EQ1886" s="68"/>
      <c r="ER1886" s="68"/>
      <c r="ES1886" s="68"/>
      <c r="ET1886" s="68"/>
    </row>
    <row r="1887" spans="53:150" s="9" customFormat="1" ht="15">
      <c r="BA1887" s="41"/>
      <c r="BB1887" s="41"/>
      <c r="BC1887" s="41"/>
      <c r="BD1887" s="41"/>
      <c r="BE1887" s="41"/>
      <c r="BF1887" s="41"/>
      <c r="BG1887" s="41"/>
      <c r="BH1887" s="41"/>
      <c r="BI1887" s="41"/>
      <c r="BJ1887" s="41"/>
      <c r="BK1887" s="41"/>
      <c r="BL1887" s="41"/>
      <c r="BM1887" s="41"/>
      <c r="BN1887" s="41"/>
      <c r="BO1887" s="41"/>
      <c r="BP1887" s="41"/>
      <c r="BQ1887" s="41"/>
      <c r="BR1887" s="41"/>
      <c r="BS1887" s="41"/>
      <c r="BT1887" s="41"/>
      <c r="BU1887" s="41"/>
      <c r="BV1887" s="41"/>
      <c r="BW1887" s="41"/>
      <c r="BX1887" s="41"/>
      <c r="BY1887" s="41"/>
      <c r="BZ1887" s="41"/>
      <c r="CA1887" s="41"/>
      <c r="CB1887" s="41"/>
      <c r="CC1887" s="41"/>
      <c r="CD1887" s="41"/>
      <c r="CE1887" s="41"/>
      <c r="CF1887" s="41"/>
      <c r="CG1887" s="41"/>
      <c r="CH1887" s="41"/>
      <c r="CI1887" s="41"/>
      <c r="CJ1887" s="41"/>
      <c r="DZ1887" s="70"/>
      <c r="ED1887" s="70"/>
      <c r="EE1887" s="70"/>
      <c r="EF1887" s="70"/>
      <c r="EG1887" s="68"/>
      <c r="EH1887" s="68"/>
      <c r="EI1887" s="68"/>
      <c r="EJ1887" s="68"/>
      <c r="EK1887" s="68"/>
      <c r="EL1887" s="68"/>
      <c r="EM1887" s="68"/>
      <c r="EN1887" s="68"/>
      <c r="EO1887" s="68"/>
      <c r="EP1887" s="68"/>
      <c r="EQ1887" s="68"/>
      <c r="ER1887" s="68"/>
      <c r="ES1887" s="68"/>
      <c r="ET1887" s="68"/>
    </row>
    <row r="1888" spans="53:150" s="9" customFormat="1" ht="15">
      <c r="BA1888" s="41"/>
      <c r="BB1888" s="41"/>
      <c r="BC1888" s="41"/>
      <c r="BD1888" s="41"/>
      <c r="BE1888" s="41"/>
      <c r="BF1888" s="41"/>
      <c r="BG1888" s="41"/>
      <c r="BH1888" s="41"/>
      <c r="BI1888" s="41"/>
      <c r="BJ1888" s="41"/>
      <c r="BK1888" s="41"/>
      <c r="BL1888" s="41"/>
      <c r="BM1888" s="41"/>
      <c r="BN1888" s="41"/>
      <c r="BO1888" s="41"/>
      <c r="BP1888" s="41"/>
      <c r="BQ1888" s="41"/>
      <c r="BR1888" s="41"/>
      <c r="BS1888" s="41"/>
      <c r="BT1888" s="41"/>
      <c r="BU1888" s="41"/>
      <c r="BV1888" s="41"/>
      <c r="BW1888" s="41"/>
      <c r="BX1888" s="41"/>
      <c r="BY1888" s="41"/>
      <c r="BZ1888" s="41"/>
      <c r="CA1888" s="41"/>
      <c r="CB1888" s="41"/>
      <c r="CC1888" s="41"/>
      <c r="CD1888" s="41"/>
      <c r="CE1888" s="41"/>
      <c r="CF1888" s="41"/>
      <c r="CG1888" s="41"/>
      <c r="CH1888" s="41"/>
      <c r="CI1888" s="41"/>
      <c r="CJ1888" s="41"/>
      <c r="DZ1888" s="70"/>
      <c r="ED1888" s="70"/>
      <c r="EE1888" s="70"/>
      <c r="EF1888" s="70"/>
      <c r="EG1888" s="68"/>
      <c r="EH1888" s="68"/>
      <c r="EI1888" s="68"/>
      <c r="EJ1888" s="68"/>
      <c r="EK1888" s="68"/>
      <c r="EL1888" s="68"/>
      <c r="EM1888" s="68"/>
      <c r="EN1888" s="68"/>
      <c r="EO1888" s="68"/>
      <c r="EP1888" s="68"/>
      <c r="EQ1888" s="68"/>
      <c r="ER1888" s="68"/>
      <c r="ES1888" s="68"/>
      <c r="ET1888" s="68"/>
    </row>
    <row r="1889" spans="53:150" s="9" customFormat="1" ht="15">
      <c r="BA1889" s="41"/>
      <c r="BB1889" s="41"/>
      <c r="BC1889" s="41"/>
      <c r="BD1889" s="41"/>
      <c r="BE1889" s="41"/>
      <c r="BF1889" s="41"/>
      <c r="BG1889" s="41"/>
      <c r="BH1889" s="41"/>
      <c r="BI1889" s="41"/>
      <c r="BJ1889" s="41"/>
      <c r="BK1889" s="41"/>
      <c r="BL1889" s="41"/>
      <c r="BM1889" s="41"/>
      <c r="BN1889" s="41"/>
      <c r="BO1889" s="41"/>
      <c r="BP1889" s="41"/>
      <c r="BQ1889" s="41"/>
      <c r="BR1889" s="41"/>
      <c r="BS1889" s="41"/>
      <c r="BT1889" s="41"/>
      <c r="BU1889" s="41"/>
      <c r="BV1889" s="41"/>
      <c r="BW1889" s="41"/>
      <c r="BX1889" s="41"/>
      <c r="BY1889" s="41"/>
      <c r="BZ1889" s="41"/>
      <c r="CA1889" s="41"/>
      <c r="CB1889" s="41"/>
      <c r="CC1889" s="41"/>
      <c r="CD1889" s="41"/>
      <c r="CE1889" s="41"/>
      <c r="CF1889" s="41"/>
      <c r="CG1889" s="41"/>
      <c r="CH1889" s="41"/>
      <c r="CI1889" s="41"/>
      <c r="CJ1889" s="41"/>
      <c r="DZ1889" s="70"/>
      <c r="ED1889" s="70"/>
      <c r="EE1889" s="70"/>
      <c r="EF1889" s="70"/>
      <c r="EG1889" s="68"/>
      <c r="EH1889" s="68"/>
      <c r="EI1889" s="68"/>
      <c r="EJ1889" s="68"/>
      <c r="EK1889" s="68"/>
      <c r="EL1889" s="68"/>
      <c r="EM1889" s="68"/>
      <c r="EN1889" s="68"/>
      <c r="EO1889" s="68"/>
      <c r="EP1889" s="68"/>
      <c r="EQ1889" s="68"/>
      <c r="ER1889" s="68"/>
      <c r="ES1889" s="68"/>
      <c r="ET1889" s="68"/>
    </row>
    <row r="1890" spans="53:150" s="9" customFormat="1" ht="15">
      <c r="BA1890" s="41"/>
      <c r="BB1890" s="41"/>
      <c r="BC1890" s="41"/>
      <c r="BD1890" s="41"/>
      <c r="BE1890" s="41"/>
      <c r="BF1890" s="41"/>
      <c r="BG1890" s="41"/>
      <c r="BH1890" s="41"/>
      <c r="BI1890" s="41"/>
      <c r="BJ1890" s="41"/>
      <c r="BK1890" s="41"/>
      <c r="BL1890" s="41"/>
      <c r="BM1890" s="41"/>
      <c r="BN1890" s="41"/>
      <c r="BO1890" s="41"/>
      <c r="BP1890" s="41"/>
      <c r="BQ1890" s="41"/>
      <c r="BR1890" s="41"/>
      <c r="BS1890" s="41"/>
      <c r="BT1890" s="41"/>
      <c r="BU1890" s="41"/>
      <c r="BV1890" s="41"/>
      <c r="BW1890" s="41"/>
      <c r="BX1890" s="41"/>
      <c r="BY1890" s="41"/>
      <c r="BZ1890" s="41"/>
      <c r="CA1890" s="41"/>
      <c r="CB1890" s="41"/>
      <c r="CC1890" s="41"/>
      <c r="CD1890" s="41"/>
      <c r="CE1890" s="41"/>
      <c r="CF1890" s="41"/>
      <c r="CG1890" s="41"/>
      <c r="CH1890" s="41"/>
      <c r="CI1890" s="41"/>
      <c r="CJ1890" s="41"/>
      <c r="DZ1890" s="70"/>
      <c r="ED1890" s="70"/>
      <c r="EE1890" s="70"/>
      <c r="EF1890" s="70"/>
      <c r="EG1890" s="68"/>
      <c r="EH1890" s="68"/>
      <c r="EI1890" s="68"/>
      <c r="EJ1890" s="68"/>
      <c r="EK1890" s="68"/>
      <c r="EL1890" s="68"/>
      <c r="EM1890" s="68"/>
      <c r="EN1890" s="68"/>
      <c r="EO1890" s="68"/>
      <c r="EP1890" s="68"/>
      <c r="EQ1890" s="68"/>
      <c r="ER1890" s="68"/>
      <c r="ES1890" s="68"/>
      <c r="ET1890" s="68"/>
    </row>
    <row r="1891" spans="53:150" s="9" customFormat="1" ht="15">
      <c r="BA1891" s="41"/>
      <c r="BB1891" s="41"/>
      <c r="BC1891" s="41"/>
      <c r="BD1891" s="41"/>
      <c r="BE1891" s="41"/>
      <c r="BF1891" s="41"/>
      <c r="BG1891" s="41"/>
      <c r="BH1891" s="41"/>
      <c r="BI1891" s="41"/>
      <c r="BJ1891" s="41"/>
      <c r="BK1891" s="41"/>
      <c r="BL1891" s="41"/>
      <c r="BM1891" s="41"/>
      <c r="BN1891" s="41"/>
      <c r="BO1891" s="41"/>
      <c r="BP1891" s="41"/>
      <c r="BQ1891" s="41"/>
      <c r="BR1891" s="41"/>
      <c r="BS1891" s="41"/>
      <c r="BT1891" s="41"/>
      <c r="BU1891" s="41"/>
      <c r="BV1891" s="41"/>
      <c r="BW1891" s="41"/>
      <c r="BX1891" s="41"/>
      <c r="BY1891" s="41"/>
      <c r="BZ1891" s="41"/>
      <c r="CA1891" s="41"/>
      <c r="CB1891" s="41"/>
      <c r="CC1891" s="41"/>
      <c r="CD1891" s="41"/>
      <c r="CE1891" s="41"/>
      <c r="CF1891" s="41"/>
      <c r="CG1891" s="41"/>
      <c r="CH1891" s="41"/>
      <c r="CI1891" s="41"/>
      <c r="CJ1891" s="41"/>
      <c r="DZ1891" s="70"/>
      <c r="ED1891" s="70"/>
      <c r="EE1891" s="70"/>
      <c r="EF1891" s="70"/>
      <c r="EG1891" s="68"/>
      <c r="EH1891" s="68"/>
      <c r="EI1891" s="68"/>
      <c r="EJ1891" s="68"/>
      <c r="EK1891" s="68"/>
      <c r="EL1891" s="68"/>
      <c r="EM1891" s="68"/>
      <c r="EN1891" s="68"/>
      <c r="EO1891" s="68"/>
      <c r="EP1891" s="68"/>
      <c r="EQ1891" s="68"/>
      <c r="ER1891" s="68"/>
      <c r="ES1891" s="68"/>
      <c r="ET1891" s="68"/>
    </row>
    <row r="1892" spans="53:150" s="9" customFormat="1" ht="15">
      <c r="BA1892" s="41"/>
      <c r="BB1892" s="41"/>
      <c r="BC1892" s="41"/>
      <c r="BD1892" s="41"/>
      <c r="BE1892" s="41"/>
      <c r="BF1892" s="41"/>
      <c r="BG1892" s="41"/>
      <c r="BH1892" s="41"/>
      <c r="BI1892" s="41"/>
      <c r="BJ1892" s="41"/>
      <c r="BK1892" s="41"/>
      <c r="BL1892" s="41"/>
      <c r="BM1892" s="41"/>
      <c r="BN1892" s="41"/>
      <c r="BO1892" s="41"/>
      <c r="BP1892" s="41"/>
      <c r="BQ1892" s="41"/>
      <c r="BR1892" s="41"/>
      <c r="BS1892" s="41"/>
      <c r="BT1892" s="41"/>
      <c r="BU1892" s="41"/>
      <c r="BV1892" s="41"/>
      <c r="BW1892" s="41"/>
      <c r="BX1892" s="41"/>
      <c r="BY1892" s="41"/>
      <c r="BZ1892" s="41"/>
      <c r="CA1892" s="41"/>
      <c r="CB1892" s="41"/>
      <c r="CC1892" s="41"/>
      <c r="CD1892" s="41"/>
      <c r="CE1892" s="41"/>
      <c r="CF1892" s="41"/>
      <c r="CG1892" s="41"/>
      <c r="CH1892" s="41"/>
      <c r="CI1892" s="41"/>
      <c r="CJ1892" s="41"/>
      <c r="DZ1892" s="70"/>
      <c r="ED1892" s="70"/>
      <c r="EE1892" s="70"/>
      <c r="EF1892" s="70"/>
      <c r="EG1892" s="68"/>
      <c r="EH1892" s="68"/>
      <c r="EI1892" s="68"/>
      <c r="EJ1892" s="68"/>
      <c r="EK1892" s="68"/>
      <c r="EL1892" s="68"/>
      <c r="EM1892" s="68"/>
      <c r="EN1892" s="68"/>
      <c r="EO1892" s="68"/>
      <c r="EP1892" s="68"/>
      <c r="EQ1892" s="68"/>
      <c r="ER1892" s="68"/>
      <c r="ES1892" s="68"/>
      <c r="ET1892" s="68"/>
    </row>
    <row r="1893" spans="53:150" s="9" customFormat="1" ht="15">
      <c r="BA1893" s="41"/>
      <c r="BB1893" s="41"/>
      <c r="BC1893" s="41"/>
      <c r="BD1893" s="41"/>
      <c r="BE1893" s="41"/>
      <c r="BF1893" s="41"/>
      <c r="BG1893" s="41"/>
      <c r="BH1893" s="41"/>
      <c r="BI1893" s="41"/>
      <c r="BJ1893" s="41"/>
      <c r="BK1893" s="41"/>
      <c r="BL1893" s="41"/>
      <c r="BM1893" s="41"/>
      <c r="BN1893" s="41"/>
      <c r="BO1893" s="41"/>
      <c r="BP1893" s="41"/>
      <c r="BQ1893" s="41"/>
      <c r="BR1893" s="41"/>
      <c r="BS1893" s="41"/>
      <c r="BT1893" s="41"/>
      <c r="BU1893" s="41"/>
      <c r="BV1893" s="41"/>
      <c r="BW1893" s="41"/>
      <c r="BX1893" s="41"/>
      <c r="BY1893" s="41"/>
      <c r="BZ1893" s="41"/>
      <c r="CA1893" s="41"/>
      <c r="CB1893" s="41"/>
      <c r="CC1893" s="41"/>
      <c r="CD1893" s="41"/>
      <c r="CE1893" s="41"/>
      <c r="CF1893" s="41"/>
      <c r="CG1893" s="41"/>
      <c r="CH1893" s="41"/>
      <c r="CI1893" s="41"/>
      <c r="CJ1893" s="41"/>
      <c r="DZ1893" s="70"/>
      <c r="ED1893" s="70"/>
      <c r="EE1893" s="70"/>
      <c r="EF1893" s="70"/>
      <c r="EG1893" s="68"/>
      <c r="EH1893" s="68"/>
      <c r="EI1893" s="68"/>
      <c r="EJ1893" s="68"/>
      <c r="EK1893" s="68"/>
      <c r="EL1893" s="68"/>
      <c r="EM1893" s="68"/>
      <c r="EN1893" s="68"/>
      <c r="EO1893" s="68"/>
      <c r="EP1893" s="68"/>
      <c r="EQ1893" s="68"/>
      <c r="ER1893" s="68"/>
      <c r="ES1893" s="68"/>
      <c r="ET1893" s="68"/>
    </row>
    <row r="1894" spans="53:150" s="9" customFormat="1" ht="15">
      <c r="BA1894" s="41"/>
      <c r="BB1894" s="41"/>
      <c r="BC1894" s="41"/>
      <c r="BD1894" s="41"/>
      <c r="BE1894" s="41"/>
      <c r="BF1894" s="41"/>
      <c r="BG1894" s="41"/>
      <c r="BH1894" s="41"/>
      <c r="BI1894" s="41"/>
      <c r="BJ1894" s="41"/>
      <c r="BK1894" s="41"/>
      <c r="BL1894" s="41"/>
      <c r="BM1894" s="41"/>
      <c r="BN1894" s="41"/>
      <c r="BO1894" s="41"/>
      <c r="BP1894" s="41"/>
      <c r="BQ1894" s="41"/>
      <c r="BR1894" s="41"/>
      <c r="BS1894" s="41"/>
      <c r="BT1894" s="41"/>
      <c r="BU1894" s="41"/>
      <c r="BV1894" s="41"/>
      <c r="BW1894" s="41"/>
      <c r="BX1894" s="41"/>
      <c r="BY1894" s="41"/>
      <c r="BZ1894" s="41"/>
      <c r="CA1894" s="41"/>
      <c r="CB1894" s="41"/>
      <c r="CC1894" s="41"/>
      <c r="CD1894" s="41"/>
      <c r="CE1894" s="41"/>
      <c r="CF1894" s="41"/>
      <c r="CG1894" s="41"/>
      <c r="CH1894" s="41"/>
      <c r="CI1894" s="41"/>
      <c r="CJ1894" s="41"/>
      <c r="DZ1894" s="70"/>
      <c r="ED1894" s="70"/>
      <c r="EE1894" s="70"/>
      <c r="EF1894" s="70"/>
      <c r="EG1894" s="68"/>
      <c r="EH1894" s="68"/>
      <c r="EI1894" s="68"/>
      <c r="EJ1894" s="68"/>
      <c r="EK1894" s="68"/>
      <c r="EL1894" s="68"/>
      <c r="EM1894" s="68"/>
      <c r="EN1894" s="68"/>
      <c r="EO1894" s="68"/>
      <c r="EP1894" s="68"/>
      <c r="EQ1894" s="68"/>
      <c r="ER1894" s="68"/>
      <c r="ES1894" s="68"/>
      <c r="ET1894" s="68"/>
    </row>
    <row r="1895" spans="53:150" s="9" customFormat="1" ht="15">
      <c r="BA1895" s="41"/>
      <c r="BB1895" s="41"/>
      <c r="BC1895" s="41"/>
      <c r="BD1895" s="41"/>
      <c r="BE1895" s="41"/>
      <c r="BF1895" s="41"/>
      <c r="BG1895" s="41"/>
      <c r="BH1895" s="41"/>
      <c r="BI1895" s="41"/>
      <c r="BJ1895" s="41"/>
      <c r="BK1895" s="41"/>
      <c r="BL1895" s="41"/>
      <c r="BM1895" s="41"/>
      <c r="BN1895" s="41"/>
      <c r="BO1895" s="41"/>
      <c r="BP1895" s="41"/>
      <c r="BQ1895" s="41"/>
      <c r="BR1895" s="41"/>
      <c r="BS1895" s="41"/>
      <c r="BT1895" s="41"/>
      <c r="BU1895" s="41"/>
      <c r="BV1895" s="41"/>
      <c r="BW1895" s="41"/>
      <c r="BX1895" s="41"/>
      <c r="BY1895" s="41"/>
      <c r="BZ1895" s="41"/>
      <c r="CA1895" s="41"/>
      <c r="CB1895" s="41"/>
      <c r="CC1895" s="41"/>
      <c r="CD1895" s="41"/>
      <c r="CE1895" s="41"/>
      <c r="CF1895" s="41"/>
      <c r="CG1895" s="41"/>
      <c r="CH1895" s="41"/>
      <c r="CI1895" s="41"/>
      <c r="CJ1895" s="41"/>
      <c r="DZ1895" s="70"/>
      <c r="ED1895" s="70"/>
      <c r="EE1895" s="70"/>
      <c r="EF1895" s="70"/>
      <c r="EG1895" s="68"/>
      <c r="EH1895" s="68"/>
      <c r="EI1895" s="68"/>
      <c r="EJ1895" s="68"/>
      <c r="EK1895" s="68"/>
      <c r="EL1895" s="68"/>
      <c r="EM1895" s="68"/>
      <c r="EN1895" s="68"/>
      <c r="EO1895" s="68"/>
      <c r="EP1895" s="68"/>
      <c r="EQ1895" s="68"/>
      <c r="ER1895" s="68"/>
      <c r="ES1895" s="68"/>
      <c r="ET1895" s="68"/>
    </row>
    <row r="1896" spans="53:150" s="9" customFormat="1" ht="15">
      <c r="BA1896" s="41"/>
      <c r="BB1896" s="41"/>
      <c r="BC1896" s="41"/>
      <c r="BD1896" s="41"/>
      <c r="BE1896" s="41"/>
      <c r="BF1896" s="41"/>
      <c r="BG1896" s="41"/>
      <c r="BH1896" s="41"/>
      <c r="BI1896" s="41"/>
      <c r="BJ1896" s="41"/>
      <c r="BK1896" s="41"/>
      <c r="BL1896" s="41"/>
      <c r="BM1896" s="41"/>
      <c r="BN1896" s="41"/>
      <c r="BO1896" s="41"/>
      <c r="BP1896" s="41"/>
      <c r="BQ1896" s="41"/>
      <c r="BR1896" s="41"/>
      <c r="BS1896" s="41"/>
      <c r="BT1896" s="41"/>
      <c r="BU1896" s="41"/>
      <c r="BV1896" s="41"/>
      <c r="BW1896" s="41"/>
      <c r="BX1896" s="41"/>
      <c r="BY1896" s="41"/>
      <c r="BZ1896" s="41"/>
      <c r="CA1896" s="41"/>
      <c r="CB1896" s="41"/>
      <c r="CC1896" s="41"/>
      <c r="CD1896" s="41"/>
      <c r="CE1896" s="41"/>
      <c r="CF1896" s="41"/>
      <c r="CG1896" s="41"/>
      <c r="CH1896" s="41"/>
      <c r="CI1896" s="41"/>
      <c r="CJ1896" s="41"/>
      <c r="DZ1896" s="70"/>
      <c r="ED1896" s="70"/>
      <c r="EE1896" s="70"/>
      <c r="EF1896" s="70"/>
      <c r="EG1896" s="68"/>
      <c r="EH1896" s="68"/>
      <c r="EI1896" s="68"/>
      <c r="EJ1896" s="68"/>
      <c r="EK1896" s="68"/>
      <c r="EL1896" s="68"/>
      <c r="EM1896" s="68"/>
      <c r="EN1896" s="68"/>
      <c r="EO1896" s="68"/>
      <c r="EP1896" s="68"/>
      <c r="EQ1896" s="68"/>
      <c r="ER1896" s="68"/>
      <c r="ES1896" s="68"/>
      <c r="ET1896" s="68"/>
    </row>
    <row r="1897" spans="53:150" s="9" customFormat="1" ht="15">
      <c r="BA1897" s="41"/>
      <c r="BB1897" s="41"/>
      <c r="BC1897" s="41"/>
      <c r="BD1897" s="41"/>
      <c r="BE1897" s="41"/>
      <c r="BF1897" s="41"/>
      <c r="BG1897" s="41"/>
      <c r="BH1897" s="41"/>
      <c r="BI1897" s="41"/>
      <c r="BJ1897" s="41"/>
      <c r="BK1897" s="41"/>
      <c r="BL1897" s="41"/>
      <c r="BM1897" s="41"/>
      <c r="BN1897" s="41"/>
      <c r="BO1897" s="41"/>
      <c r="BP1897" s="41"/>
      <c r="BQ1897" s="41"/>
      <c r="BR1897" s="41"/>
      <c r="BS1897" s="41"/>
      <c r="BT1897" s="41"/>
      <c r="BU1897" s="41"/>
      <c r="BV1897" s="41"/>
      <c r="BW1897" s="41"/>
      <c r="BX1897" s="41"/>
      <c r="BY1897" s="41"/>
      <c r="BZ1897" s="41"/>
      <c r="CA1897" s="41"/>
      <c r="CB1897" s="41"/>
      <c r="CC1897" s="41"/>
      <c r="CD1897" s="41"/>
      <c r="CE1897" s="41"/>
      <c r="CF1897" s="41"/>
      <c r="CG1897" s="41"/>
      <c r="CH1897" s="41"/>
      <c r="CI1897" s="41"/>
      <c r="CJ1897" s="41"/>
      <c r="DZ1897" s="70"/>
      <c r="ED1897" s="70"/>
      <c r="EE1897" s="70"/>
      <c r="EF1897" s="70"/>
      <c r="EG1897" s="68"/>
      <c r="EH1897" s="68"/>
      <c r="EI1897" s="68"/>
      <c r="EJ1897" s="68"/>
      <c r="EK1897" s="68"/>
      <c r="EL1897" s="68"/>
      <c r="EM1897" s="68"/>
      <c r="EN1897" s="68"/>
      <c r="EO1897" s="68"/>
      <c r="EP1897" s="68"/>
      <c r="EQ1897" s="68"/>
      <c r="ER1897" s="68"/>
      <c r="ES1897" s="68"/>
      <c r="ET1897" s="68"/>
    </row>
    <row r="1898" spans="53:150" s="9" customFormat="1" ht="15">
      <c r="BA1898" s="41"/>
      <c r="BB1898" s="41"/>
      <c r="BC1898" s="41"/>
      <c r="BD1898" s="41"/>
      <c r="BE1898" s="41"/>
      <c r="BF1898" s="41"/>
      <c r="BG1898" s="41"/>
      <c r="BH1898" s="41"/>
      <c r="BI1898" s="41"/>
      <c r="BJ1898" s="41"/>
      <c r="BK1898" s="41"/>
      <c r="BL1898" s="41"/>
      <c r="BM1898" s="41"/>
      <c r="BN1898" s="41"/>
      <c r="BO1898" s="41"/>
      <c r="BP1898" s="41"/>
      <c r="BQ1898" s="41"/>
      <c r="BR1898" s="41"/>
      <c r="BS1898" s="41"/>
      <c r="BT1898" s="41"/>
      <c r="BU1898" s="41"/>
      <c r="BV1898" s="41"/>
      <c r="BW1898" s="41"/>
      <c r="BX1898" s="41"/>
      <c r="BY1898" s="41"/>
      <c r="BZ1898" s="41"/>
      <c r="CA1898" s="41"/>
      <c r="CB1898" s="41"/>
      <c r="CC1898" s="41"/>
      <c r="CD1898" s="41"/>
      <c r="CE1898" s="41"/>
      <c r="CF1898" s="41"/>
      <c r="CG1898" s="41"/>
      <c r="CH1898" s="41"/>
      <c r="CI1898" s="41"/>
      <c r="CJ1898" s="41"/>
      <c r="DZ1898" s="70"/>
      <c r="ED1898" s="70"/>
      <c r="EE1898" s="70"/>
      <c r="EF1898" s="70"/>
      <c r="EG1898" s="68"/>
      <c r="EH1898" s="68"/>
      <c r="EI1898" s="68"/>
      <c r="EJ1898" s="68"/>
      <c r="EK1898" s="68"/>
      <c r="EL1898" s="68"/>
      <c r="EM1898" s="68"/>
      <c r="EN1898" s="68"/>
      <c r="EO1898" s="68"/>
      <c r="EP1898" s="68"/>
      <c r="EQ1898" s="68"/>
      <c r="ER1898" s="68"/>
      <c r="ES1898" s="68"/>
      <c r="ET1898" s="68"/>
    </row>
    <row r="1899" spans="53:150" s="9" customFormat="1" ht="15">
      <c r="BA1899" s="41"/>
      <c r="BB1899" s="41"/>
      <c r="BC1899" s="41"/>
      <c r="BD1899" s="41"/>
      <c r="BE1899" s="41"/>
      <c r="BF1899" s="41"/>
      <c r="BG1899" s="41"/>
      <c r="BH1899" s="41"/>
      <c r="BI1899" s="41"/>
      <c r="BJ1899" s="41"/>
      <c r="BK1899" s="41"/>
      <c r="BL1899" s="41"/>
      <c r="BM1899" s="41"/>
      <c r="BN1899" s="41"/>
      <c r="BO1899" s="41"/>
      <c r="BP1899" s="41"/>
      <c r="BQ1899" s="41"/>
      <c r="BR1899" s="41"/>
      <c r="BS1899" s="41"/>
      <c r="BT1899" s="41"/>
      <c r="BU1899" s="41"/>
      <c r="BV1899" s="41"/>
      <c r="BW1899" s="41"/>
      <c r="BX1899" s="41"/>
      <c r="BY1899" s="41"/>
      <c r="BZ1899" s="41"/>
      <c r="CA1899" s="41"/>
      <c r="CB1899" s="41"/>
      <c r="CC1899" s="41"/>
      <c r="CD1899" s="41"/>
      <c r="CE1899" s="41"/>
      <c r="CF1899" s="41"/>
      <c r="CG1899" s="41"/>
      <c r="CH1899" s="41"/>
      <c r="CI1899" s="41"/>
      <c r="CJ1899" s="41"/>
      <c r="DZ1899" s="70"/>
      <c r="ED1899" s="70"/>
      <c r="EE1899" s="70"/>
      <c r="EF1899" s="70"/>
      <c r="EG1899" s="68"/>
      <c r="EH1899" s="68"/>
      <c r="EI1899" s="68"/>
      <c r="EJ1899" s="68"/>
      <c r="EK1899" s="68"/>
      <c r="EL1899" s="68"/>
      <c r="EM1899" s="68"/>
      <c r="EN1899" s="68"/>
      <c r="EO1899" s="68"/>
      <c r="EP1899" s="68"/>
      <c r="EQ1899" s="68"/>
      <c r="ER1899" s="68"/>
      <c r="ES1899" s="68"/>
      <c r="ET1899" s="68"/>
    </row>
    <row r="1900" spans="53:150" s="9" customFormat="1" ht="15">
      <c r="BA1900" s="41"/>
      <c r="BB1900" s="41"/>
      <c r="BC1900" s="41"/>
      <c r="BD1900" s="41"/>
      <c r="BE1900" s="41"/>
      <c r="BF1900" s="41"/>
      <c r="BG1900" s="41"/>
      <c r="BH1900" s="41"/>
      <c r="BI1900" s="41"/>
      <c r="BJ1900" s="41"/>
      <c r="BK1900" s="41"/>
      <c r="BL1900" s="41"/>
      <c r="BM1900" s="41"/>
      <c r="BN1900" s="41"/>
      <c r="BO1900" s="41"/>
      <c r="BP1900" s="41"/>
      <c r="BQ1900" s="41"/>
      <c r="BR1900" s="41"/>
      <c r="BS1900" s="41"/>
      <c r="BT1900" s="41"/>
      <c r="BU1900" s="41"/>
      <c r="BV1900" s="41"/>
      <c r="BW1900" s="41"/>
      <c r="BX1900" s="41"/>
      <c r="BY1900" s="41"/>
      <c r="BZ1900" s="41"/>
      <c r="CA1900" s="41"/>
      <c r="CB1900" s="41"/>
      <c r="CC1900" s="41"/>
      <c r="CD1900" s="41"/>
      <c r="CE1900" s="41"/>
      <c r="CF1900" s="41"/>
      <c r="CG1900" s="41"/>
      <c r="CH1900" s="41"/>
      <c r="CI1900" s="41"/>
      <c r="CJ1900" s="41"/>
      <c r="DZ1900" s="70"/>
      <c r="ED1900" s="70"/>
      <c r="EE1900" s="70"/>
      <c r="EF1900" s="70"/>
      <c r="EG1900" s="68"/>
      <c r="EH1900" s="68"/>
      <c r="EI1900" s="68"/>
      <c r="EJ1900" s="68"/>
      <c r="EK1900" s="68"/>
      <c r="EL1900" s="68"/>
      <c r="EM1900" s="68"/>
      <c r="EN1900" s="68"/>
      <c r="EO1900" s="68"/>
      <c r="EP1900" s="68"/>
      <c r="EQ1900" s="68"/>
      <c r="ER1900" s="68"/>
      <c r="ES1900" s="68"/>
      <c r="ET1900" s="68"/>
    </row>
    <row r="1901" spans="53:150" s="9" customFormat="1" ht="15">
      <c r="BA1901" s="41"/>
      <c r="BB1901" s="41"/>
      <c r="BC1901" s="41"/>
      <c r="BD1901" s="41"/>
      <c r="BE1901" s="41"/>
      <c r="BF1901" s="41"/>
      <c r="BG1901" s="41"/>
      <c r="BH1901" s="41"/>
      <c r="BI1901" s="41"/>
      <c r="BJ1901" s="41"/>
      <c r="BK1901" s="41"/>
      <c r="BL1901" s="41"/>
      <c r="BM1901" s="41"/>
      <c r="BN1901" s="41"/>
      <c r="BO1901" s="41"/>
      <c r="BP1901" s="41"/>
      <c r="BQ1901" s="41"/>
      <c r="BR1901" s="41"/>
      <c r="BS1901" s="41"/>
      <c r="BT1901" s="41"/>
      <c r="BU1901" s="41"/>
      <c r="BV1901" s="41"/>
      <c r="BW1901" s="41"/>
      <c r="BX1901" s="41"/>
      <c r="BY1901" s="41"/>
      <c r="BZ1901" s="41"/>
      <c r="CA1901" s="41"/>
      <c r="CB1901" s="41"/>
      <c r="CC1901" s="41"/>
      <c r="CD1901" s="41"/>
      <c r="CE1901" s="41"/>
      <c r="CF1901" s="41"/>
      <c r="CG1901" s="41"/>
      <c r="CH1901" s="41"/>
      <c r="CI1901" s="41"/>
      <c r="CJ1901" s="41"/>
      <c r="DZ1901" s="70"/>
      <c r="ED1901" s="70"/>
      <c r="EE1901" s="70"/>
      <c r="EF1901" s="70"/>
      <c r="EG1901" s="68"/>
      <c r="EH1901" s="68"/>
      <c r="EI1901" s="68"/>
      <c r="EJ1901" s="68"/>
      <c r="EK1901" s="68"/>
      <c r="EL1901" s="68"/>
      <c r="EM1901" s="68"/>
      <c r="EN1901" s="68"/>
      <c r="EO1901" s="68"/>
      <c r="EP1901" s="68"/>
      <c r="EQ1901" s="68"/>
      <c r="ER1901" s="68"/>
      <c r="ES1901" s="68"/>
      <c r="ET1901" s="68"/>
    </row>
    <row r="1902" spans="53:150" s="9" customFormat="1" ht="15">
      <c r="BA1902" s="41"/>
      <c r="BB1902" s="41"/>
      <c r="BC1902" s="41"/>
      <c r="BD1902" s="41"/>
      <c r="BE1902" s="41"/>
      <c r="BF1902" s="41"/>
      <c r="BG1902" s="41"/>
      <c r="BH1902" s="41"/>
      <c r="BI1902" s="41"/>
      <c r="BJ1902" s="41"/>
      <c r="BK1902" s="41"/>
      <c r="BL1902" s="41"/>
      <c r="BM1902" s="41"/>
      <c r="BN1902" s="41"/>
      <c r="BO1902" s="41"/>
      <c r="BP1902" s="41"/>
      <c r="BQ1902" s="41"/>
      <c r="BR1902" s="41"/>
      <c r="BS1902" s="41"/>
      <c r="BT1902" s="41"/>
      <c r="BU1902" s="41"/>
      <c r="BV1902" s="41"/>
      <c r="BW1902" s="41"/>
      <c r="BX1902" s="41"/>
      <c r="BY1902" s="41"/>
      <c r="BZ1902" s="41"/>
      <c r="CA1902" s="41"/>
      <c r="CB1902" s="41"/>
      <c r="CC1902" s="41"/>
      <c r="CD1902" s="41"/>
      <c r="CE1902" s="41"/>
      <c r="CF1902" s="41"/>
      <c r="CG1902" s="41"/>
      <c r="CH1902" s="41"/>
      <c r="CI1902" s="41"/>
      <c r="CJ1902" s="41"/>
      <c r="DZ1902" s="70"/>
      <c r="ED1902" s="70"/>
      <c r="EE1902" s="70"/>
      <c r="EF1902" s="70"/>
      <c r="EG1902" s="68"/>
      <c r="EH1902" s="68"/>
      <c r="EI1902" s="68"/>
      <c r="EJ1902" s="68"/>
      <c r="EK1902" s="68"/>
      <c r="EL1902" s="68"/>
      <c r="EM1902" s="68"/>
      <c r="EN1902" s="68"/>
      <c r="EO1902" s="68"/>
      <c r="EP1902" s="68"/>
      <c r="EQ1902" s="68"/>
      <c r="ER1902" s="68"/>
      <c r="ES1902" s="68"/>
      <c r="ET1902" s="68"/>
    </row>
    <row r="1903" spans="53:150" s="9" customFormat="1" ht="15">
      <c r="BA1903" s="41"/>
      <c r="BB1903" s="41"/>
      <c r="BC1903" s="41"/>
      <c r="BD1903" s="41"/>
      <c r="BE1903" s="41"/>
      <c r="BF1903" s="41"/>
      <c r="BG1903" s="41"/>
      <c r="BH1903" s="41"/>
      <c r="BI1903" s="41"/>
      <c r="BJ1903" s="41"/>
      <c r="BK1903" s="41"/>
      <c r="BL1903" s="41"/>
      <c r="BM1903" s="41"/>
      <c r="BN1903" s="41"/>
      <c r="BO1903" s="41"/>
      <c r="BP1903" s="41"/>
      <c r="BQ1903" s="41"/>
      <c r="BR1903" s="41"/>
      <c r="BS1903" s="41"/>
      <c r="BT1903" s="41"/>
      <c r="BU1903" s="41"/>
      <c r="BV1903" s="41"/>
      <c r="BW1903" s="41"/>
      <c r="BX1903" s="41"/>
      <c r="BY1903" s="41"/>
      <c r="BZ1903" s="41"/>
      <c r="CA1903" s="41"/>
      <c r="CB1903" s="41"/>
      <c r="CC1903" s="41"/>
      <c r="CD1903" s="41"/>
      <c r="CE1903" s="41"/>
      <c r="CF1903" s="41"/>
      <c r="CG1903" s="41"/>
      <c r="CH1903" s="41"/>
      <c r="CI1903" s="41"/>
      <c r="CJ1903" s="41"/>
      <c r="DZ1903" s="70"/>
      <c r="ED1903" s="70"/>
      <c r="EE1903" s="70"/>
      <c r="EF1903" s="70"/>
      <c r="EG1903" s="68"/>
      <c r="EH1903" s="68"/>
      <c r="EI1903" s="68"/>
      <c r="EJ1903" s="68"/>
      <c r="EK1903" s="68"/>
      <c r="EL1903" s="68"/>
      <c r="EM1903" s="68"/>
      <c r="EN1903" s="68"/>
      <c r="EO1903" s="68"/>
      <c r="EP1903" s="68"/>
      <c r="EQ1903" s="68"/>
      <c r="ER1903" s="68"/>
      <c r="ES1903" s="68"/>
      <c r="ET1903" s="68"/>
    </row>
    <row r="1904" spans="53:150" s="9" customFormat="1" ht="15">
      <c r="BA1904" s="41"/>
      <c r="BB1904" s="41"/>
      <c r="BC1904" s="41"/>
      <c r="BD1904" s="41"/>
      <c r="BE1904" s="41"/>
      <c r="BF1904" s="41"/>
      <c r="BG1904" s="41"/>
      <c r="BH1904" s="41"/>
      <c r="BI1904" s="41"/>
      <c r="BJ1904" s="41"/>
      <c r="BK1904" s="41"/>
      <c r="BL1904" s="41"/>
      <c r="BM1904" s="41"/>
      <c r="BN1904" s="41"/>
      <c r="BO1904" s="41"/>
      <c r="BP1904" s="41"/>
      <c r="BQ1904" s="41"/>
      <c r="BR1904" s="41"/>
      <c r="BS1904" s="41"/>
      <c r="BT1904" s="41"/>
      <c r="BU1904" s="41"/>
      <c r="BV1904" s="41"/>
      <c r="BW1904" s="41"/>
      <c r="BX1904" s="41"/>
      <c r="BY1904" s="41"/>
      <c r="BZ1904" s="41"/>
      <c r="CA1904" s="41"/>
      <c r="CB1904" s="41"/>
      <c r="CC1904" s="41"/>
      <c r="CD1904" s="41"/>
      <c r="CE1904" s="41"/>
      <c r="CF1904" s="41"/>
      <c r="CG1904" s="41"/>
      <c r="CH1904" s="41"/>
      <c r="CI1904" s="41"/>
      <c r="CJ1904" s="41"/>
      <c r="DZ1904" s="70"/>
      <c r="ED1904" s="70"/>
      <c r="EE1904" s="70"/>
      <c r="EF1904" s="70"/>
      <c r="EG1904" s="68"/>
      <c r="EH1904" s="68"/>
      <c r="EI1904" s="68"/>
      <c r="EJ1904" s="68"/>
      <c r="EK1904" s="68"/>
      <c r="EL1904" s="68"/>
      <c r="EM1904" s="68"/>
      <c r="EN1904" s="68"/>
      <c r="EO1904" s="68"/>
      <c r="EP1904" s="68"/>
      <c r="EQ1904" s="68"/>
      <c r="ER1904" s="68"/>
      <c r="ES1904" s="68"/>
      <c r="ET1904" s="68"/>
    </row>
    <row r="1905" spans="53:150" s="9" customFormat="1" ht="15">
      <c r="BA1905" s="41"/>
      <c r="BB1905" s="41"/>
      <c r="BC1905" s="41"/>
      <c r="BD1905" s="41"/>
      <c r="BE1905" s="41"/>
      <c r="BF1905" s="41"/>
      <c r="BG1905" s="41"/>
      <c r="BH1905" s="41"/>
      <c r="BI1905" s="41"/>
      <c r="BJ1905" s="41"/>
      <c r="BK1905" s="41"/>
      <c r="BL1905" s="41"/>
      <c r="BM1905" s="41"/>
      <c r="BN1905" s="41"/>
      <c r="BO1905" s="41"/>
      <c r="BP1905" s="41"/>
      <c r="BQ1905" s="41"/>
      <c r="BR1905" s="41"/>
      <c r="BS1905" s="41"/>
      <c r="BT1905" s="41"/>
      <c r="BU1905" s="41"/>
      <c r="BV1905" s="41"/>
      <c r="BW1905" s="41"/>
      <c r="BX1905" s="41"/>
      <c r="BY1905" s="41"/>
      <c r="BZ1905" s="41"/>
      <c r="CA1905" s="41"/>
      <c r="CB1905" s="41"/>
      <c r="CC1905" s="41"/>
      <c r="CD1905" s="41"/>
      <c r="CE1905" s="41"/>
      <c r="CF1905" s="41"/>
      <c r="CG1905" s="41"/>
      <c r="CH1905" s="41"/>
      <c r="CI1905" s="41"/>
      <c r="CJ1905" s="41"/>
      <c r="DZ1905" s="70"/>
      <c r="ED1905" s="70"/>
      <c r="EE1905" s="70"/>
      <c r="EF1905" s="70"/>
      <c r="EG1905" s="68"/>
      <c r="EH1905" s="68"/>
      <c r="EI1905" s="68"/>
      <c r="EJ1905" s="68"/>
      <c r="EK1905" s="68"/>
      <c r="EL1905" s="68"/>
      <c r="EM1905" s="68"/>
      <c r="EN1905" s="68"/>
      <c r="EO1905" s="68"/>
      <c r="EP1905" s="68"/>
      <c r="EQ1905" s="68"/>
      <c r="ER1905" s="68"/>
      <c r="ES1905" s="68"/>
      <c r="ET1905" s="68"/>
    </row>
    <row r="1906" spans="53:150" s="9" customFormat="1" ht="15">
      <c r="BA1906" s="41"/>
      <c r="BB1906" s="41"/>
      <c r="BC1906" s="41"/>
      <c r="BD1906" s="41"/>
      <c r="BE1906" s="41"/>
      <c r="BF1906" s="41"/>
      <c r="BG1906" s="41"/>
      <c r="BH1906" s="41"/>
      <c r="BI1906" s="41"/>
      <c r="BJ1906" s="41"/>
      <c r="BK1906" s="41"/>
      <c r="BL1906" s="41"/>
      <c r="BM1906" s="41"/>
      <c r="BN1906" s="41"/>
      <c r="BO1906" s="41"/>
      <c r="BP1906" s="41"/>
      <c r="BQ1906" s="41"/>
      <c r="BR1906" s="41"/>
      <c r="BS1906" s="41"/>
      <c r="BT1906" s="41"/>
      <c r="BU1906" s="41"/>
      <c r="BV1906" s="41"/>
      <c r="BW1906" s="41"/>
      <c r="BX1906" s="41"/>
      <c r="BY1906" s="41"/>
      <c r="BZ1906" s="41"/>
      <c r="CA1906" s="41"/>
      <c r="CB1906" s="41"/>
      <c r="CC1906" s="41"/>
      <c r="CD1906" s="41"/>
      <c r="CE1906" s="41"/>
      <c r="CF1906" s="41"/>
      <c r="CG1906" s="41"/>
      <c r="CH1906" s="41"/>
      <c r="CI1906" s="41"/>
      <c r="CJ1906" s="41"/>
      <c r="DZ1906" s="70"/>
      <c r="ED1906" s="70"/>
      <c r="EE1906" s="70"/>
      <c r="EF1906" s="70"/>
      <c r="EG1906" s="68"/>
      <c r="EH1906" s="68"/>
      <c r="EI1906" s="68"/>
      <c r="EJ1906" s="68"/>
      <c r="EK1906" s="68"/>
      <c r="EL1906" s="68"/>
      <c r="EM1906" s="68"/>
      <c r="EN1906" s="68"/>
      <c r="EO1906" s="68"/>
      <c r="EP1906" s="68"/>
      <c r="EQ1906" s="68"/>
      <c r="ER1906" s="68"/>
      <c r="ES1906" s="68"/>
      <c r="ET1906" s="68"/>
    </row>
    <row r="1907" spans="53:150" s="9" customFormat="1" ht="15">
      <c r="BA1907" s="41"/>
      <c r="BB1907" s="41"/>
      <c r="BC1907" s="41"/>
      <c r="BD1907" s="41"/>
      <c r="BE1907" s="41"/>
      <c r="BF1907" s="41"/>
      <c r="BG1907" s="41"/>
      <c r="BH1907" s="41"/>
      <c r="BI1907" s="41"/>
      <c r="BJ1907" s="41"/>
      <c r="BK1907" s="41"/>
      <c r="BL1907" s="41"/>
      <c r="BM1907" s="41"/>
      <c r="BN1907" s="41"/>
      <c r="BO1907" s="41"/>
      <c r="BP1907" s="41"/>
      <c r="BQ1907" s="41"/>
      <c r="BR1907" s="41"/>
      <c r="BS1907" s="41"/>
      <c r="BT1907" s="41"/>
      <c r="BU1907" s="41"/>
      <c r="BV1907" s="41"/>
      <c r="BW1907" s="41"/>
      <c r="BX1907" s="41"/>
      <c r="BY1907" s="41"/>
      <c r="BZ1907" s="41"/>
      <c r="CA1907" s="41"/>
      <c r="CB1907" s="41"/>
      <c r="CC1907" s="41"/>
      <c r="CD1907" s="41"/>
      <c r="CE1907" s="41"/>
      <c r="CF1907" s="41"/>
      <c r="CG1907" s="41"/>
      <c r="CH1907" s="41"/>
      <c r="CI1907" s="41"/>
      <c r="CJ1907" s="41"/>
      <c r="DZ1907" s="70"/>
      <c r="ED1907" s="70"/>
      <c r="EE1907" s="70"/>
      <c r="EF1907" s="70"/>
      <c r="EG1907" s="68"/>
      <c r="EH1907" s="68"/>
      <c r="EI1907" s="68"/>
      <c r="EJ1907" s="68"/>
      <c r="EK1907" s="68"/>
      <c r="EL1907" s="68"/>
      <c r="EM1907" s="68"/>
      <c r="EN1907" s="68"/>
      <c r="EO1907" s="68"/>
      <c r="EP1907" s="68"/>
      <c r="EQ1907" s="68"/>
      <c r="ER1907" s="68"/>
      <c r="ES1907" s="68"/>
      <c r="ET1907" s="68"/>
    </row>
    <row r="1908" spans="53:150" s="9" customFormat="1" ht="15">
      <c r="BA1908" s="41"/>
      <c r="BB1908" s="41"/>
      <c r="BC1908" s="41"/>
      <c r="BD1908" s="41"/>
      <c r="BE1908" s="41"/>
      <c r="BF1908" s="41"/>
      <c r="BG1908" s="41"/>
      <c r="BH1908" s="41"/>
      <c r="BI1908" s="41"/>
      <c r="BJ1908" s="41"/>
      <c r="BK1908" s="41"/>
      <c r="BL1908" s="41"/>
      <c r="BM1908" s="41"/>
      <c r="BN1908" s="41"/>
      <c r="BO1908" s="41"/>
      <c r="BP1908" s="41"/>
      <c r="BQ1908" s="41"/>
      <c r="BR1908" s="41"/>
      <c r="BS1908" s="41"/>
      <c r="BT1908" s="41"/>
      <c r="BU1908" s="41"/>
      <c r="BV1908" s="41"/>
      <c r="BW1908" s="41"/>
      <c r="BX1908" s="41"/>
      <c r="BY1908" s="41"/>
      <c r="BZ1908" s="41"/>
      <c r="CA1908" s="41"/>
      <c r="CB1908" s="41"/>
      <c r="CC1908" s="41"/>
      <c r="CD1908" s="41"/>
      <c r="CE1908" s="41"/>
      <c r="CF1908" s="41"/>
      <c r="CG1908" s="41"/>
      <c r="CH1908" s="41"/>
      <c r="CI1908" s="41"/>
      <c r="CJ1908" s="41"/>
      <c r="DZ1908" s="70"/>
      <c r="ED1908" s="70"/>
      <c r="EE1908" s="70"/>
      <c r="EF1908" s="70"/>
      <c r="EG1908" s="68"/>
      <c r="EH1908" s="68"/>
      <c r="EI1908" s="68"/>
      <c r="EJ1908" s="68"/>
      <c r="EK1908" s="68"/>
      <c r="EL1908" s="68"/>
      <c r="EM1908" s="68"/>
      <c r="EN1908" s="68"/>
      <c r="EO1908" s="68"/>
      <c r="EP1908" s="68"/>
      <c r="EQ1908" s="68"/>
      <c r="ER1908" s="68"/>
      <c r="ES1908" s="68"/>
      <c r="ET1908" s="68"/>
    </row>
    <row r="1909" spans="53:150" s="9" customFormat="1" ht="15">
      <c r="BA1909" s="41"/>
      <c r="BB1909" s="41"/>
      <c r="BC1909" s="41"/>
      <c r="BD1909" s="41"/>
      <c r="BE1909" s="41"/>
      <c r="BF1909" s="41"/>
      <c r="BG1909" s="41"/>
      <c r="BH1909" s="41"/>
      <c r="BI1909" s="41"/>
      <c r="BJ1909" s="41"/>
      <c r="BK1909" s="41"/>
      <c r="BL1909" s="41"/>
      <c r="BM1909" s="41"/>
      <c r="BN1909" s="41"/>
      <c r="BO1909" s="41"/>
      <c r="BP1909" s="41"/>
      <c r="BQ1909" s="41"/>
      <c r="BR1909" s="41"/>
      <c r="BS1909" s="41"/>
      <c r="BT1909" s="41"/>
      <c r="BU1909" s="41"/>
      <c r="BV1909" s="41"/>
      <c r="BW1909" s="41"/>
      <c r="BX1909" s="41"/>
      <c r="BY1909" s="41"/>
      <c r="BZ1909" s="41"/>
      <c r="CA1909" s="41"/>
      <c r="CB1909" s="41"/>
      <c r="CC1909" s="41"/>
      <c r="CD1909" s="41"/>
      <c r="CE1909" s="41"/>
      <c r="CF1909" s="41"/>
      <c r="CG1909" s="41"/>
      <c r="CH1909" s="41"/>
      <c r="CI1909" s="41"/>
      <c r="CJ1909" s="41"/>
      <c r="DZ1909" s="70"/>
      <c r="ED1909" s="70"/>
      <c r="EE1909" s="70"/>
      <c r="EF1909" s="70"/>
      <c r="EG1909" s="68"/>
      <c r="EH1909" s="68"/>
      <c r="EI1909" s="68"/>
      <c r="EJ1909" s="68"/>
      <c r="EK1909" s="68"/>
      <c r="EL1909" s="68"/>
      <c r="EM1909" s="68"/>
      <c r="EN1909" s="68"/>
      <c r="EO1909" s="68"/>
      <c r="EP1909" s="68"/>
      <c r="EQ1909" s="68"/>
      <c r="ER1909" s="68"/>
      <c r="ES1909" s="68"/>
      <c r="ET1909" s="68"/>
    </row>
    <row r="1910" spans="53:150" s="9" customFormat="1" ht="15">
      <c r="BA1910" s="41"/>
      <c r="BB1910" s="41"/>
      <c r="BC1910" s="41"/>
      <c r="BD1910" s="41"/>
      <c r="BE1910" s="41"/>
      <c r="BF1910" s="41"/>
      <c r="BG1910" s="41"/>
      <c r="BH1910" s="41"/>
      <c r="BI1910" s="41"/>
      <c r="BJ1910" s="41"/>
      <c r="BK1910" s="41"/>
      <c r="BL1910" s="41"/>
      <c r="BM1910" s="41"/>
      <c r="BN1910" s="41"/>
      <c r="BO1910" s="41"/>
      <c r="BP1910" s="41"/>
      <c r="BQ1910" s="41"/>
      <c r="BR1910" s="41"/>
      <c r="BS1910" s="41"/>
      <c r="BT1910" s="41"/>
      <c r="BU1910" s="41"/>
      <c r="BV1910" s="41"/>
      <c r="BW1910" s="41"/>
      <c r="BX1910" s="41"/>
      <c r="BY1910" s="41"/>
      <c r="BZ1910" s="41"/>
      <c r="CA1910" s="41"/>
      <c r="CB1910" s="41"/>
      <c r="CC1910" s="41"/>
      <c r="CD1910" s="41"/>
      <c r="CE1910" s="41"/>
      <c r="CF1910" s="41"/>
      <c r="CG1910" s="41"/>
      <c r="CH1910" s="41"/>
      <c r="CI1910" s="41"/>
      <c r="CJ1910" s="41"/>
      <c r="DZ1910" s="70"/>
      <c r="ED1910" s="70"/>
      <c r="EE1910" s="70"/>
      <c r="EF1910" s="70"/>
      <c r="EG1910" s="68"/>
      <c r="EH1910" s="68"/>
      <c r="EI1910" s="68"/>
      <c r="EJ1910" s="68"/>
      <c r="EK1910" s="68"/>
      <c r="EL1910" s="68"/>
      <c r="EM1910" s="68"/>
      <c r="EN1910" s="68"/>
      <c r="EO1910" s="68"/>
      <c r="EP1910" s="68"/>
      <c r="EQ1910" s="68"/>
      <c r="ER1910" s="68"/>
      <c r="ES1910" s="68"/>
      <c r="ET1910" s="68"/>
    </row>
    <row r="1911" spans="53:150" s="9" customFormat="1" ht="15">
      <c r="BA1911" s="41"/>
      <c r="BB1911" s="41"/>
      <c r="BC1911" s="41"/>
      <c r="BD1911" s="41"/>
      <c r="BE1911" s="41"/>
      <c r="BF1911" s="41"/>
      <c r="BG1911" s="41"/>
      <c r="BH1911" s="41"/>
      <c r="BI1911" s="41"/>
      <c r="BJ1911" s="41"/>
      <c r="BK1911" s="41"/>
      <c r="BL1911" s="41"/>
      <c r="BM1911" s="41"/>
      <c r="BN1911" s="41"/>
      <c r="BO1911" s="41"/>
      <c r="BP1911" s="41"/>
      <c r="BQ1911" s="41"/>
      <c r="BR1911" s="41"/>
      <c r="BS1911" s="41"/>
      <c r="BT1911" s="41"/>
      <c r="BU1911" s="41"/>
      <c r="BV1911" s="41"/>
      <c r="BW1911" s="41"/>
      <c r="BX1911" s="41"/>
      <c r="BY1911" s="41"/>
      <c r="BZ1911" s="41"/>
      <c r="CA1911" s="41"/>
      <c r="CB1911" s="41"/>
      <c r="CC1911" s="41"/>
      <c r="CD1911" s="41"/>
      <c r="CE1911" s="41"/>
      <c r="CF1911" s="41"/>
      <c r="CG1911" s="41"/>
      <c r="CH1911" s="41"/>
      <c r="CI1911" s="41"/>
      <c r="CJ1911" s="41"/>
      <c r="DZ1911" s="70"/>
      <c r="ED1911" s="70"/>
      <c r="EE1911" s="70"/>
      <c r="EF1911" s="70"/>
      <c r="EG1911" s="68"/>
      <c r="EH1911" s="68"/>
      <c r="EI1911" s="68"/>
      <c r="EJ1911" s="68"/>
      <c r="EK1911" s="68"/>
      <c r="EL1911" s="68"/>
      <c r="EM1911" s="68"/>
      <c r="EN1911" s="68"/>
      <c r="EO1911" s="68"/>
      <c r="EP1911" s="68"/>
      <c r="EQ1911" s="68"/>
      <c r="ER1911" s="68"/>
      <c r="ES1911" s="68"/>
      <c r="ET1911" s="68"/>
    </row>
    <row r="1912" spans="53:150" s="9" customFormat="1" ht="15">
      <c r="BA1912" s="41"/>
      <c r="BB1912" s="41"/>
      <c r="BC1912" s="41"/>
      <c r="BD1912" s="41"/>
      <c r="BE1912" s="41"/>
      <c r="BF1912" s="41"/>
      <c r="BG1912" s="41"/>
      <c r="BH1912" s="41"/>
      <c r="BI1912" s="41"/>
      <c r="BJ1912" s="41"/>
      <c r="BK1912" s="41"/>
      <c r="BL1912" s="41"/>
      <c r="BM1912" s="41"/>
      <c r="BN1912" s="41"/>
      <c r="BO1912" s="41"/>
      <c r="BP1912" s="41"/>
      <c r="BQ1912" s="41"/>
      <c r="BR1912" s="41"/>
      <c r="BS1912" s="41"/>
      <c r="BT1912" s="41"/>
      <c r="BU1912" s="41"/>
      <c r="BV1912" s="41"/>
      <c r="BW1912" s="41"/>
      <c r="BX1912" s="41"/>
      <c r="BY1912" s="41"/>
      <c r="BZ1912" s="41"/>
      <c r="CA1912" s="41"/>
      <c r="CB1912" s="41"/>
      <c r="CC1912" s="41"/>
      <c r="CD1912" s="41"/>
      <c r="CE1912" s="41"/>
      <c r="CF1912" s="41"/>
      <c r="CG1912" s="41"/>
      <c r="CH1912" s="41"/>
      <c r="CI1912" s="41"/>
      <c r="CJ1912" s="41"/>
      <c r="DZ1912" s="70"/>
      <c r="ED1912" s="70"/>
      <c r="EE1912" s="70"/>
      <c r="EF1912" s="70"/>
      <c r="EG1912" s="68"/>
      <c r="EH1912" s="68"/>
      <c r="EI1912" s="68"/>
      <c r="EJ1912" s="68"/>
      <c r="EK1912" s="68"/>
      <c r="EL1912" s="68"/>
      <c r="EM1912" s="68"/>
      <c r="EN1912" s="68"/>
      <c r="EO1912" s="68"/>
      <c r="EP1912" s="68"/>
      <c r="EQ1912" s="68"/>
      <c r="ER1912" s="68"/>
      <c r="ES1912" s="68"/>
      <c r="ET1912" s="68"/>
    </row>
    <row r="1913" spans="53:150" s="9" customFormat="1" ht="15">
      <c r="BA1913" s="41"/>
      <c r="BB1913" s="41"/>
      <c r="BC1913" s="41"/>
      <c r="BD1913" s="41"/>
      <c r="BE1913" s="41"/>
      <c r="BF1913" s="41"/>
      <c r="BG1913" s="41"/>
      <c r="BH1913" s="41"/>
      <c r="BI1913" s="41"/>
      <c r="BJ1913" s="41"/>
      <c r="BK1913" s="41"/>
      <c r="BL1913" s="41"/>
      <c r="BM1913" s="41"/>
      <c r="BN1913" s="41"/>
      <c r="BO1913" s="41"/>
      <c r="BP1913" s="41"/>
      <c r="BQ1913" s="41"/>
      <c r="BR1913" s="41"/>
      <c r="BS1913" s="41"/>
      <c r="BT1913" s="41"/>
      <c r="BU1913" s="41"/>
      <c r="BV1913" s="41"/>
      <c r="BW1913" s="41"/>
      <c r="BX1913" s="41"/>
      <c r="BY1913" s="41"/>
      <c r="BZ1913" s="41"/>
      <c r="CA1913" s="41"/>
      <c r="CB1913" s="41"/>
      <c r="CC1913" s="41"/>
      <c r="CD1913" s="41"/>
      <c r="CE1913" s="41"/>
      <c r="CF1913" s="41"/>
      <c r="CG1913" s="41"/>
      <c r="CH1913" s="41"/>
      <c r="CI1913" s="41"/>
      <c r="CJ1913" s="41"/>
      <c r="DZ1913" s="70"/>
      <c r="ED1913" s="70"/>
      <c r="EE1913" s="70"/>
      <c r="EF1913" s="70"/>
      <c r="EG1913" s="68"/>
      <c r="EH1913" s="68"/>
      <c r="EI1913" s="68"/>
      <c r="EJ1913" s="68"/>
      <c r="EK1913" s="68"/>
      <c r="EL1913" s="68"/>
      <c r="EM1913" s="68"/>
      <c r="EN1913" s="68"/>
      <c r="EO1913" s="68"/>
      <c r="EP1913" s="68"/>
      <c r="EQ1913" s="68"/>
      <c r="ER1913" s="68"/>
      <c r="ES1913" s="68"/>
      <c r="ET1913" s="68"/>
    </row>
    <row r="1914" spans="53:150" s="9" customFormat="1" ht="15">
      <c r="BA1914" s="41"/>
      <c r="BB1914" s="41"/>
      <c r="BC1914" s="41"/>
      <c r="BD1914" s="41"/>
      <c r="BE1914" s="41"/>
      <c r="BF1914" s="41"/>
      <c r="BG1914" s="41"/>
      <c r="BH1914" s="41"/>
      <c r="BI1914" s="41"/>
      <c r="BJ1914" s="41"/>
      <c r="BK1914" s="41"/>
      <c r="BL1914" s="41"/>
      <c r="BM1914" s="41"/>
      <c r="BN1914" s="41"/>
      <c r="BO1914" s="41"/>
      <c r="BP1914" s="41"/>
      <c r="BQ1914" s="41"/>
      <c r="BR1914" s="41"/>
      <c r="BS1914" s="41"/>
      <c r="BT1914" s="41"/>
      <c r="BU1914" s="41"/>
      <c r="BV1914" s="41"/>
      <c r="BW1914" s="41"/>
      <c r="BX1914" s="41"/>
      <c r="BY1914" s="41"/>
      <c r="BZ1914" s="41"/>
      <c r="CA1914" s="41"/>
      <c r="CB1914" s="41"/>
      <c r="CC1914" s="41"/>
      <c r="CD1914" s="41"/>
      <c r="CE1914" s="41"/>
      <c r="CF1914" s="41"/>
      <c r="CG1914" s="41"/>
      <c r="CH1914" s="41"/>
      <c r="CI1914" s="41"/>
      <c r="CJ1914" s="41"/>
      <c r="DZ1914" s="70"/>
      <c r="ED1914" s="70"/>
      <c r="EE1914" s="70"/>
      <c r="EF1914" s="70"/>
      <c r="EG1914" s="68"/>
      <c r="EH1914" s="68"/>
      <c r="EI1914" s="68"/>
      <c r="EJ1914" s="68"/>
      <c r="EK1914" s="68"/>
      <c r="EL1914" s="68"/>
      <c r="EM1914" s="68"/>
      <c r="EN1914" s="68"/>
      <c r="EO1914" s="68"/>
      <c r="EP1914" s="68"/>
      <c r="EQ1914" s="68"/>
      <c r="ER1914" s="68"/>
      <c r="ES1914" s="68"/>
      <c r="ET1914" s="68"/>
    </row>
    <row r="1915" spans="53:150" s="9" customFormat="1" ht="15">
      <c r="BA1915" s="41"/>
      <c r="BB1915" s="41"/>
      <c r="BC1915" s="41"/>
      <c r="BD1915" s="41"/>
      <c r="BE1915" s="41"/>
      <c r="BF1915" s="41"/>
      <c r="BG1915" s="41"/>
      <c r="BH1915" s="41"/>
      <c r="BI1915" s="41"/>
      <c r="BJ1915" s="41"/>
      <c r="BK1915" s="41"/>
      <c r="BL1915" s="41"/>
      <c r="BM1915" s="41"/>
      <c r="BN1915" s="41"/>
      <c r="BO1915" s="41"/>
      <c r="BP1915" s="41"/>
      <c r="BQ1915" s="41"/>
      <c r="BR1915" s="41"/>
      <c r="BS1915" s="41"/>
      <c r="BT1915" s="41"/>
      <c r="BU1915" s="41"/>
      <c r="BV1915" s="41"/>
      <c r="BW1915" s="41"/>
      <c r="BX1915" s="41"/>
      <c r="BY1915" s="41"/>
      <c r="BZ1915" s="41"/>
      <c r="CA1915" s="41"/>
      <c r="CB1915" s="41"/>
      <c r="CC1915" s="41"/>
      <c r="CD1915" s="41"/>
      <c r="CE1915" s="41"/>
      <c r="CF1915" s="41"/>
      <c r="CG1915" s="41"/>
      <c r="CH1915" s="41"/>
      <c r="CI1915" s="41"/>
      <c r="CJ1915" s="41"/>
      <c r="DZ1915" s="70"/>
      <c r="ED1915" s="70"/>
      <c r="EE1915" s="70"/>
      <c r="EF1915" s="70"/>
      <c r="EG1915" s="68"/>
      <c r="EH1915" s="68"/>
      <c r="EI1915" s="68"/>
      <c r="EJ1915" s="68"/>
      <c r="EK1915" s="68"/>
      <c r="EL1915" s="68"/>
      <c r="EM1915" s="68"/>
      <c r="EN1915" s="68"/>
      <c r="EO1915" s="68"/>
      <c r="EP1915" s="68"/>
      <c r="EQ1915" s="68"/>
      <c r="ER1915" s="68"/>
      <c r="ES1915" s="68"/>
      <c r="ET1915" s="68"/>
    </row>
    <row r="1916" spans="53:150" s="9" customFormat="1" ht="15">
      <c r="BA1916" s="41"/>
      <c r="BB1916" s="41"/>
      <c r="BC1916" s="41"/>
      <c r="BD1916" s="41"/>
      <c r="BE1916" s="41"/>
      <c r="BF1916" s="41"/>
      <c r="BG1916" s="41"/>
      <c r="BH1916" s="41"/>
      <c r="BI1916" s="41"/>
      <c r="BJ1916" s="41"/>
      <c r="BK1916" s="41"/>
      <c r="BL1916" s="41"/>
      <c r="BM1916" s="41"/>
      <c r="BN1916" s="41"/>
      <c r="BO1916" s="41"/>
      <c r="BP1916" s="41"/>
      <c r="BQ1916" s="41"/>
      <c r="BR1916" s="41"/>
      <c r="BS1916" s="41"/>
      <c r="BT1916" s="41"/>
      <c r="BU1916" s="41"/>
      <c r="BV1916" s="41"/>
      <c r="BW1916" s="41"/>
      <c r="BX1916" s="41"/>
      <c r="BY1916" s="41"/>
      <c r="BZ1916" s="41"/>
      <c r="CA1916" s="41"/>
      <c r="CB1916" s="41"/>
      <c r="CC1916" s="41"/>
      <c r="CD1916" s="41"/>
      <c r="CE1916" s="41"/>
      <c r="CF1916" s="41"/>
      <c r="CG1916" s="41"/>
      <c r="CH1916" s="41"/>
      <c r="CI1916" s="41"/>
      <c r="CJ1916" s="41"/>
      <c r="DZ1916" s="70"/>
      <c r="ED1916" s="70"/>
      <c r="EE1916" s="70"/>
      <c r="EF1916" s="70"/>
      <c r="EG1916" s="68"/>
      <c r="EH1916" s="68"/>
      <c r="EI1916" s="68"/>
      <c r="EJ1916" s="68"/>
      <c r="EK1916" s="68"/>
      <c r="EL1916" s="68"/>
      <c r="EM1916" s="68"/>
      <c r="EN1916" s="68"/>
      <c r="EO1916" s="68"/>
      <c r="EP1916" s="68"/>
      <c r="EQ1916" s="68"/>
      <c r="ER1916" s="68"/>
      <c r="ES1916" s="68"/>
      <c r="ET1916" s="68"/>
    </row>
    <row r="1917" spans="53:150" s="9" customFormat="1" ht="15">
      <c r="BA1917" s="41"/>
      <c r="BB1917" s="41"/>
      <c r="BC1917" s="41"/>
      <c r="BD1917" s="41"/>
      <c r="BE1917" s="41"/>
      <c r="BF1917" s="41"/>
      <c r="BG1917" s="41"/>
      <c r="BH1917" s="41"/>
      <c r="BI1917" s="41"/>
      <c r="BJ1917" s="41"/>
      <c r="BK1917" s="41"/>
      <c r="BL1917" s="41"/>
      <c r="BM1917" s="41"/>
      <c r="BN1917" s="41"/>
      <c r="BO1917" s="41"/>
      <c r="BP1917" s="41"/>
      <c r="BQ1917" s="41"/>
      <c r="BR1917" s="41"/>
      <c r="BS1917" s="41"/>
      <c r="BT1917" s="41"/>
      <c r="BU1917" s="41"/>
      <c r="BV1917" s="41"/>
      <c r="BW1917" s="41"/>
      <c r="BX1917" s="41"/>
      <c r="BY1917" s="41"/>
      <c r="BZ1917" s="41"/>
      <c r="CA1917" s="41"/>
      <c r="CB1917" s="41"/>
      <c r="CC1917" s="41"/>
      <c r="CD1917" s="41"/>
      <c r="CE1917" s="41"/>
      <c r="CF1917" s="41"/>
      <c r="CG1917" s="41"/>
      <c r="CH1917" s="41"/>
      <c r="CI1917" s="41"/>
      <c r="CJ1917" s="41"/>
      <c r="DZ1917" s="70"/>
      <c r="ED1917" s="70"/>
      <c r="EE1917" s="70"/>
      <c r="EF1917" s="70"/>
      <c r="EG1917" s="68"/>
      <c r="EH1917" s="68"/>
      <c r="EI1917" s="68"/>
      <c r="EJ1917" s="68"/>
      <c r="EK1917" s="68"/>
      <c r="EL1917" s="68"/>
      <c r="EM1917" s="68"/>
      <c r="EN1917" s="68"/>
      <c r="EO1917" s="68"/>
      <c r="EP1917" s="68"/>
      <c r="EQ1917" s="68"/>
      <c r="ER1917" s="68"/>
      <c r="ES1917" s="68"/>
      <c r="ET1917" s="68"/>
    </row>
    <row r="1918" spans="53:150" s="9" customFormat="1" ht="15">
      <c r="BA1918" s="41"/>
      <c r="BB1918" s="41"/>
      <c r="BC1918" s="41"/>
      <c r="BD1918" s="41"/>
      <c r="BE1918" s="41"/>
      <c r="BF1918" s="41"/>
      <c r="BG1918" s="41"/>
      <c r="BH1918" s="41"/>
      <c r="BI1918" s="41"/>
      <c r="BJ1918" s="41"/>
      <c r="BK1918" s="41"/>
      <c r="BL1918" s="41"/>
      <c r="BM1918" s="41"/>
      <c r="BN1918" s="41"/>
      <c r="BO1918" s="41"/>
      <c r="BP1918" s="41"/>
      <c r="BQ1918" s="41"/>
      <c r="BR1918" s="41"/>
      <c r="BS1918" s="41"/>
      <c r="BT1918" s="41"/>
      <c r="BU1918" s="41"/>
      <c r="BV1918" s="41"/>
      <c r="BW1918" s="41"/>
      <c r="BX1918" s="41"/>
      <c r="BY1918" s="41"/>
      <c r="BZ1918" s="41"/>
      <c r="CA1918" s="41"/>
      <c r="CB1918" s="41"/>
      <c r="CC1918" s="41"/>
      <c r="CD1918" s="41"/>
      <c r="CE1918" s="41"/>
      <c r="CF1918" s="41"/>
      <c r="CG1918" s="41"/>
      <c r="CH1918" s="41"/>
      <c r="CI1918" s="41"/>
      <c r="CJ1918" s="41"/>
      <c r="DZ1918" s="70"/>
      <c r="ED1918" s="70"/>
      <c r="EE1918" s="70"/>
      <c r="EF1918" s="70"/>
      <c r="EG1918" s="68"/>
      <c r="EH1918" s="68"/>
      <c r="EI1918" s="68"/>
      <c r="EJ1918" s="68"/>
      <c r="EK1918" s="68"/>
      <c r="EL1918" s="68"/>
      <c r="EM1918" s="68"/>
      <c r="EN1918" s="68"/>
      <c r="EO1918" s="68"/>
      <c r="EP1918" s="68"/>
      <c r="EQ1918" s="68"/>
      <c r="ER1918" s="68"/>
      <c r="ES1918" s="68"/>
      <c r="ET1918" s="68"/>
    </row>
    <row r="1919" spans="53:150" s="9" customFormat="1" ht="15">
      <c r="BA1919" s="41"/>
      <c r="BB1919" s="41"/>
      <c r="BC1919" s="41"/>
      <c r="BD1919" s="41"/>
      <c r="BE1919" s="41"/>
      <c r="BF1919" s="41"/>
      <c r="BG1919" s="41"/>
      <c r="BH1919" s="41"/>
      <c r="BI1919" s="41"/>
      <c r="BJ1919" s="41"/>
      <c r="BK1919" s="41"/>
      <c r="BL1919" s="41"/>
      <c r="BM1919" s="41"/>
      <c r="BN1919" s="41"/>
      <c r="BO1919" s="41"/>
      <c r="BP1919" s="41"/>
      <c r="BQ1919" s="41"/>
      <c r="BR1919" s="41"/>
      <c r="BS1919" s="41"/>
      <c r="BT1919" s="41"/>
      <c r="BU1919" s="41"/>
      <c r="BV1919" s="41"/>
      <c r="BW1919" s="41"/>
      <c r="BX1919" s="41"/>
      <c r="BY1919" s="41"/>
      <c r="BZ1919" s="41"/>
      <c r="CA1919" s="41"/>
      <c r="CB1919" s="41"/>
      <c r="CC1919" s="41"/>
      <c r="CD1919" s="41"/>
      <c r="CE1919" s="41"/>
      <c r="CF1919" s="41"/>
      <c r="CG1919" s="41"/>
      <c r="CH1919" s="41"/>
      <c r="CI1919" s="41"/>
      <c r="CJ1919" s="41"/>
      <c r="DZ1919" s="70"/>
      <c r="ED1919" s="70"/>
      <c r="EE1919" s="70"/>
      <c r="EF1919" s="70"/>
      <c r="EG1919" s="68"/>
      <c r="EH1919" s="68"/>
      <c r="EI1919" s="68"/>
      <c r="EJ1919" s="68"/>
      <c r="EK1919" s="68"/>
      <c r="EL1919" s="68"/>
      <c r="EM1919" s="68"/>
      <c r="EN1919" s="68"/>
      <c r="EO1919" s="68"/>
      <c r="EP1919" s="68"/>
      <c r="EQ1919" s="68"/>
      <c r="ER1919" s="68"/>
      <c r="ES1919" s="68"/>
      <c r="ET1919" s="68"/>
    </row>
    <row r="1920" spans="53:150" s="9" customFormat="1" ht="15">
      <c r="BA1920" s="41"/>
      <c r="BB1920" s="41"/>
      <c r="BC1920" s="41"/>
      <c r="BD1920" s="41"/>
      <c r="BE1920" s="41"/>
      <c r="BF1920" s="41"/>
      <c r="BG1920" s="41"/>
      <c r="BH1920" s="41"/>
      <c r="BI1920" s="41"/>
      <c r="BJ1920" s="41"/>
      <c r="BK1920" s="41"/>
      <c r="BL1920" s="41"/>
      <c r="BM1920" s="41"/>
      <c r="BN1920" s="41"/>
      <c r="BO1920" s="41"/>
      <c r="BP1920" s="41"/>
      <c r="BQ1920" s="41"/>
      <c r="BR1920" s="41"/>
      <c r="BS1920" s="41"/>
      <c r="BT1920" s="41"/>
      <c r="BU1920" s="41"/>
      <c r="BV1920" s="41"/>
      <c r="BW1920" s="41"/>
      <c r="BX1920" s="41"/>
      <c r="BY1920" s="41"/>
      <c r="BZ1920" s="41"/>
      <c r="CA1920" s="41"/>
      <c r="CB1920" s="41"/>
      <c r="CC1920" s="41"/>
      <c r="CD1920" s="41"/>
      <c r="CE1920" s="41"/>
      <c r="CF1920" s="41"/>
      <c r="CG1920" s="41"/>
      <c r="CH1920" s="41"/>
      <c r="CI1920" s="41"/>
      <c r="CJ1920" s="41"/>
      <c r="DZ1920" s="70"/>
      <c r="ED1920" s="70"/>
      <c r="EE1920" s="70"/>
      <c r="EF1920" s="70"/>
      <c r="EG1920" s="68"/>
      <c r="EH1920" s="68"/>
      <c r="EI1920" s="68"/>
      <c r="EJ1920" s="68"/>
      <c r="EK1920" s="68"/>
      <c r="EL1920" s="68"/>
      <c r="EM1920" s="68"/>
      <c r="EN1920" s="68"/>
      <c r="EO1920" s="68"/>
      <c r="EP1920" s="68"/>
      <c r="EQ1920" s="68"/>
      <c r="ER1920" s="68"/>
      <c r="ES1920" s="68"/>
      <c r="ET1920" s="68"/>
    </row>
    <row r="1921" spans="53:150" s="9" customFormat="1" ht="15">
      <c r="BA1921" s="41"/>
      <c r="BB1921" s="41"/>
      <c r="BC1921" s="41"/>
      <c r="BD1921" s="41"/>
      <c r="BE1921" s="41"/>
      <c r="BF1921" s="41"/>
      <c r="BG1921" s="41"/>
      <c r="BH1921" s="41"/>
      <c r="BI1921" s="41"/>
      <c r="BJ1921" s="41"/>
      <c r="BK1921" s="41"/>
      <c r="BL1921" s="41"/>
      <c r="BM1921" s="41"/>
      <c r="BN1921" s="41"/>
      <c r="BO1921" s="41"/>
      <c r="BP1921" s="41"/>
      <c r="BQ1921" s="41"/>
      <c r="BR1921" s="41"/>
      <c r="BS1921" s="41"/>
      <c r="BT1921" s="41"/>
      <c r="BU1921" s="41"/>
      <c r="BV1921" s="41"/>
      <c r="BW1921" s="41"/>
      <c r="BX1921" s="41"/>
      <c r="BY1921" s="41"/>
      <c r="BZ1921" s="41"/>
      <c r="CA1921" s="41"/>
      <c r="CB1921" s="41"/>
      <c r="CC1921" s="41"/>
      <c r="CD1921" s="41"/>
      <c r="CE1921" s="41"/>
      <c r="CF1921" s="41"/>
      <c r="CG1921" s="41"/>
      <c r="CH1921" s="41"/>
      <c r="CI1921" s="41"/>
      <c r="CJ1921" s="41"/>
      <c r="DZ1921" s="70"/>
      <c r="ED1921" s="70"/>
      <c r="EE1921" s="70"/>
      <c r="EF1921" s="70"/>
      <c r="EG1921" s="68"/>
      <c r="EH1921" s="68"/>
      <c r="EI1921" s="68"/>
      <c r="EJ1921" s="68"/>
      <c r="EK1921" s="68"/>
      <c r="EL1921" s="68"/>
      <c r="EM1921" s="68"/>
      <c r="EN1921" s="68"/>
      <c r="EO1921" s="68"/>
      <c r="EP1921" s="68"/>
      <c r="EQ1921" s="68"/>
      <c r="ER1921" s="68"/>
      <c r="ES1921" s="68"/>
      <c r="ET1921" s="68"/>
    </row>
    <row r="1922" spans="53:150" s="9" customFormat="1" ht="15">
      <c r="BA1922" s="41"/>
      <c r="BB1922" s="41"/>
      <c r="BC1922" s="41"/>
      <c r="BD1922" s="41"/>
      <c r="BE1922" s="41"/>
      <c r="BF1922" s="41"/>
      <c r="BG1922" s="41"/>
      <c r="BH1922" s="41"/>
      <c r="BI1922" s="41"/>
      <c r="BJ1922" s="41"/>
      <c r="BK1922" s="41"/>
      <c r="BL1922" s="41"/>
      <c r="BM1922" s="41"/>
      <c r="BN1922" s="41"/>
      <c r="BO1922" s="41"/>
      <c r="BP1922" s="41"/>
      <c r="BQ1922" s="41"/>
      <c r="BR1922" s="41"/>
      <c r="BS1922" s="41"/>
      <c r="BT1922" s="41"/>
      <c r="BU1922" s="41"/>
      <c r="BV1922" s="41"/>
      <c r="BW1922" s="41"/>
      <c r="BX1922" s="41"/>
      <c r="BY1922" s="41"/>
      <c r="BZ1922" s="41"/>
      <c r="CA1922" s="41"/>
      <c r="CB1922" s="41"/>
      <c r="CC1922" s="41"/>
      <c r="CD1922" s="41"/>
      <c r="CE1922" s="41"/>
      <c r="CF1922" s="41"/>
      <c r="CG1922" s="41"/>
      <c r="CH1922" s="41"/>
      <c r="CI1922" s="41"/>
      <c r="CJ1922" s="41"/>
      <c r="DZ1922" s="70"/>
      <c r="ED1922" s="70"/>
      <c r="EE1922" s="70"/>
      <c r="EF1922" s="70"/>
      <c r="EG1922" s="68"/>
      <c r="EH1922" s="68"/>
      <c r="EI1922" s="68"/>
      <c r="EJ1922" s="68"/>
      <c r="EK1922" s="68"/>
      <c r="EL1922" s="68"/>
      <c r="EM1922" s="68"/>
      <c r="EN1922" s="68"/>
      <c r="EO1922" s="68"/>
      <c r="EP1922" s="68"/>
      <c r="EQ1922" s="68"/>
      <c r="ER1922" s="68"/>
      <c r="ES1922" s="68"/>
      <c r="ET1922" s="68"/>
    </row>
    <row r="1923" spans="53:150" s="9" customFormat="1" ht="15">
      <c r="BA1923" s="41"/>
      <c r="BB1923" s="41"/>
      <c r="BC1923" s="41"/>
      <c r="BD1923" s="41"/>
      <c r="BE1923" s="41"/>
      <c r="BF1923" s="41"/>
      <c r="BG1923" s="41"/>
      <c r="BH1923" s="41"/>
      <c r="BI1923" s="41"/>
      <c r="BJ1923" s="41"/>
      <c r="BK1923" s="41"/>
      <c r="BL1923" s="41"/>
      <c r="BM1923" s="41"/>
      <c r="BN1923" s="41"/>
      <c r="BO1923" s="41"/>
      <c r="BP1923" s="41"/>
      <c r="BQ1923" s="41"/>
      <c r="BR1923" s="41"/>
      <c r="BS1923" s="41"/>
      <c r="BT1923" s="41"/>
      <c r="BU1923" s="41"/>
      <c r="BV1923" s="41"/>
      <c r="BW1923" s="41"/>
      <c r="BX1923" s="41"/>
      <c r="BY1923" s="41"/>
      <c r="BZ1923" s="41"/>
      <c r="CA1923" s="41"/>
      <c r="CB1923" s="41"/>
      <c r="CC1923" s="41"/>
      <c r="CD1923" s="41"/>
      <c r="CE1923" s="41"/>
      <c r="CF1923" s="41"/>
      <c r="CG1923" s="41"/>
      <c r="CH1923" s="41"/>
      <c r="CI1923" s="41"/>
      <c r="CJ1923" s="41"/>
      <c r="DZ1923" s="70"/>
      <c r="ED1923" s="70"/>
      <c r="EE1923" s="70"/>
      <c r="EF1923" s="70"/>
      <c r="EG1923" s="68"/>
      <c r="EH1923" s="68"/>
      <c r="EI1923" s="68"/>
      <c r="EJ1923" s="68"/>
      <c r="EK1923" s="68"/>
      <c r="EL1923" s="68"/>
      <c r="EM1923" s="68"/>
      <c r="EN1923" s="68"/>
      <c r="EO1923" s="68"/>
      <c r="EP1923" s="68"/>
      <c r="EQ1923" s="68"/>
      <c r="ER1923" s="68"/>
      <c r="ES1923" s="68"/>
      <c r="ET1923" s="68"/>
    </row>
    <row r="1924" spans="53:150" s="9" customFormat="1" ht="15">
      <c r="BA1924" s="41"/>
      <c r="BB1924" s="41"/>
      <c r="BC1924" s="41"/>
      <c r="BD1924" s="41"/>
      <c r="BE1924" s="41"/>
      <c r="BF1924" s="41"/>
      <c r="BG1924" s="41"/>
      <c r="BH1924" s="41"/>
      <c r="BI1924" s="41"/>
      <c r="BJ1924" s="41"/>
      <c r="BK1924" s="41"/>
      <c r="BL1924" s="41"/>
      <c r="BM1924" s="41"/>
      <c r="BN1924" s="41"/>
      <c r="BO1924" s="41"/>
      <c r="BP1924" s="41"/>
      <c r="BQ1924" s="41"/>
      <c r="BR1924" s="41"/>
      <c r="BS1924" s="41"/>
      <c r="BT1924" s="41"/>
      <c r="BU1924" s="41"/>
      <c r="BV1924" s="41"/>
      <c r="BW1924" s="41"/>
      <c r="BX1924" s="41"/>
      <c r="BY1924" s="41"/>
      <c r="BZ1924" s="41"/>
      <c r="CA1924" s="41"/>
      <c r="CB1924" s="41"/>
      <c r="CC1924" s="41"/>
      <c r="CD1924" s="41"/>
      <c r="CE1924" s="41"/>
      <c r="CF1924" s="41"/>
      <c r="CG1924" s="41"/>
      <c r="CH1924" s="41"/>
      <c r="CI1924" s="41"/>
      <c r="CJ1924" s="41"/>
      <c r="DZ1924" s="70"/>
      <c r="ED1924" s="70"/>
      <c r="EE1924" s="70"/>
      <c r="EF1924" s="70"/>
      <c r="EG1924" s="68"/>
      <c r="EH1924" s="68"/>
      <c r="EI1924" s="68"/>
      <c r="EJ1924" s="68"/>
      <c r="EK1924" s="68"/>
      <c r="EL1924" s="68"/>
      <c r="EM1924" s="68"/>
      <c r="EN1924" s="68"/>
      <c r="EO1924" s="68"/>
      <c r="EP1924" s="68"/>
      <c r="EQ1924" s="68"/>
      <c r="ER1924" s="68"/>
      <c r="ES1924" s="68"/>
      <c r="ET1924" s="68"/>
    </row>
    <row r="1925" spans="53:150" s="9" customFormat="1" ht="15">
      <c r="BA1925" s="41"/>
      <c r="BB1925" s="41"/>
      <c r="BC1925" s="41"/>
      <c r="BD1925" s="41"/>
      <c r="BE1925" s="41"/>
      <c r="BF1925" s="41"/>
      <c r="BG1925" s="41"/>
      <c r="BH1925" s="41"/>
      <c r="BI1925" s="41"/>
      <c r="BJ1925" s="41"/>
      <c r="BK1925" s="41"/>
      <c r="BL1925" s="41"/>
      <c r="BM1925" s="41"/>
      <c r="BN1925" s="41"/>
      <c r="BO1925" s="41"/>
      <c r="BP1925" s="41"/>
      <c r="BQ1925" s="41"/>
      <c r="BR1925" s="41"/>
      <c r="BS1925" s="41"/>
      <c r="BT1925" s="41"/>
      <c r="BU1925" s="41"/>
      <c r="BV1925" s="41"/>
      <c r="BW1925" s="41"/>
      <c r="BX1925" s="41"/>
      <c r="BY1925" s="41"/>
      <c r="BZ1925" s="41"/>
      <c r="CA1925" s="41"/>
      <c r="CB1925" s="41"/>
      <c r="CC1925" s="41"/>
      <c r="CD1925" s="41"/>
      <c r="CE1925" s="41"/>
      <c r="CF1925" s="41"/>
      <c r="CG1925" s="41"/>
      <c r="CH1925" s="41"/>
      <c r="CI1925" s="41"/>
      <c r="CJ1925" s="41"/>
      <c r="DZ1925" s="70"/>
      <c r="ED1925" s="70"/>
      <c r="EE1925" s="70"/>
      <c r="EF1925" s="70"/>
      <c r="EG1925" s="68"/>
      <c r="EH1925" s="68"/>
      <c r="EI1925" s="68"/>
      <c r="EJ1925" s="68"/>
      <c r="EK1925" s="68"/>
      <c r="EL1925" s="68"/>
      <c r="EM1925" s="68"/>
      <c r="EN1925" s="68"/>
      <c r="EO1925" s="68"/>
      <c r="EP1925" s="68"/>
      <c r="EQ1925" s="68"/>
      <c r="ER1925" s="68"/>
      <c r="ES1925" s="68"/>
      <c r="ET1925" s="68"/>
    </row>
    <row r="1926" spans="53:150" s="9" customFormat="1" ht="15">
      <c r="BA1926" s="41"/>
      <c r="BB1926" s="41"/>
      <c r="BC1926" s="41"/>
      <c r="BD1926" s="41"/>
      <c r="BE1926" s="41"/>
      <c r="BF1926" s="41"/>
      <c r="BG1926" s="41"/>
      <c r="BH1926" s="41"/>
      <c r="BI1926" s="41"/>
      <c r="BJ1926" s="41"/>
      <c r="BK1926" s="41"/>
      <c r="BL1926" s="41"/>
      <c r="BM1926" s="41"/>
      <c r="BN1926" s="41"/>
      <c r="BO1926" s="41"/>
      <c r="BP1926" s="41"/>
      <c r="BQ1926" s="41"/>
      <c r="BR1926" s="41"/>
      <c r="BS1926" s="41"/>
      <c r="BT1926" s="41"/>
      <c r="BU1926" s="41"/>
      <c r="BV1926" s="41"/>
      <c r="BW1926" s="41"/>
      <c r="BX1926" s="41"/>
      <c r="BY1926" s="41"/>
      <c r="BZ1926" s="41"/>
      <c r="CA1926" s="41"/>
      <c r="CB1926" s="41"/>
      <c r="CC1926" s="41"/>
      <c r="CD1926" s="41"/>
      <c r="CE1926" s="41"/>
      <c r="CF1926" s="41"/>
      <c r="CG1926" s="41"/>
      <c r="CH1926" s="41"/>
      <c r="CI1926" s="41"/>
      <c r="CJ1926" s="41"/>
      <c r="DZ1926" s="70"/>
      <c r="ED1926" s="70"/>
      <c r="EE1926" s="70"/>
      <c r="EF1926" s="70"/>
      <c r="EG1926" s="68"/>
      <c r="EH1926" s="68"/>
      <c r="EI1926" s="68"/>
      <c r="EJ1926" s="68"/>
      <c r="EK1926" s="68"/>
      <c r="EL1926" s="68"/>
      <c r="EM1926" s="68"/>
      <c r="EN1926" s="68"/>
      <c r="EO1926" s="68"/>
      <c r="EP1926" s="68"/>
      <c r="EQ1926" s="68"/>
      <c r="ER1926" s="68"/>
      <c r="ES1926" s="68"/>
      <c r="ET1926" s="68"/>
    </row>
    <row r="1927" spans="53:150" s="9" customFormat="1" ht="15">
      <c r="BA1927" s="41"/>
      <c r="BB1927" s="41"/>
      <c r="BC1927" s="41"/>
      <c r="BD1927" s="41"/>
      <c r="BE1927" s="41"/>
      <c r="BF1927" s="41"/>
      <c r="BG1927" s="41"/>
      <c r="BH1927" s="41"/>
      <c r="BI1927" s="41"/>
      <c r="BJ1927" s="41"/>
      <c r="BK1927" s="41"/>
      <c r="BL1927" s="41"/>
      <c r="BM1927" s="41"/>
      <c r="BN1927" s="41"/>
      <c r="BO1927" s="41"/>
      <c r="BP1927" s="41"/>
      <c r="BQ1927" s="41"/>
      <c r="BR1927" s="41"/>
      <c r="BS1927" s="41"/>
      <c r="BT1927" s="41"/>
      <c r="BU1927" s="41"/>
      <c r="BV1927" s="41"/>
      <c r="BW1927" s="41"/>
      <c r="BX1927" s="41"/>
      <c r="BY1927" s="41"/>
      <c r="BZ1927" s="41"/>
      <c r="CA1927" s="41"/>
      <c r="CB1927" s="41"/>
      <c r="CC1927" s="41"/>
      <c r="CD1927" s="41"/>
      <c r="CE1927" s="41"/>
      <c r="CF1927" s="41"/>
      <c r="CG1927" s="41"/>
      <c r="CH1927" s="41"/>
      <c r="CI1927" s="41"/>
      <c r="CJ1927" s="41"/>
      <c r="DZ1927" s="70"/>
      <c r="ED1927" s="70"/>
      <c r="EE1927" s="70"/>
      <c r="EF1927" s="70"/>
      <c r="EG1927" s="68"/>
      <c r="EH1927" s="68"/>
      <c r="EI1927" s="68"/>
      <c r="EJ1927" s="68"/>
      <c r="EK1927" s="68"/>
      <c r="EL1927" s="68"/>
      <c r="EM1927" s="68"/>
      <c r="EN1927" s="68"/>
      <c r="EO1927" s="68"/>
      <c r="EP1927" s="68"/>
      <c r="EQ1927" s="68"/>
      <c r="ER1927" s="68"/>
      <c r="ES1927" s="68"/>
      <c r="ET1927" s="68"/>
    </row>
    <row r="1928" spans="53:150" s="9" customFormat="1" ht="15">
      <c r="BA1928" s="41"/>
      <c r="BB1928" s="41"/>
      <c r="BC1928" s="41"/>
      <c r="BD1928" s="41"/>
      <c r="BE1928" s="41"/>
      <c r="BF1928" s="41"/>
      <c r="BG1928" s="41"/>
      <c r="BH1928" s="41"/>
      <c r="BI1928" s="41"/>
      <c r="BJ1928" s="41"/>
      <c r="BK1928" s="41"/>
      <c r="BL1928" s="41"/>
      <c r="BM1928" s="41"/>
      <c r="BN1928" s="41"/>
      <c r="BO1928" s="41"/>
      <c r="BP1928" s="41"/>
      <c r="BQ1928" s="41"/>
      <c r="BR1928" s="41"/>
      <c r="BS1928" s="41"/>
      <c r="BT1928" s="41"/>
      <c r="BU1928" s="41"/>
      <c r="BV1928" s="41"/>
      <c r="BW1928" s="41"/>
      <c r="BX1928" s="41"/>
      <c r="BY1928" s="41"/>
      <c r="BZ1928" s="41"/>
      <c r="CA1928" s="41"/>
      <c r="CB1928" s="41"/>
      <c r="CC1928" s="41"/>
      <c r="CD1928" s="41"/>
      <c r="CE1928" s="41"/>
      <c r="CF1928" s="41"/>
      <c r="CG1928" s="41"/>
      <c r="CH1928" s="41"/>
      <c r="CI1928" s="41"/>
      <c r="CJ1928" s="41"/>
      <c r="DZ1928" s="70"/>
      <c r="ED1928" s="70"/>
      <c r="EE1928" s="70"/>
      <c r="EF1928" s="70"/>
      <c r="EG1928" s="68"/>
      <c r="EH1928" s="68"/>
      <c r="EI1928" s="68"/>
      <c r="EJ1928" s="68"/>
      <c r="EK1928" s="68"/>
      <c r="EL1928" s="68"/>
      <c r="EM1928" s="68"/>
      <c r="EN1928" s="68"/>
      <c r="EO1928" s="68"/>
      <c r="EP1928" s="68"/>
      <c r="EQ1928" s="68"/>
      <c r="ER1928" s="68"/>
      <c r="ES1928" s="68"/>
      <c r="ET1928" s="68"/>
    </row>
    <row r="1929" spans="53:150" s="9" customFormat="1" ht="15">
      <c r="BA1929" s="41"/>
      <c r="BB1929" s="41"/>
      <c r="BC1929" s="41"/>
      <c r="BD1929" s="41"/>
      <c r="BE1929" s="41"/>
      <c r="BF1929" s="41"/>
      <c r="BG1929" s="41"/>
      <c r="BH1929" s="41"/>
      <c r="BI1929" s="41"/>
      <c r="BJ1929" s="41"/>
      <c r="BK1929" s="41"/>
      <c r="BL1929" s="41"/>
      <c r="BM1929" s="41"/>
      <c r="BN1929" s="41"/>
      <c r="BO1929" s="41"/>
      <c r="BP1929" s="41"/>
      <c r="BQ1929" s="41"/>
      <c r="BR1929" s="41"/>
      <c r="BS1929" s="41"/>
      <c r="BT1929" s="41"/>
      <c r="BU1929" s="41"/>
      <c r="BV1929" s="41"/>
      <c r="BW1929" s="41"/>
      <c r="BX1929" s="41"/>
      <c r="BY1929" s="41"/>
      <c r="BZ1929" s="41"/>
      <c r="CA1929" s="41"/>
      <c r="CB1929" s="41"/>
      <c r="CC1929" s="41"/>
      <c r="CD1929" s="41"/>
      <c r="CE1929" s="41"/>
      <c r="CF1929" s="41"/>
      <c r="CG1929" s="41"/>
      <c r="CH1929" s="41"/>
      <c r="CI1929" s="41"/>
      <c r="CJ1929" s="41"/>
      <c r="DZ1929" s="70"/>
      <c r="ED1929" s="70"/>
      <c r="EE1929" s="70"/>
      <c r="EF1929" s="70"/>
      <c r="EG1929" s="68"/>
      <c r="EH1929" s="68"/>
      <c r="EI1929" s="68"/>
      <c r="EJ1929" s="68"/>
      <c r="EK1929" s="68"/>
      <c r="EL1929" s="68"/>
      <c r="EM1929" s="68"/>
      <c r="EN1929" s="68"/>
      <c r="EO1929" s="68"/>
      <c r="EP1929" s="68"/>
      <c r="EQ1929" s="68"/>
      <c r="ER1929" s="68"/>
      <c r="ES1929" s="68"/>
      <c r="ET1929" s="68"/>
    </row>
    <row r="1930" spans="53:150" s="9" customFormat="1" ht="15">
      <c r="BA1930" s="41"/>
      <c r="BB1930" s="41"/>
      <c r="BC1930" s="41"/>
      <c r="BD1930" s="41"/>
      <c r="BE1930" s="41"/>
      <c r="BF1930" s="41"/>
      <c r="BG1930" s="41"/>
      <c r="BH1930" s="41"/>
      <c r="BI1930" s="41"/>
      <c r="BJ1930" s="41"/>
      <c r="BK1930" s="41"/>
      <c r="BL1930" s="41"/>
      <c r="BM1930" s="41"/>
      <c r="BN1930" s="41"/>
      <c r="BO1930" s="41"/>
      <c r="BP1930" s="41"/>
      <c r="BQ1930" s="41"/>
      <c r="BR1930" s="41"/>
      <c r="BS1930" s="41"/>
      <c r="BT1930" s="41"/>
      <c r="BU1930" s="41"/>
      <c r="BV1930" s="41"/>
      <c r="BW1930" s="41"/>
      <c r="BX1930" s="41"/>
      <c r="BY1930" s="41"/>
      <c r="BZ1930" s="41"/>
      <c r="CA1930" s="41"/>
      <c r="CB1930" s="41"/>
      <c r="CC1930" s="41"/>
      <c r="CD1930" s="41"/>
      <c r="CE1930" s="41"/>
      <c r="CF1930" s="41"/>
      <c r="CG1930" s="41"/>
      <c r="CH1930" s="41"/>
      <c r="CI1930" s="41"/>
      <c r="CJ1930" s="41"/>
      <c r="DZ1930" s="70"/>
      <c r="ED1930" s="70"/>
      <c r="EE1930" s="70"/>
      <c r="EF1930" s="70"/>
      <c r="EG1930" s="68"/>
      <c r="EH1930" s="68"/>
      <c r="EI1930" s="68"/>
      <c r="EJ1930" s="68"/>
      <c r="EK1930" s="68"/>
      <c r="EL1930" s="68"/>
      <c r="EM1930" s="68"/>
      <c r="EN1930" s="68"/>
      <c r="EO1930" s="68"/>
      <c r="EP1930" s="68"/>
      <c r="EQ1930" s="68"/>
      <c r="ER1930" s="68"/>
      <c r="ES1930" s="68"/>
      <c r="ET1930" s="68"/>
    </row>
    <row r="1931" spans="53:150" s="9" customFormat="1" ht="15">
      <c r="BA1931" s="41"/>
      <c r="BB1931" s="41"/>
      <c r="BC1931" s="41"/>
      <c r="BD1931" s="41"/>
      <c r="BE1931" s="41"/>
      <c r="BF1931" s="41"/>
      <c r="BG1931" s="41"/>
      <c r="BH1931" s="41"/>
      <c r="BI1931" s="41"/>
      <c r="BJ1931" s="41"/>
      <c r="BK1931" s="41"/>
      <c r="BL1931" s="41"/>
      <c r="BM1931" s="41"/>
      <c r="BN1931" s="41"/>
      <c r="BO1931" s="41"/>
      <c r="BP1931" s="41"/>
      <c r="BQ1931" s="41"/>
      <c r="BR1931" s="41"/>
      <c r="BS1931" s="41"/>
      <c r="BT1931" s="41"/>
      <c r="BU1931" s="41"/>
      <c r="BV1931" s="41"/>
      <c r="BW1931" s="41"/>
      <c r="BX1931" s="41"/>
      <c r="BY1931" s="41"/>
      <c r="BZ1931" s="41"/>
      <c r="CA1931" s="41"/>
      <c r="CB1931" s="41"/>
      <c r="CC1931" s="41"/>
      <c r="CD1931" s="41"/>
      <c r="CE1931" s="41"/>
      <c r="CF1931" s="41"/>
      <c r="CG1931" s="41"/>
      <c r="CH1931" s="41"/>
      <c r="CI1931" s="41"/>
      <c r="CJ1931" s="41"/>
      <c r="DZ1931" s="70"/>
      <c r="ED1931" s="70"/>
      <c r="EE1931" s="70"/>
      <c r="EF1931" s="70"/>
      <c r="EG1931" s="68"/>
      <c r="EH1931" s="68"/>
      <c r="EI1931" s="68"/>
      <c r="EJ1931" s="68"/>
      <c r="EK1931" s="68"/>
      <c r="EL1931" s="68"/>
      <c r="EM1931" s="68"/>
      <c r="EN1931" s="68"/>
      <c r="EO1931" s="68"/>
      <c r="EP1931" s="68"/>
      <c r="EQ1931" s="68"/>
      <c r="ER1931" s="68"/>
      <c r="ES1931" s="68"/>
      <c r="ET1931" s="68"/>
    </row>
    <row r="1932" spans="53:150" s="9" customFormat="1" ht="15">
      <c r="BA1932" s="41"/>
      <c r="BB1932" s="41"/>
      <c r="BC1932" s="41"/>
      <c r="BD1932" s="41"/>
      <c r="BE1932" s="41"/>
      <c r="BF1932" s="41"/>
      <c r="BG1932" s="41"/>
      <c r="BH1932" s="41"/>
      <c r="BI1932" s="41"/>
      <c r="BJ1932" s="41"/>
      <c r="BK1932" s="41"/>
      <c r="BL1932" s="41"/>
      <c r="BM1932" s="41"/>
      <c r="BN1932" s="41"/>
      <c r="BO1932" s="41"/>
      <c r="BP1932" s="41"/>
      <c r="BQ1932" s="41"/>
      <c r="BR1932" s="41"/>
      <c r="BS1932" s="41"/>
      <c r="BT1932" s="41"/>
      <c r="BU1932" s="41"/>
      <c r="BV1932" s="41"/>
      <c r="BW1932" s="41"/>
      <c r="BX1932" s="41"/>
      <c r="BY1932" s="41"/>
      <c r="BZ1932" s="41"/>
      <c r="CA1932" s="41"/>
      <c r="CB1932" s="41"/>
      <c r="CC1932" s="41"/>
      <c r="CD1932" s="41"/>
      <c r="CE1932" s="41"/>
      <c r="CF1932" s="41"/>
      <c r="CG1932" s="41"/>
      <c r="CH1932" s="41"/>
      <c r="CI1932" s="41"/>
      <c r="CJ1932" s="41"/>
      <c r="DZ1932" s="70"/>
      <c r="ED1932" s="70"/>
      <c r="EE1932" s="70"/>
      <c r="EF1932" s="70"/>
      <c r="EG1932" s="68"/>
      <c r="EH1932" s="68"/>
      <c r="EI1932" s="68"/>
      <c r="EJ1932" s="68"/>
      <c r="EK1932" s="68"/>
      <c r="EL1932" s="68"/>
      <c r="EM1932" s="68"/>
      <c r="EN1932" s="68"/>
      <c r="EO1932" s="68"/>
      <c r="EP1932" s="68"/>
      <c r="EQ1932" s="68"/>
      <c r="ER1932" s="68"/>
      <c r="ES1932" s="68"/>
      <c r="ET1932" s="68"/>
    </row>
    <row r="1933" spans="53:150" s="9" customFormat="1" ht="15">
      <c r="BA1933" s="41"/>
      <c r="BB1933" s="41"/>
      <c r="BC1933" s="41"/>
      <c r="BD1933" s="41"/>
      <c r="BE1933" s="41"/>
      <c r="BF1933" s="41"/>
      <c r="BG1933" s="41"/>
      <c r="BH1933" s="41"/>
      <c r="BI1933" s="41"/>
      <c r="BJ1933" s="41"/>
      <c r="BK1933" s="41"/>
      <c r="BL1933" s="41"/>
      <c r="BM1933" s="41"/>
      <c r="BN1933" s="41"/>
      <c r="BO1933" s="41"/>
      <c r="BP1933" s="41"/>
      <c r="BQ1933" s="41"/>
      <c r="BR1933" s="41"/>
      <c r="BS1933" s="41"/>
      <c r="BT1933" s="41"/>
      <c r="BU1933" s="41"/>
      <c r="BV1933" s="41"/>
      <c r="BW1933" s="41"/>
      <c r="BX1933" s="41"/>
      <c r="BY1933" s="41"/>
      <c r="BZ1933" s="41"/>
      <c r="CA1933" s="41"/>
      <c r="CB1933" s="41"/>
      <c r="CC1933" s="41"/>
      <c r="CD1933" s="41"/>
      <c r="CE1933" s="41"/>
      <c r="CF1933" s="41"/>
      <c r="CG1933" s="41"/>
      <c r="CH1933" s="41"/>
      <c r="CI1933" s="41"/>
      <c r="CJ1933" s="41"/>
      <c r="DZ1933" s="70"/>
      <c r="ED1933" s="70"/>
      <c r="EE1933" s="70"/>
      <c r="EF1933" s="70"/>
      <c r="EG1933" s="68"/>
      <c r="EH1933" s="68"/>
      <c r="EI1933" s="68"/>
      <c r="EJ1933" s="68"/>
      <c r="EK1933" s="68"/>
      <c r="EL1933" s="68"/>
      <c r="EM1933" s="68"/>
      <c r="EN1933" s="68"/>
      <c r="EO1933" s="68"/>
      <c r="EP1933" s="68"/>
      <c r="EQ1933" s="68"/>
      <c r="ER1933" s="68"/>
      <c r="ES1933" s="68"/>
      <c r="ET1933" s="68"/>
    </row>
    <row r="1934" spans="53:150" s="9" customFormat="1" ht="15">
      <c r="BA1934" s="41"/>
      <c r="BB1934" s="41"/>
      <c r="BC1934" s="41"/>
      <c r="BD1934" s="41"/>
      <c r="BE1934" s="41"/>
      <c r="BF1934" s="41"/>
      <c r="BG1934" s="41"/>
      <c r="BH1934" s="41"/>
      <c r="BI1934" s="41"/>
      <c r="BJ1934" s="41"/>
      <c r="BK1934" s="41"/>
      <c r="BL1934" s="41"/>
      <c r="BM1934" s="41"/>
      <c r="BN1934" s="41"/>
      <c r="BO1934" s="41"/>
      <c r="BP1934" s="41"/>
      <c r="BQ1934" s="41"/>
      <c r="BR1934" s="41"/>
      <c r="BS1934" s="41"/>
      <c r="BT1934" s="41"/>
      <c r="BU1934" s="41"/>
      <c r="BV1934" s="41"/>
      <c r="BW1934" s="41"/>
      <c r="BX1934" s="41"/>
      <c r="BY1934" s="41"/>
      <c r="BZ1934" s="41"/>
      <c r="CA1934" s="41"/>
      <c r="CB1934" s="41"/>
      <c r="CC1934" s="41"/>
      <c r="CD1934" s="41"/>
      <c r="CE1934" s="41"/>
      <c r="CF1934" s="41"/>
      <c r="CG1934" s="41"/>
      <c r="CH1934" s="41"/>
      <c r="CI1934" s="41"/>
      <c r="CJ1934" s="41"/>
      <c r="DZ1934" s="70"/>
      <c r="ED1934" s="70"/>
      <c r="EE1934" s="70"/>
      <c r="EF1934" s="70"/>
      <c r="EG1934" s="68"/>
      <c r="EH1934" s="68"/>
      <c r="EI1934" s="68"/>
      <c r="EJ1934" s="68"/>
      <c r="EK1934" s="68"/>
      <c r="EL1934" s="68"/>
      <c r="EM1934" s="68"/>
      <c r="EN1934" s="68"/>
      <c r="EO1934" s="68"/>
      <c r="EP1934" s="68"/>
      <c r="EQ1934" s="68"/>
      <c r="ER1934" s="68"/>
      <c r="ES1934" s="68"/>
      <c r="ET1934" s="68"/>
    </row>
    <row r="1935" spans="53:150" s="9" customFormat="1" ht="15">
      <c r="BA1935" s="41"/>
      <c r="BB1935" s="41"/>
      <c r="BC1935" s="41"/>
      <c r="BD1935" s="41"/>
      <c r="BE1935" s="41"/>
      <c r="BF1935" s="41"/>
      <c r="BG1935" s="41"/>
      <c r="BH1935" s="41"/>
      <c r="BI1935" s="41"/>
      <c r="BJ1935" s="41"/>
      <c r="BK1935" s="41"/>
      <c r="BL1935" s="41"/>
      <c r="BM1935" s="41"/>
      <c r="BN1935" s="41"/>
      <c r="BO1935" s="41"/>
      <c r="BP1935" s="41"/>
      <c r="BQ1935" s="41"/>
      <c r="BR1935" s="41"/>
      <c r="BS1935" s="41"/>
      <c r="BT1935" s="41"/>
      <c r="BU1935" s="41"/>
      <c r="BV1935" s="41"/>
      <c r="BW1935" s="41"/>
      <c r="BX1935" s="41"/>
      <c r="BY1935" s="41"/>
      <c r="BZ1935" s="41"/>
      <c r="CA1935" s="41"/>
      <c r="CB1935" s="41"/>
      <c r="CC1935" s="41"/>
      <c r="CD1935" s="41"/>
      <c r="CE1935" s="41"/>
      <c r="CF1935" s="41"/>
      <c r="CG1935" s="41"/>
      <c r="CH1935" s="41"/>
      <c r="CI1935" s="41"/>
      <c r="CJ1935" s="41"/>
      <c r="DZ1935" s="70"/>
      <c r="ED1935" s="70"/>
      <c r="EE1935" s="70"/>
      <c r="EF1935" s="70"/>
      <c r="EG1935" s="68"/>
      <c r="EH1935" s="68"/>
      <c r="EI1935" s="68"/>
      <c r="EJ1935" s="68"/>
      <c r="EK1935" s="68"/>
      <c r="EL1935" s="68"/>
      <c r="EM1935" s="68"/>
      <c r="EN1935" s="68"/>
      <c r="EO1935" s="68"/>
      <c r="EP1935" s="68"/>
      <c r="EQ1935" s="68"/>
      <c r="ER1935" s="68"/>
      <c r="ES1935" s="68"/>
      <c r="ET1935" s="68"/>
    </row>
    <row r="1936" spans="53:150" s="9" customFormat="1" ht="15">
      <c r="BA1936" s="41"/>
      <c r="BB1936" s="41"/>
      <c r="BC1936" s="41"/>
      <c r="BD1936" s="41"/>
      <c r="BE1936" s="41"/>
      <c r="BF1936" s="41"/>
      <c r="BG1936" s="41"/>
      <c r="BH1936" s="41"/>
      <c r="BI1936" s="41"/>
      <c r="BJ1936" s="41"/>
      <c r="BK1936" s="41"/>
      <c r="BL1936" s="41"/>
      <c r="BM1936" s="41"/>
      <c r="BN1936" s="41"/>
      <c r="BO1936" s="41"/>
      <c r="BP1936" s="41"/>
      <c r="BQ1936" s="41"/>
      <c r="BR1936" s="41"/>
      <c r="BS1936" s="41"/>
      <c r="BT1936" s="41"/>
      <c r="BU1936" s="41"/>
      <c r="BV1936" s="41"/>
      <c r="BW1936" s="41"/>
      <c r="BX1936" s="41"/>
      <c r="BY1936" s="41"/>
      <c r="BZ1936" s="41"/>
      <c r="CA1936" s="41"/>
      <c r="CB1936" s="41"/>
      <c r="CC1936" s="41"/>
      <c r="CD1936" s="41"/>
      <c r="CE1936" s="41"/>
      <c r="CF1936" s="41"/>
      <c r="CG1936" s="41"/>
      <c r="CH1936" s="41"/>
      <c r="CI1936" s="41"/>
      <c r="CJ1936" s="41"/>
      <c r="DZ1936" s="70"/>
      <c r="ED1936" s="70"/>
      <c r="EE1936" s="70"/>
      <c r="EF1936" s="70"/>
      <c r="EG1936" s="68"/>
      <c r="EH1936" s="68"/>
      <c r="EI1936" s="68"/>
      <c r="EJ1936" s="68"/>
      <c r="EK1936" s="68"/>
      <c r="EL1936" s="68"/>
      <c r="EM1936" s="68"/>
      <c r="EN1936" s="68"/>
      <c r="EO1936" s="68"/>
      <c r="EP1936" s="68"/>
      <c r="EQ1936" s="68"/>
      <c r="ER1936" s="68"/>
      <c r="ES1936" s="68"/>
      <c r="ET1936" s="68"/>
    </row>
    <row r="1937" spans="53:150" s="9" customFormat="1" ht="15">
      <c r="BA1937" s="41"/>
      <c r="BB1937" s="41"/>
      <c r="BC1937" s="41"/>
      <c r="BD1937" s="41"/>
      <c r="BE1937" s="41"/>
      <c r="BF1937" s="41"/>
      <c r="BG1937" s="41"/>
      <c r="BH1937" s="41"/>
      <c r="BI1937" s="41"/>
      <c r="BJ1937" s="41"/>
      <c r="BK1937" s="41"/>
      <c r="BL1937" s="41"/>
      <c r="BM1937" s="41"/>
      <c r="BN1937" s="41"/>
      <c r="BO1937" s="41"/>
      <c r="BP1937" s="41"/>
      <c r="BQ1937" s="41"/>
      <c r="BR1937" s="41"/>
      <c r="BS1937" s="41"/>
      <c r="BT1937" s="41"/>
      <c r="BU1937" s="41"/>
      <c r="BV1937" s="41"/>
      <c r="BW1937" s="41"/>
      <c r="BX1937" s="41"/>
      <c r="BY1937" s="41"/>
      <c r="BZ1937" s="41"/>
      <c r="CA1937" s="41"/>
      <c r="CB1937" s="41"/>
      <c r="CC1937" s="41"/>
      <c r="CD1937" s="41"/>
      <c r="CE1937" s="41"/>
      <c r="CF1937" s="41"/>
      <c r="CG1937" s="41"/>
      <c r="CH1937" s="41"/>
      <c r="CI1937" s="41"/>
      <c r="CJ1937" s="41"/>
      <c r="DZ1937" s="70"/>
      <c r="ED1937" s="70"/>
      <c r="EE1937" s="70"/>
      <c r="EF1937" s="70"/>
      <c r="EG1937" s="68"/>
      <c r="EH1937" s="68"/>
      <c r="EI1937" s="68"/>
      <c r="EJ1937" s="68"/>
      <c r="EK1937" s="68"/>
      <c r="EL1937" s="68"/>
      <c r="EM1937" s="68"/>
      <c r="EN1937" s="68"/>
      <c r="EO1937" s="68"/>
      <c r="EP1937" s="68"/>
      <c r="EQ1937" s="68"/>
      <c r="ER1937" s="68"/>
      <c r="ES1937" s="68"/>
      <c r="ET1937" s="68"/>
    </row>
    <row r="1938" spans="53:150" s="9" customFormat="1" ht="15">
      <c r="BA1938" s="41"/>
      <c r="BB1938" s="41"/>
      <c r="BC1938" s="41"/>
      <c r="BD1938" s="41"/>
      <c r="BE1938" s="41"/>
      <c r="BF1938" s="41"/>
      <c r="BG1938" s="41"/>
      <c r="BH1938" s="41"/>
      <c r="BI1938" s="41"/>
      <c r="BJ1938" s="41"/>
      <c r="BK1938" s="41"/>
      <c r="BL1938" s="41"/>
      <c r="BM1938" s="41"/>
      <c r="BN1938" s="41"/>
      <c r="BO1938" s="41"/>
      <c r="BP1938" s="41"/>
      <c r="BQ1938" s="41"/>
      <c r="BR1938" s="41"/>
      <c r="BS1938" s="41"/>
      <c r="BT1938" s="41"/>
      <c r="BU1938" s="41"/>
      <c r="BV1938" s="41"/>
      <c r="BW1938" s="41"/>
      <c r="BX1938" s="41"/>
      <c r="BY1938" s="41"/>
      <c r="BZ1938" s="41"/>
      <c r="CA1938" s="41"/>
      <c r="CB1938" s="41"/>
      <c r="CC1938" s="41"/>
      <c r="CD1938" s="41"/>
      <c r="CE1938" s="41"/>
      <c r="CF1938" s="41"/>
      <c r="CG1938" s="41"/>
      <c r="CH1938" s="41"/>
      <c r="CI1938" s="41"/>
      <c r="CJ1938" s="41"/>
      <c r="DZ1938" s="70"/>
      <c r="ED1938" s="70"/>
      <c r="EE1938" s="70"/>
      <c r="EF1938" s="70"/>
      <c r="EG1938" s="68"/>
      <c r="EH1938" s="68"/>
      <c r="EI1938" s="68"/>
      <c r="EJ1938" s="68"/>
      <c r="EK1938" s="68"/>
      <c r="EL1938" s="68"/>
      <c r="EM1938" s="68"/>
      <c r="EN1938" s="68"/>
      <c r="EO1938" s="68"/>
      <c r="EP1938" s="68"/>
      <c r="EQ1938" s="68"/>
      <c r="ER1938" s="68"/>
      <c r="ES1938" s="68"/>
      <c r="ET1938" s="68"/>
    </row>
    <row r="1939" spans="53:150" s="9" customFormat="1" ht="15">
      <c r="BA1939" s="41"/>
      <c r="BB1939" s="41"/>
      <c r="BC1939" s="41"/>
      <c r="BD1939" s="41"/>
      <c r="BE1939" s="41"/>
      <c r="BF1939" s="41"/>
      <c r="BG1939" s="41"/>
      <c r="BH1939" s="41"/>
      <c r="BI1939" s="41"/>
      <c r="BJ1939" s="41"/>
      <c r="BK1939" s="41"/>
      <c r="BL1939" s="41"/>
      <c r="BM1939" s="41"/>
      <c r="BN1939" s="41"/>
      <c r="BO1939" s="41"/>
      <c r="BP1939" s="41"/>
      <c r="BQ1939" s="41"/>
      <c r="BR1939" s="41"/>
      <c r="BS1939" s="41"/>
      <c r="BT1939" s="41"/>
      <c r="BU1939" s="41"/>
      <c r="BV1939" s="41"/>
      <c r="BW1939" s="41"/>
      <c r="BX1939" s="41"/>
      <c r="BY1939" s="41"/>
      <c r="BZ1939" s="41"/>
      <c r="CA1939" s="41"/>
      <c r="CB1939" s="41"/>
      <c r="CC1939" s="41"/>
      <c r="CD1939" s="41"/>
      <c r="CE1939" s="41"/>
      <c r="CF1939" s="41"/>
      <c r="CG1939" s="41"/>
      <c r="CH1939" s="41"/>
      <c r="CI1939" s="41"/>
      <c r="CJ1939" s="41"/>
      <c r="DZ1939" s="70"/>
      <c r="ED1939" s="70"/>
      <c r="EE1939" s="70"/>
      <c r="EF1939" s="70"/>
      <c r="EG1939" s="68"/>
      <c r="EH1939" s="68"/>
      <c r="EI1939" s="68"/>
      <c r="EJ1939" s="68"/>
      <c r="EK1939" s="68"/>
      <c r="EL1939" s="68"/>
      <c r="EM1939" s="68"/>
      <c r="EN1939" s="68"/>
      <c r="EO1939" s="68"/>
      <c r="EP1939" s="68"/>
      <c r="EQ1939" s="68"/>
      <c r="ER1939" s="68"/>
      <c r="ES1939" s="68"/>
      <c r="ET1939" s="68"/>
    </row>
    <row r="1940" spans="53:150" s="9" customFormat="1" ht="15">
      <c r="BA1940" s="41"/>
      <c r="BB1940" s="41"/>
      <c r="BC1940" s="41"/>
      <c r="BD1940" s="41"/>
      <c r="BE1940" s="41"/>
      <c r="BF1940" s="41"/>
      <c r="BG1940" s="41"/>
      <c r="BH1940" s="41"/>
      <c r="BI1940" s="41"/>
      <c r="BJ1940" s="41"/>
      <c r="BK1940" s="41"/>
      <c r="BL1940" s="41"/>
      <c r="BM1940" s="41"/>
      <c r="BN1940" s="41"/>
      <c r="BO1940" s="41"/>
      <c r="BP1940" s="41"/>
      <c r="BQ1940" s="41"/>
      <c r="BR1940" s="41"/>
      <c r="BS1940" s="41"/>
      <c r="BT1940" s="41"/>
      <c r="BU1940" s="41"/>
      <c r="BV1940" s="41"/>
      <c r="BW1940" s="41"/>
      <c r="BX1940" s="41"/>
      <c r="BY1940" s="41"/>
      <c r="BZ1940" s="41"/>
      <c r="CA1940" s="41"/>
      <c r="CB1940" s="41"/>
      <c r="CC1940" s="41"/>
      <c r="CD1940" s="41"/>
      <c r="CE1940" s="41"/>
      <c r="CF1940" s="41"/>
      <c r="CG1940" s="41"/>
      <c r="CH1940" s="41"/>
      <c r="CI1940" s="41"/>
      <c r="CJ1940" s="41"/>
      <c r="DZ1940" s="70"/>
      <c r="ED1940" s="70"/>
      <c r="EE1940" s="70"/>
      <c r="EF1940" s="70"/>
      <c r="EG1940" s="68"/>
      <c r="EH1940" s="68"/>
      <c r="EI1940" s="68"/>
      <c r="EJ1940" s="68"/>
      <c r="EK1940" s="68"/>
      <c r="EL1940" s="68"/>
      <c r="EM1940" s="68"/>
      <c r="EN1940" s="68"/>
      <c r="EO1940" s="68"/>
      <c r="EP1940" s="68"/>
      <c r="EQ1940" s="68"/>
      <c r="ER1940" s="68"/>
      <c r="ES1940" s="68"/>
      <c r="ET1940" s="68"/>
    </row>
    <row r="1941" spans="53:150" s="9" customFormat="1" ht="15">
      <c r="BA1941" s="41"/>
      <c r="BB1941" s="41"/>
      <c r="BC1941" s="41"/>
      <c r="BD1941" s="41"/>
      <c r="BE1941" s="41"/>
      <c r="BF1941" s="41"/>
      <c r="BG1941" s="41"/>
      <c r="BH1941" s="41"/>
      <c r="BI1941" s="41"/>
      <c r="BJ1941" s="41"/>
      <c r="BK1941" s="41"/>
      <c r="BL1941" s="41"/>
      <c r="BM1941" s="41"/>
      <c r="BN1941" s="41"/>
      <c r="BO1941" s="41"/>
      <c r="BP1941" s="41"/>
      <c r="BQ1941" s="41"/>
      <c r="BR1941" s="41"/>
      <c r="BS1941" s="41"/>
      <c r="BT1941" s="41"/>
      <c r="BU1941" s="41"/>
      <c r="BV1941" s="41"/>
      <c r="BW1941" s="41"/>
      <c r="BX1941" s="41"/>
      <c r="BY1941" s="41"/>
      <c r="BZ1941" s="41"/>
      <c r="CA1941" s="41"/>
      <c r="CB1941" s="41"/>
      <c r="CC1941" s="41"/>
      <c r="CD1941" s="41"/>
      <c r="CE1941" s="41"/>
      <c r="CF1941" s="41"/>
      <c r="CG1941" s="41"/>
      <c r="CH1941" s="41"/>
      <c r="CI1941" s="41"/>
      <c r="CJ1941" s="41"/>
      <c r="DZ1941" s="70"/>
      <c r="ED1941" s="70"/>
      <c r="EE1941" s="70"/>
      <c r="EF1941" s="70"/>
      <c r="EG1941" s="68"/>
      <c r="EH1941" s="68"/>
      <c r="EI1941" s="68"/>
      <c r="EJ1941" s="68"/>
      <c r="EK1941" s="68"/>
      <c r="EL1941" s="68"/>
      <c r="EM1941" s="68"/>
      <c r="EN1941" s="68"/>
      <c r="EO1941" s="68"/>
      <c r="EP1941" s="68"/>
      <c r="EQ1941" s="68"/>
      <c r="ER1941" s="68"/>
      <c r="ES1941" s="68"/>
      <c r="ET1941" s="68"/>
    </row>
    <row r="1942" spans="53:150" s="9" customFormat="1" ht="15">
      <c r="BA1942" s="41"/>
      <c r="BB1942" s="41"/>
      <c r="BC1942" s="41"/>
      <c r="BD1942" s="41"/>
      <c r="BE1942" s="41"/>
      <c r="BF1942" s="41"/>
      <c r="BG1942" s="41"/>
      <c r="BH1942" s="41"/>
      <c r="BI1942" s="41"/>
      <c r="BJ1942" s="41"/>
      <c r="BK1942" s="41"/>
      <c r="BL1942" s="41"/>
      <c r="BM1942" s="41"/>
      <c r="BN1942" s="41"/>
      <c r="BO1942" s="41"/>
      <c r="BP1942" s="41"/>
      <c r="BQ1942" s="41"/>
      <c r="BR1942" s="41"/>
      <c r="BS1942" s="41"/>
      <c r="BT1942" s="41"/>
      <c r="BU1942" s="41"/>
      <c r="BV1942" s="41"/>
      <c r="BW1942" s="41"/>
      <c r="BX1942" s="41"/>
      <c r="BY1942" s="41"/>
      <c r="BZ1942" s="41"/>
      <c r="CA1942" s="41"/>
      <c r="CB1942" s="41"/>
      <c r="CC1942" s="41"/>
      <c r="CD1942" s="41"/>
      <c r="CE1942" s="41"/>
      <c r="CF1942" s="41"/>
      <c r="CG1942" s="41"/>
      <c r="CH1942" s="41"/>
      <c r="CI1942" s="41"/>
      <c r="CJ1942" s="41"/>
      <c r="DZ1942" s="70"/>
      <c r="ED1942" s="70"/>
      <c r="EE1942" s="70"/>
      <c r="EF1942" s="70"/>
      <c r="EG1942" s="68"/>
      <c r="EH1942" s="68"/>
      <c r="EI1942" s="68"/>
      <c r="EJ1942" s="68"/>
      <c r="EK1942" s="68"/>
      <c r="EL1942" s="68"/>
      <c r="EM1942" s="68"/>
      <c r="EN1942" s="68"/>
      <c r="EO1942" s="68"/>
      <c r="EP1942" s="68"/>
      <c r="EQ1942" s="68"/>
      <c r="ER1942" s="68"/>
      <c r="ES1942" s="68"/>
      <c r="ET1942" s="68"/>
    </row>
    <row r="1943" spans="53:150" s="9" customFormat="1" ht="15">
      <c r="BA1943" s="41"/>
      <c r="BB1943" s="41"/>
      <c r="BC1943" s="41"/>
      <c r="BD1943" s="41"/>
      <c r="BE1943" s="41"/>
      <c r="BF1943" s="41"/>
      <c r="BG1943" s="41"/>
      <c r="BH1943" s="41"/>
      <c r="BI1943" s="41"/>
      <c r="BJ1943" s="41"/>
      <c r="BK1943" s="41"/>
      <c r="BL1943" s="41"/>
      <c r="BM1943" s="41"/>
      <c r="BN1943" s="41"/>
      <c r="BO1943" s="41"/>
      <c r="BP1943" s="41"/>
      <c r="BQ1943" s="41"/>
      <c r="BR1943" s="41"/>
      <c r="BS1943" s="41"/>
      <c r="BT1943" s="41"/>
      <c r="BU1943" s="41"/>
      <c r="BV1943" s="41"/>
      <c r="BW1943" s="41"/>
      <c r="BX1943" s="41"/>
      <c r="BY1943" s="41"/>
      <c r="BZ1943" s="41"/>
      <c r="CA1943" s="41"/>
      <c r="CB1943" s="41"/>
      <c r="CC1943" s="41"/>
      <c r="CD1943" s="41"/>
      <c r="CE1943" s="41"/>
      <c r="CF1943" s="41"/>
      <c r="CG1943" s="41"/>
      <c r="CH1943" s="41"/>
      <c r="CI1943" s="41"/>
      <c r="CJ1943" s="41"/>
      <c r="DZ1943" s="70"/>
      <c r="ED1943" s="70"/>
      <c r="EE1943" s="70"/>
      <c r="EF1943" s="70"/>
      <c r="EG1943" s="68"/>
      <c r="EH1943" s="68"/>
      <c r="EI1943" s="68"/>
      <c r="EJ1943" s="68"/>
      <c r="EK1943" s="68"/>
      <c r="EL1943" s="68"/>
      <c r="EM1943" s="68"/>
      <c r="EN1943" s="68"/>
      <c r="EO1943" s="68"/>
      <c r="EP1943" s="68"/>
      <c r="EQ1943" s="68"/>
      <c r="ER1943" s="68"/>
      <c r="ES1943" s="68"/>
      <c r="ET1943" s="68"/>
    </row>
    <row r="1944" spans="53:150" s="9" customFormat="1" ht="15">
      <c r="BA1944" s="41"/>
      <c r="BB1944" s="41"/>
      <c r="BC1944" s="41"/>
      <c r="BD1944" s="41"/>
      <c r="BE1944" s="41"/>
      <c r="BF1944" s="41"/>
      <c r="BG1944" s="41"/>
      <c r="BH1944" s="41"/>
      <c r="BI1944" s="41"/>
      <c r="BJ1944" s="41"/>
      <c r="BK1944" s="41"/>
      <c r="BL1944" s="41"/>
      <c r="BM1944" s="41"/>
      <c r="BN1944" s="41"/>
      <c r="BO1944" s="41"/>
      <c r="BP1944" s="41"/>
      <c r="BQ1944" s="41"/>
      <c r="BR1944" s="41"/>
      <c r="BS1944" s="41"/>
      <c r="BT1944" s="41"/>
      <c r="BU1944" s="41"/>
      <c r="BV1944" s="41"/>
      <c r="BW1944" s="41"/>
      <c r="BX1944" s="41"/>
      <c r="BY1944" s="41"/>
      <c r="BZ1944" s="41"/>
      <c r="CA1944" s="41"/>
      <c r="CB1944" s="41"/>
      <c r="CC1944" s="41"/>
      <c r="CD1944" s="41"/>
      <c r="CE1944" s="41"/>
      <c r="CF1944" s="41"/>
      <c r="CG1944" s="41"/>
      <c r="CH1944" s="41"/>
      <c r="CI1944" s="41"/>
      <c r="CJ1944" s="41"/>
      <c r="DZ1944" s="70"/>
      <c r="ED1944" s="70"/>
      <c r="EE1944" s="70"/>
      <c r="EF1944" s="70"/>
      <c r="EG1944" s="68"/>
      <c r="EH1944" s="68"/>
      <c r="EI1944" s="68"/>
      <c r="EJ1944" s="68"/>
      <c r="EK1944" s="68"/>
      <c r="EL1944" s="68"/>
      <c r="EM1944" s="68"/>
      <c r="EN1944" s="68"/>
      <c r="EO1944" s="68"/>
      <c r="EP1944" s="68"/>
      <c r="EQ1944" s="68"/>
      <c r="ER1944" s="68"/>
      <c r="ES1944" s="68"/>
      <c r="ET1944" s="68"/>
    </row>
    <row r="1945" spans="53:150" s="9" customFormat="1" ht="15">
      <c r="BA1945" s="41"/>
      <c r="BB1945" s="41"/>
      <c r="BC1945" s="41"/>
      <c r="BD1945" s="41"/>
      <c r="BE1945" s="41"/>
      <c r="BF1945" s="41"/>
      <c r="BG1945" s="41"/>
      <c r="BH1945" s="41"/>
      <c r="BI1945" s="41"/>
      <c r="BJ1945" s="41"/>
      <c r="BK1945" s="41"/>
      <c r="BL1945" s="41"/>
      <c r="BM1945" s="41"/>
      <c r="BN1945" s="41"/>
      <c r="BO1945" s="41"/>
      <c r="BP1945" s="41"/>
      <c r="BQ1945" s="41"/>
      <c r="BR1945" s="41"/>
      <c r="BS1945" s="41"/>
      <c r="BT1945" s="41"/>
      <c r="BU1945" s="41"/>
      <c r="BV1945" s="41"/>
      <c r="BW1945" s="41"/>
      <c r="BX1945" s="41"/>
      <c r="BY1945" s="41"/>
      <c r="BZ1945" s="41"/>
      <c r="CA1945" s="41"/>
      <c r="CB1945" s="41"/>
      <c r="CC1945" s="41"/>
      <c r="CD1945" s="41"/>
      <c r="CE1945" s="41"/>
      <c r="CF1945" s="41"/>
      <c r="CG1945" s="41"/>
      <c r="CH1945" s="41"/>
      <c r="CI1945" s="41"/>
      <c r="CJ1945" s="41"/>
      <c r="DZ1945" s="70"/>
      <c r="ED1945" s="70"/>
      <c r="EE1945" s="70"/>
      <c r="EF1945" s="70"/>
      <c r="EG1945" s="68"/>
      <c r="EH1945" s="68"/>
      <c r="EI1945" s="68"/>
      <c r="EJ1945" s="68"/>
      <c r="EK1945" s="68"/>
      <c r="EL1945" s="68"/>
      <c r="EM1945" s="68"/>
      <c r="EN1945" s="68"/>
      <c r="EO1945" s="68"/>
      <c r="EP1945" s="68"/>
      <c r="EQ1945" s="68"/>
      <c r="ER1945" s="68"/>
      <c r="ES1945" s="68"/>
      <c r="ET1945" s="68"/>
    </row>
    <row r="1946" spans="53:150" s="9" customFormat="1" ht="15">
      <c r="BA1946" s="41"/>
      <c r="BB1946" s="41"/>
      <c r="BC1946" s="41"/>
      <c r="BD1946" s="41"/>
      <c r="BE1946" s="41"/>
      <c r="BF1946" s="41"/>
      <c r="BG1946" s="41"/>
      <c r="BH1946" s="41"/>
      <c r="BI1946" s="41"/>
      <c r="BJ1946" s="41"/>
      <c r="BK1946" s="41"/>
      <c r="BL1946" s="41"/>
      <c r="BM1946" s="41"/>
      <c r="BN1946" s="41"/>
      <c r="BO1946" s="41"/>
      <c r="BP1946" s="41"/>
      <c r="BQ1946" s="41"/>
      <c r="BR1946" s="41"/>
      <c r="BS1946" s="41"/>
      <c r="BT1946" s="41"/>
      <c r="BU1946" s="41"/>
      <c r="BV1946" s="41"/>
      <c r="BW1946" s="41"/>
      <c r="BX1946" s="41"/>
      <c r="BY1946" s="41"/>
      <c r="BZ1946" s="41"/>
      <c r="CA1946" s="41"/>
      <c r="CB1946" s="41"/>
      <c r="CC1946" s="41"/>
      <c r="CD1946" s="41"/>
      <c r="CE1946" s="41"/>
      <c r="CF1946" s="41"/>
      <c r="CG1946" s="41"/>
      <c r="CH1946" s="41"/>
      <c r="CI1946" s="41"/>
      <c r="CJ1946" s="41"/>
      <c r="DZ1946" s="70"/>
      <c r="ED1946" s="70"/>
      <c r="EE1946" s="70"/>
      <c r="EF1946" s="70"/>
      <c r="EG1946" s="68"/>
      <c r="EH1946" s="68"/>
      <c r="EI1946" s="68"/>
      <c r="EJ1946" s="68"/>
      <c r="EK1946" s="68"/>
      <c r="EL1946" s="68"/>
      <c r="EM1946" s="68"/>
      <c r="EN1946" s="68"/>
      <c r="EO1946" s="68"/>
      <c r="EP1946" s="68"/>
      <c r="EQ1946" s="68"/>
      <c r="ER1946" s="68"/>
      <c r="ES1946" s="68"/>
      <c r="ET1946" s="68"/>
    </row>
    <row r="1947" spans="53:150" s="9" customFormat="1" ht="15">
      <c r="BA1947" s="41"/>
      <c r="BB1947" s="41"/>
      <c r="BC1947" s="41"/>
      <c r="BD1947" s="41"/>
      <c r="BE1947" s="41"/>
      <c r="BF1947" s="41"/>
      <c r="BG1947" s="41"/>
      <c r="BH1947" s="41"/>
      <c r="BI1947" s="41"/>
      <c r="BJ1947" s="41"/>
      <c r="BK1947" s="41"/>
      <c r="BL1947" s="41"/>
      <c r="BM1947" s="41"/>
      <c r="BN1947" s="41"/>
      <c r="BO1947" s="41"/>
      <c r="BP1947" s="41"/>
      <c r="BQ1947" s="41"/>
      <c r="BR1947" s="41"/>
      <c r="BS1947" s="41"/>
      <c r="BT1947" s="41"/>
      <c r="BU1947" s="41"/>
      <c r="BV1947" s="41"/>
      <c r="BW1947" s="41"/>
      <c r="BX1947" s="41"/>
      <c r="BY1947" s="41"/>
      <c r="BZ1947" s="41"/>
      <c r="CA1947" s="41"/>
      <c r="CB1947" s="41"/>
      <c r="CC1947" s="41"/>
      <c r="CD1947" s="41"/>
      <c r="CE1947" s="41"/>
      <c r="CF1947" s="41"/>
      <c r="CG1947" s="41"/>
      <c r="CH1947" s="41"/>
      <c r="CI1947" s="41"/>
      <c r="CJ1947" s="41"/>
      <c r="DZ1947" s="70"/>
      <c r="ED1947" s="70"/>
      <c r="EE1947" s="70"/>
      <c r="EF1947" s="70"/>
      <c r="EG1947" s="68"/>
      <c r="EH1947" s="68"/>
      <c r="EI1947" s="68"/>
      <c r="EJ1947" s="68"/>
      <c r="EK1947" s="68"/>
      <c r="EL1947" s="68"/>
      <c r="EM1947" s="68"/>
      <c r="EN1947" s="68"/>
      <c r="EO1947" s="68"/>
      <c r="EP1947" s="68"/>
      <c r="EQ1947" s="68"/>
      <c r="ER1947" s="68"/>
      <c r="ES1947" s="68"/>
      <c r="ET1947" s="68"/>
    </row>
    <row r="1948" spans="53:150" s="9" customFormat="1" ht="15">
      <c r="BA1948" s="41"/>
      <c r="BB1948" s="41"/>
      <c r="BC1948" s="41"/>
      <c r="BD1948" s="41"/>
      <c r="BE1948" s="41"/>
      <c r="BF1948" s="41"/>
      <c r="BG1948" s="41"/>
      <c r="BH1948" s="41"/>
      <c r="BI1948" s="41"/>
      <c r="BJ1948" s="41"/>
      <c r="BK1948" s="41"/>
      <c r="BL1948" s="41"/>
      <c r="BM1948" s="41"/>
      <c r="BN1948" s="41"/>
      <c r="BO1948" s="41"/>
      <c r="BP1948" s="41"/>
      <c r="BQ1948" s="41"/>
      <c r="BR1948" s="41"/>
      <c r="BS1948" s="41"/>
      <c r="BT1948" s="41"/>
      <c r="BU1948" s="41"/>
      <c r="BV1948" s="41"/>
      <c r="BW1948" s="41"/>
      <c r="BX1948" s="41"/>
      <c r="BY1948" s="41"/>
      <c r="BZ1948" s="41"/>
      <c r="CA1948" s="41"/>
      <c r="CB1948" s="41"/>
      <c r="CC1948" s="41"/>
      <c r="CD1948" s="41"/>
      <c r="CE1948" s="41"/>
      <c r="CF1948" s="41"/>
      <c r="CG1948" s="41"/>
      <c r="CH1948" s="41"/>
      <c r="CI1948" s="41"/>
      <c r="CJ1948" s="41"/>
      <c r="DZ1948" s="70"/>
      <c r="ED1948" s="70"/>
      <c r="EE1948" s="70"/>
      <c r="EF1948" s="70"/>
      <c r="EG1948" s="68"/>
      <c r="EH1948" s="68"/>
      <c r="EI1948" s="68"/>
      <c r="EJ1948" s="68"/>
      <c r="EK1948" s="68"/>
      <c r="EL1948" s="68"/>
      <c r="EM1948" s="68"/>
      <c r="EN1948" s="68"/>
      <c r="EO1948" s="68"/>
      <c r="EP1948" s="68"/>
      <c r="EQ1948" s="68"/>
      <c r="ER1948" s="68"/>
      <c r="ES1948" s="68"/>
      <c r="ET1948" s="68"/>
    </row>
    <row r="1949" spans="53:150" s="9" customFormat="1" ht="15">
      <c r="BA1949" s="41"/>
      <c r="BB1949" s="41"/>
      <c r="BC1949" s="41"/>
      <c r="BD1949" s="41"/>
      <c r="BE1949" s="41"/>
      <c r="BF1949" s="41"/>
      <c r="BG1949" s="41"/>
      <c r="BH1949" s="41"/>
      <c r="BI1949" s="41"/>
      <c r="BJ1949" s="41"/>
      <c r="BK1949" s="41"/>
      <c r="BL1949" s="41"/>
      <c r="BM1949" s="41"/>
      <c r="BN1949" s="41"/>
      <c r="BO1949" s="41"/>
      <c r="BP1949" s="41"/>
      <c r="BQ1949" s="41"/>
      <c r="BR1949" s="41"/>
      <c r="BS1949" s="41"/>
      <c r="BT1949" s="41"/>
      <c r="BU1949" s="41"/>
      <c r="BV1949" s="41"/>
      <c r="BW1949" s="41"/>
      <c r="BX1949" s="41"/>
      <c r="BY1949" s="41"/>
      <c r="BZ1949" s="41"/>
      <c r="CA1949" s="41"/>
      <c r="CB1949" s="41"/>
      <c r="CC1949" s="41"/>
      <c r="CD1949" s="41"/>
      <c r="CE1949" s="41"/>
      <c r="CF1949" s="41"/>
      <c r="CG1949" s="41"/>
      <c r="CH1949" s="41"/>
      <c r="CI1949" s="41"/>
      <c r="CJ1949" s="41"/>
      <c r="DZ1949" s="70"/>
      <c r="ED1949" s="70"/>
      <c r="EE1949" s="70"/>
      <c r="EF1949" s="70"/>
      <c r="EG1949" s="68"/>
      <c r="EH1949" s="68"/>
      <c r="EI1949" s="68"/>
      <c r="EJ1949" s="68"/>
      <c r="EK1949" s="68"/>
      <c r="EL1949" s="68"/>
      <c r="EM1949" s="68"/>
      <c r="EN1949" s="68"/>
      <c r="EO1949" s="68"/>
      <c r="EP1949" s="68"/>
      <c r="EQ1949" s="68"/>
      <c r="ER1949" s="68"/>
      <c r="ES1949" s="68"/>
      <c r="ET1949" s="68"/>
    </row>
    <row r="1950" spans="53:150" s="9" customFormat="1" ht="15">
      <c r="BA1950" s="41"/>
      <c r="BB1950" s="41"/>
      <c r="BC1950" s="41"/>
      <c r="BD1950" s="41"/>
      <c r="BE1950" s="41"/>
      <c r="BF1950" s="41"/>
      <c r="BG1950" s="41"/>
      <c r="BH1950" s="41"/>
      <c r="BI1950" s="41"/>
      <c r="BJ1950" s="41"/>
      <c r="BK1950" s="41"/>
      <c r="BL1950" s="41"/>
      <c r="BM1950" s="41"/>
      <c r="BN1950" s="41"/>
      <c r="BO1950" s="41"/>
      <c r="BP1950" s="41"/>
      <c r="BQ1950" s="41"/>
      <c r="BR1950" s="41"/>
      <c r="BS1950" s="41"/>
      <c r="BT1950" s="41"/>
      <c r="BU1950" s="41"/>
      <c r="BV1950" s="41"/>
      <c r="BW1950" s="41"/>
      <c r="BX1950" s="41"/>
      <c r="BY1950" s="41"/>
      <c r="BZ1950" s="41"/>
      <c r="CA1950" s="41"/>
      <c r="CB1950" s="41"/>
      <c r="CC1950" s="41"/>
      <c r="CD1950" s="41"/>
      <c r="CE1950" s="41"/>
      <c r="CF1950" s="41"/>
      <c r="CG1950" s="41"/>
      <c r="CH1950" s="41"/>
      <c r="CI1950" s="41"/>
      <c r="CJ1950" s="41"/>
      <c r="DZ1950" s="70"/>
      <c r="ED1950" s="70"/>
      <c r="EE1950" s="70"/>
      <c r="EF1950" s="70"/>
      <c r="EG1950" s="68"/>
      <c r="EH1950" s="68"/>
      <c r="EI1950" s="68"/>
      <c r="EJ1950" s="68"/>
      <c r="EK1950" s="68"/>
      <c r="EL1950" s="68"/>
      <c r="EM1950" s="68"/>
      <c r="EN1950" s="68"/>
      <c r="EO1950" s="68"/>
      <c r="EP1950" s="68"/>
      <c r="EQ1950" s="68"/>
      <c r="ER1950" s="68"/>
      <c r="ES1950" s="68"/>
      <c r="ET1950" s="68"/>
    </row>
    <row r="1951" spans="53:150" s="9" customFormat="1" ht="15">
      <c r="BA1951" s="41"/>
      <c r="BB1951" s="41"/>
      <c r="BC1951" s="41"/>
      <c r="BD1951" s="41"/>
      <c r="BE1951" s="41"/>
      <c r="BF1951" s="41"/>
      <c r="BG1951" s="41"/>
      <c r="BH1951" s="41"/>
      <c r="BI1951" s="41"/>
      <c r="BJ1951" s="41"/>
      <c r="BK1951" s="41"/>
      <c r="BL1951" s="41"/>
      <c r="BM1951" s="41"/>
      <c r="BN1951" s="41"/>
      <c r="BO1951" s="41"/>
      <c r="BP1951" s="41"/>
      <c r="BQ1951" s="41"/>
      <c r="BR1951" s="41"/>
      <c r="BS1951" s="41"/>
      <c r="BT1951" s="41"/>
      <c r="BU1951" s="41"/>
      <c r="BV1951" s="41"/>
      <c r="BW1951" s="41"/>
      <c r="BX1951" s="41"/>
      <c r="BY1951" s="41"/>
      <c r="BZ1951" s="41"/>
      <c r="CA1951" s="41"/>
      <c r="CB1951" s="41"/>
      <c r="CC1951" s="41"/>
      <c r="CD1951" s="41"/>
      <c r="CE1951" s="41"/>
      <c r="CF1951" s="41"/>
      <c r="CG1951" s="41"/>
      <c r="CH1951" s="41"/>
      <c r="CI1951" s="41"/>
      <c r="CJ1951" s="41"/>
      <c r="DZ1951" s="70"/>
      <c r="ED1951" s="70"/>
      <c r="EE1951" s="70"/>
      <c r="EF1951" s="70"/>
      <c r="EG1951" s="68"/>
      <c r="EH1951" s="68"/>
      <c r="EI1951" s="68"/>
      <c r="EJ1951" s="68"/>
      <c r="EK1951" s="68"/>
      <c r="EL1951" s="68"/>
      <c r="EM1951" s="68"/>
      <c r="EN1951" s="68"/>
      <c r="EO1951" s="68"/>
      <c r="EP1951" s="68"/>
      <c r="EQ1951" s="68"/>
      <c r="ER1951" s="68"/>
      <c r="ES1951" s="68"/>
      <c r="ET1951" s="68"/>
    </row>
    <row r="1952" spans="53:150" s="9" customFormat="1" ht="15">
      <c r="BA1952" s="41"/>
      <c r="BB1952" s="41"/>
      <c r="BC1952" s="41"/>
      <c r="BD1952" s="41"/>
      <c r="BE1952" s="41"/>
      <c r="BF1952" s="41"/>
      <c r="BG1952" s="41"/>
      <c r="BH1952" s="41"/>
      <c r="BI1952" s="41"/>
      <c r="BJ1952" s="41"/>
      <c r="BK1952" s="41"/>
      <c r="BL1952" s="41"/>
      <c r="BM1952" s="41"/>
      <c r="BN1952" s="41"/>
      <c r="BO1952" s="41"/>
      <c r="BP1952" s="41"/>
      <c r="BQ1952" s="41"/>
      <c r="BR1952" s="41"/>
      <c r="BS1952" s="41"/>
      <c r="BT1952" s="41"/>
      <c r="BU1952" s="41"/>
      <c r="BV1952" s="41"/>
      <c r="BW1952" s="41"/>
      <c r="BX1952" s="41"/>
      <c r="BY1952" s="41"/>
      <c r="BZ1952" s="41"/>
      <c r="CA1952" s="41"/>
      <c r="CB1952" s="41"/>
      <c r="CC1952" s="41"/>
      <c r="CD1952" s="41"/>
      <c r="CE1952" s="41"/>
      <c r="CF1952" s="41"/>
      <c r="CG1952" s="41"/>
      <c r="CH1952" s="41"/>
      <c r="CI1952" s="41"/>
      <c r="CJ1952" s="41"/>
      <c r="DZ1952" s="70"/>
      <c r="ED1952" s="70"/>
      <c r="EE1952" s="70"/>
      <c r="EF1952" s="70"/>
      <c r="EG1952" s="68"/>
      <c r="EH1952" s="68"/>
      <c r="EI1952" s="68"/>
      <c r="EJ1952" s="68"/>
      <c r="EK1952" s="68"/>
      <c r="EL1952" s="68"/>
      <c r="EM1952" s="68"/>
      <c r="EN1952" s="68"/>
      <c r="EO1952" s="68"/>
      <c r="EP1952" s="68"/>
      <c r="EQ1952" s="68"/>
      <c r="ER1952" s="68"/>
      <c r="ES1952" s="68"/>
      <c r="ET1952" s="68"/>
    </row>
    <row r="1953" spans="53:150" s="9" customFormat="1" ht="15">
      <c r="BA1953" s="41"/>
      <c r="BB1953" s="41"/>
      <c r="BC1953" s="41"/>
      <c r="BD1953" s="41"/>
      <c r="BE1953" s="41"/>
      <c r="BF1953" s="41"/>
      <c r="BG1953" s="41"/>
      <c r="BH1953" s="41"/>
      <c r="BI1953" s="41"/>
      <c r="BJ1953" s="41"/>
      <c r="BK1953" s="41"/>
      <c r="BL1953" s="41"/>
      <c r="BM1953" s="41"/>
      <c r="BN1953" s="41"/>
      <c r="BO1953" s="41"/>
      <c r="BP1953" s="41"/>
      <c r="BQ1953" s="41"/>
      <c r="BR1953" s="41"/>
      <c r="BS1953" s="41"/>
      <c r="BT1953" s="41"/>
      <c r="BU1953" s="41"/>
      <c r="BV1953" s="41"/>
      <c r="BW1953" s="41"/>
      <c r="BX1953" s="41"/>
      <c r="BY1953" s="41"/>
      <c r="BZ1953" s="41"/>
      <c r="CA1953" s="41"/>
      <c r="CB1953" s="41"/>
      <c r="CC1953" s="41"/>
      <c r="CD1953" s="41"/>
      <c r="CE1953" s="41"/>
      <c r="CF1953" s="41"/>
      <c r="CG1953" s="41"/>
      <c r="CH1953" s="41"/>
      <c r="CI1953" s="41"/>
      <c r="CJ1953" s="41"/>
      <c r="DZ1953" s="70"/>
      <c r="ED1953" s="70"/>
      <c r="EE1953" s="70"/>
      <c r="EF1953" s="70"/>
      <c r="EG1953" s="68"/>
      <c r="EH1953" s="68"/>
      <c r="EI1953" s="68"/>
      <c r="EJ1953" s="68"/>
      <c r="EK1953" s="68"/>
      <c r="EL1953" s="68"/>
      <c r="EM1953" s="68"/>
      <c r="EN1953" s="68"/>
      <c r="EO1953" s="68"/>
      <c r="EP1953" s="68"/>
      <c r="EQ1953" s="68"/>
      <c r="ER1953" s="68"/>
      <c r="ES1953" s="68"/>
      <c r="ET1953" s="68"/>
    </row>
    <row r="1954" spans="53:150" s="9" customFormat="1" ht="15">
      <c r="BA1954" s="41"/>
      <c r="BB1954" s="41"/>
      <c r="BC1954" s="41"/>
      <c r="BD1954" s="41"/>
      <c r="BE1954" s="41"/>
      <c r="BF1954" s="41"/>
      <c r="BG1954" s="41"/>
      <c r="BH1954" s="41"/>
      <c r="BI1954" s="41"/>
      <c r="BJ1954" s="41"/>
      <c r="BK1954" s="41"/>
      <c r="BL1954" s="41"/>
      <c r="BM1954" s="41"/>
      <c r="BN1954" s="41"/>
      <c r="BO1954" s="41"/>
      <c r="BP1954" s="41"/>
      <c r="BQ1954" s="41"/>
      <c r="BR1954" s="41"/>
      <c r="BS1954" s="41"/>
      <c r="BT1954" s="41"/>
      <c r="BU1954" s="41"/>
      <c r="BV1954" s="41"/>
      <c r="BW1954" s="41"/>
      <c r="BX1954" s="41"/>
      <c r="BY1954" s="41"/>
      <c r="BZ1954" s="41"/>
      <c r="CA1954" s="41"/>
      <c r="CB1954" s="41"/>
      <c r="CC1954" s="41"/>
      <c r="CD1954" s="41"/>
      <c r="CE1954" s="41"/>
      <c r="CF1954" s="41"/>
      <c r="CG1954" s="41"/>
      <c r="CH1954" s="41"/>
      <c r="CI1954" s="41"/>
      <c r="CJ1954" s="41"/>
      <c r="DZ1954" s="70"/>
      <c r="ED1954" s="70"/>
      <c r="EE1954" s="70"/>
      <c r="EF1954" s="70"/>
      <c r="EG1954" s="68"/>
      <c r="EH1954" s="68"/>
      <c r="EI1954" s="68"/>
      <c r="EJ1954" s="68"/>
      <c r="EK1954" s="68"/>
      <c r="EL1954" s="68"/>
      <c r="EM1954" s="68"/>
      <c r="EN1954" s="68"/>
      <c r="EO1954" s="68"/>
      <c r="EP1954" s="68"/>
      <c r="EQ1954" s="68"/>
      <c r="ER1954" s="68"/>
      <c r="ES1954" s="68"/>
      <c r="ET1954" s="68"/>
    </row>
    <row r="1955" spans="53:150" s="9" customFormat="1" ht="15">
      <c r="BA1955" s="41"/>
      <c r="BB1955" s="41"/>
      <c r="BC1955" s="41"/>
      <c r="BD1955" s="41"/>
      <c r="BE1955" s="41"/>
      <c r="BF1955" s="41"/>
      <c r="BG1955" s="41"/>
      <c r="BH1955" s="41"/>
      <c r="BI1955" s="41"/>
      <c r="BJ1955" s="41"/>
      <c r="BK1955" s="41"/>
      <c r="BL1955" s="41"/>
      <c r="BM1955" s="41"/>
      <c r="BN1955" s="41"/>
      <c r="BO1955" s="41"/>
      <c r="BP1955" s="41"/>
      <c r="BQ1955" s="41"/>
      <c r="BR1955" s="41"/>
      <c r="BS1955" s="41"/>
      <c r="BT1955" s="41"/>
      <c r="BU1955" s="41"/>
      <c r="BV1955" s="41"/>
      <c r="BW1955" s="41"/>
      <c r="BX1955" s="41"/>
      <c r="BY1955" s="41"/>
      <c r="BZ1955" s="41"/>
      <c r="CA1955" s="41"/>
      <c r="CB1955" s="41"/>
      <c r="CC1955" s="41"/>
      <c r="CD1955" s="41"/>
      <c r="CE1955" s="41"/>
      <c r="CF1955" s="41"/>
      <c r="CG1955" s="41"/>
      <c r="CH1955" s="41"/>
      <c r="CI1955" s="41"/>
      <c r="CJ1955" s="41"/>
      <c r="DZ1955" s="70"/>
      <c r="ED1955" s="70"/>
      <c r="EE1955" s="70"/>
      <c r="EF1955" s="70"/>
      <c r="EG1955" s="68"/>
      <c r="EH1955" s="68"/>
      <c r="EI1955" s="68"/>
      <c r="EJ1955" s="68"/>
      <c r="EK1955" s="68"/>
      <c r="EL1955" s="68"/>
      <c r="EM1955" s="68"/>
      <c r="EN1955" s="68"/>
      <c r="EO1955" s="68"/>
      <c r="EP1955" s="68"/>
      <c r="EQ1955" s="68"/>
      <c r="ER1955" s="68"/>
      <c r="ES1955" s="68"/>
      <c r="ET1955" s="68"/>
    </row>
    <row r="1956" spans="53:150" s="9" customFormat="1" ht="15">
      <c r="BA1956" s="41"/>
      <c r="BB1956" s="41"/>
      <c r="BC1956" s="41"/>
      <c r="BD1956" s="41"/>
      <c r="BE1956" s="41"/>
      <c r="BF1956" s="41"/>
      <c r="BG1956" s="41"/>
      <c r="BH1956" s="41"/>
      <c r="BI1956" s="41"/>
      <c r="BJ1956" s="41"/>
      <c r="BK1956" s="41"/>
      <c r="BL1956" s="41"/>
      <c r="BM1956" s="41"/>
      <c r="BN1956" s="41"/>
      <c r="BO1956" s="41"/>
      <c r="BP1956" s="41"/>
      <c r="BQ1956" s="41"/>
      <c r="BR1956" s="41"/>
      <c r="BS1956" s="41"/>
      <c r="BT1956" s="41"/>
      <c r="BU1956" s="41"/>
      <c r="BV1956" s="41"/>
      <c r="BW1956" s="41"/>
      <c r="BX1956" s="41"/>
      <c r="BY1956" s="41"/>
      <c r="BZ1956" s="41"/>
      <c r="CA1956" s="41"/>
      <c r="CB1956" s="41"/>
      <c r="CC1956" s="41"/>
      <c r="CD1956" s="41"/>
      <c r="CE1956" s="41"/>
      <c r="CF1956" s="41"/>
      <c r="CG1956" s="41"/>
      <c r="CH1956" s="41"/>
      <c r="CI1956" s="41"/>
      <c r="CJ1956" s="41"/>
      <c r="DZ1956" s="70"/>
      <c r="ED1956" s="70"/>
      <c r="EE1956" s="70"/>
      <c r="EF1956" s="70"/>
      <c r="EG1956" s="68"/>
      <c r="EH1956" s="68"/>
      <c r="EI1956" s="68"/>
      <c r="EJ1956" s="68"/>
      <c r="EK1956" s="68"/>
      <c r="EL1956" s="68"/>
      <c r="EM1956" s="68"/>
      <c r="EN1956" s="68"/>
      <c r="EO1956" s="68"/>
      <c r="EP1956" s="68"/>
      <c r="EQ1956" s="68"/>
      <c r="ER1956" s="68"/>
      <c r="ES1956" s="68"/>
      <c r="ET1956" s="68"/>
    </row>
    <row r="1957" spans="53:150" s="9" customFormat="1" ht="15">
      <c r="BA1957" s="41"/>
      <c r="BB1957" s="41"/>
      <c r="BC1957" s="41"/>
      <c r="BD1957" s="41"/>
      <c r="BE1957" s="41"/>
      <c r="BF1957" s="41"/>
      <c r="BG1957" s="41"/>
      <c r="BH1957" s="41"/>
      <c r="BI1957" s="41"/>
      <c r="BJ1957" s="41"/>
      <c r="BK1957" s="41"/>
      <c r="BL1957" s="41"/>
      <c r="BM1957" s="41"/>
      <c r="BN1957" s="41"/>
      <c r="BO1957" s="41"/>
      <c r="BP1957" s="41"/>
      <c r="BQ1957" s="41"/>
      <c r="BR1957" s="41"/>
      <c r="BS1957" s="41"/>
      <c r="BT1957" s="41"/>
      <c r="BU1957" s="41"/>
      <c r="BV1957" s="41"/>
      <c r="BW1957" s="41"/>
      <c r="BX1957" s="41"/>
      <c r="BY1957" s="41"/>
      <c r="BZ1957" s="41"/>
      <c r="CA1957" s="41"/>
      <c r="CB1957" s="41"/>
      <c r="CC1957" s="41"/>
      <c r="CD1957" s="41"/>
      <c r="CE1957" s="41"/>
      <c r="CF1957" s="41"/>
      <c r="CG1957" s="41"/>
      <c r="CH1957" s="41"/>
      <c r="CI1957" s="41"/>
      <c r="CJ1957" s="41"/>
      <c r="DZ1957" s="70"/>
      <c r="ED1957" s="70"/>
      <c r="EE1957" s="70"/>
      <c r="EF1957" s="70"/>
      <c r="EG1957" s="68"/>
      <c r="EH1957" s="68"/>
      <c r="EI1957" s="68"/>
      <c r="EJ1957" s="68"/>
      <c r="EK1957" s="68"/>
      <c r="EL1957" s="68"/>
      <c r="EM1957" s="68"/>
      <c r="EN1957" s="68"/>
      <c r="EO1957" s="68"/>
      <c r="EP1957" s="68"/>
      <c r="EQ1957" s="68"/>
      <c r="ER1957" s="68"/>
      <c r="ES1957" s="68"/>
      <c r="ET1957" s="68"/>
    </row>
    <row r="1958" spans="53:150" s="9" customFormat="1" ht="15">
      <c r="BA1958" s="41"/>
      <c r="BB1958" s="41"/>
      <c r="BC1958" s="41"/>
      <c r="BD1958" s="41"/>
      <c r="BE1958" s="41"/>
      <c r="BF1958" s="41"/>
      <c r="BG1958" s="41"/>
      <c r="BH1958" s="41"/>
      <c r="BI1958" s="41"/>
      <c r="BJ1958" s="41"/>
      <c r="BK1958" s="41"/>
      <c r="BL1958" s="41"/>
      <c r="BM1958" s="41"/>
      <c r="BN1958" s="41"/>
      <c r="BO1958" s="41"/>
      <c r="BP1958" s="41"/>
      <c r="BQ1958" s="41"/>
      <c r="BR1958" s="41"/>
      <c r="BS1958" s="41"/>
      <c r="BT1958" s="41"/>
      <c r="BU1958" s="41"/>
      <c r="BV1958" s="41"/>
      <c r="BW1958" s="41"/>
      <c r="BX1958" s="41"/>
      <c r="BY1958" s="41"/>
      <c r="BZ1958" s="41"/>
      <c r="CA1958" s="41"/>
      <c r="CB1958" s="41"/>
      <c r="CC1958" s="41"/>
      <c r="CD1958" s="41"/>
      <c r="CE1958" s="41"/>
      <c r="CF1958" s="41"/>
      <c r="CG1958" s="41"/>
      <c r="CH1958" s="41"/>
      <c r="CI1958" s="41"/>
      <c r="CJ1958" s="41"/>
      <c r="DZ1958" s="70"/>
      <c r="ED1958" s="70"/>
      <c r="EE1958" s="70"/>
      <c r="EF1958" s="70"/>
      <c r="EG1958" s="68"/>
      <c r="EH1958" s="68"/>
      <c r="EI1958" s="68"/>
      <c r="EJ1958" s="68"/>
      <c r="EK1958" s="68"/>
      <c r="EL1958" s="68"/>
      <c r="EM1958" s="68"/>
      <c r="EN1958" s="68"/>
      <c r="EO1958" s="68"/>
      <c r="EP1958" s="68"/>
      <c r="EQ1958" s="68"/>
      <c r="ER1958" s="68"/>
      <c r="ES1958" s="68"/>
      <c r="ET1958" s="68"/>
    </row>
    <row r="1959" spans="53:150" s="9" customFormat="1" ht="15">
      <c r="BA1959" s="41"/>
      <c r="BB1959" s="41"/>
      <c r="BC1959" s="41"/>
      <c r="BD1959" s="41"/>
      <c r="BE1959" s="41"/>
      <c r="BF1959" s="41"/>
      <c r="BG1959" s="41"/>
      <c r="BH1959" s="41"/>
      <c r="BI1959" s="41"/>
      <c r="BJ1959" s="41"/>
      <c r="BK1959" s="41"/>
      <c r="BL1959" s="41"/>
      <c r="BM1959" s="41"/>
      <c r="BN1959" s="41"/>
      <c r="BO1959" s="41"/>
      <c r="BP1959" s="41"/>
      <c r="BQ1959" s="41"/>
      <c r="BR1959" s="41"/>
      <c r="BS1959" s="41"/>
      <c r="BT1959" s="41"/>
      <c r="BU1959" s="41"/>
      <c r="BV1959" s="41"/>
      <c r="BW1959" s="41"/>
      <c r="BX1959" s="41"/>
      <c r="BY1959" s="41"/>
      <c r="BZ1959" s="41"/>
      <c r="CA1959" s="41"/>
      <c r="CB1959" s="41"/>
      <c r="CC1959" s="41"/>
      <c r="CD1959" s="41"/>
      <c r="CE1959" s="41"/>
      <c r="CF1959" s="41"/>
      <c r="CG1959" s="41"/>
      <c r="CH1959" s="41"/>
      <c r="CI1959" s="41"/>
      <c r="CJ1959" s="41"/>
      <c r="DZ1959" s="70"/>
      <c r="ED1959" s="70"/>
      <c r="EE1959" s="70"/>
      <c r="EF1959" s="70"/>
      <c r="EG1959" s="68"/>
      <c r="EH1959" s="68"/>
      <c r="EI1959" s="68"/>
      <c r="EJ1959" s="68"/>
      <c r="EK1959" s="68"/>
      <c r="EL1959" s="68"/>
      <c r="EM1959" s="68"/>
      <c r="EN1959" s="68"/>
      <c r="EO1959" s="68"/>
      <c r="EP1959" s="68"/>
      <c r="EQ1959" s="68"/>
      <c r="ER1959" s="68"/>
      <c r="ES1959" s="68"/>
      <c r="ET1959" s="68"/>
    </row>
    <row r="1960" spans="53:150" s="9" customFormat="1" ht="15">
      <c r="BA1960" s="41"/>
      <c r="BB1960" s="41"/>
      <c r="BC1960" s="41"/>
      <c r="BD1960" s="41"/>
      <c r="BE1960" s="41"/>
      <c r="BF1960" s="41"/>
      <c r="BG1960" s="41"/>
      <c r="BH1960" s="41"/>
      <c r="BI1960" s="41"/>
      <c r="BJ1960" s="41"/>
      <c r="BK1960" s="41"/>
      <c r="BL1960" s="41"/>
      <c r="BM1960" s="41"/>
      <c r="BN1960" s="41"/>
      <c r="BO1960" s="41"/>
      <c r="BP1960" s="41"/>
      <c r="BQ1960" s="41"/>
      <c r="BR1960" s="41"/>
      <c r="BS1960" s="41"/>
      <c r="BT1960" s="41"/>
      <c r="BU1960" s="41"/>
      <c r="BV1960" s="41"/>
      <c r="BW1960" s="41"/>
      <c r="BX1960" s="41"/>
      <c r="BY1960" s="41"/>
      <c r="BZ1960" s="41"/>
      <c r="CA1960" s="41"/>
      <c r="CB1960" s="41"/>
      <c r="CC1960" s="41"/>
      <c r="CD1960" s="41"/>
      <c r="CE1960" s="41"/>
      <c r="CF1960" s="41"/>
      <c r="CG1960" s="41"/>
      <c r="CH1960" s="41"/>
      <c r="CI1960" s="41"/>
      <c r="CJ1960" s="41"/>
      <c r="DZ1960" s="70"/>
      <c r="ED1960" s="70"/>
      <c r="EE1960" s="70"/>
      <c r="EF1960" s="70"/>
      <c r="EG1960" s="68"/>
      <c r="EH1960" s="68"/>
      <c r="EI1960" s="68"/>
      <c r="EJ1960" s="68"/>
      <c r="EK1960" s="68"/>
      <c r="EL1960" s="68"/>
      <c r="EM1960" s="68"/>
      <c r="EN1960" s="68"/>
      <c r="EO1960" s="68"/>
      <c r="EP1960" s="68"/>
      <c r="EQ1960" s="68"/>
      <c r="ER1960" s="68"/>
      <c r="ES1960" s="68"/>
      <c r="ET1960" s="68"/>
    </row>
    <row r="1961" spans="53:150" s="9" customFormat="1" ht="15">
      <c r="BA1961" s="41"/>
      <c r="BB1961" s="41"/>
      <c r="BC1961" s="41"/>
      <c r="BD1961" s="41"/>
      <c r="BE1961" s="41"/>
      <c r="BF1961" s="41"/>
      <c r="BG1961" s="41"/>
      <c r="BH1961" s="41"/>
      <c r="BI1961" s="41"/>
      <c r="BJ1961" s="41"/>
      <c r="BK1961" s="41"/>
      <c r="BL1961" s="41"/>
      <c r="BM1961" s="41"/>
      <c r="BN1961" s="41"/>
      <c r="BO1961" s="41"/>
      <c r="BP1961" s="41"/>
      <c r="BQ1961" s="41"/>
      <c r="BR1961" s="41"/>
      <c r="BS1961" s="41"/>
      <c r="BT1961" s="41"/>
      <c r="BU1961" s="41"/>
      <c r="BV1961" s="41"/>
      <c r="BW1961" s="41"/>
      <c r="BX1961" s="41"/>
      <c r="BY1961" s="41"/>
      <c r="BZ1961" s="41"/>
      <c r="CA1961" s="41"/>
      <c r="CB1961" s="41"/>
      <c r="CC1961" s="41"/>
      <c r="CD1961" s="41"/>
      <c r="CE1961" s="41"/>
      <c r="CF1961" s="41"/>
      <c r="CG1961" s="41"/>
      <c r="CH1961" s="41"/>
      <c r="CI1961" s="41"/>
      <c r="CJ1961" s="41"/>
      <c r="DZ1961" s="70"/>
      <c r="ED1961" s="70"/>
      <c r="EE1961" s="70"/>
      <c r="EF1961" s="70"/>
      <c r="EG1961" s="68"/>
      <c r="EH1961" s="68"/>
      <c r="EI1961" s="68"/>
      <c r="EJ1961" s="68"/>
      <c r="EK1961" s="68"/>
      <c r="EL1961" s="68"/>
      <c r="EM1961" s="68"/>
      <c r="EN1961" s="68"/>
      <c r="EO1961" s="68"/>
      <c r="EP1961" s="68"/>
      <c r="EQ1961" s="68"/>
      <c r="ER1961" s="68"/>
      <c r="ES1961" s="68"/>
      <c r="ET1961" s="68"/>
    </row>
    <row r="1962" spans="53:150" s="9" customFormat="1" ht="15">
      <c r="BA1962" s="41"/>
      <c r="BB1962" s="41"/>
      <c r="BC1962" s="41"/>
      <c r="BD1962" s="41"/>
      <c r="BE1962" s="41"/>
      <c r="BF1962" s="41"/>
      <c r="BG1962" s="41"/>
      <c r="BH1962" s="41"/>
      <c r="BI1962" s="41"/>
      <c r="BJ1962" s="41"/>
      <c r="BK1962" s="41"/>
      <c r="BL1962" s="41"/>
      <c r="BM1962" s="41"/>
      <c r="BN1962" s="41"/>
      <c r="BO1962" s="41"/>
      <c r="BP1962" s="41"/>
      <c r="BQ1962" s="41"/>
      <c r="BR1962" s="41"/>
      <c r="BS1962" s="41"/>
      <c r="BT1962" s="41"/>
      <c r="BU1962" s="41"/>
      <c r="BV1962" s="41"/>
      <c r="BW1962" s="41"/>
      <c r="BX1962" s="41"/>
      <c r="BY1962" s="41"/>
      <c r="BZ1962" s="41"/>
      <c r="CA1962" s="41"/>
      <c r="CB1962" s="41"/>
      <c r="CC1962" s="41"/>
      <c r="CD1962" s="41"/>
      <c r="CE1962" s="41"/>
      <c r="CF1962" s="41"/>
      <c r="CG1962" s="41"/>
      <c r="CH1962" s="41"/>
      <c r="CI1962" s="41"/>
      <c r="CJ1962" s="41"/>
      <c r="DZ1962" s="70"/>
      <c r="ED1962" s="70"/>
      <c r="EE1962" s="70"/>
      <c r="EF1962" s="70"/>
      <c r="EG1962" s="68"/>
      <c r="EH1962" s="68"/>
      <c r="EI1962" s="68"/>
      <c r="EJ1962" s="68"/>
      <c r="EK1962" s="68"/>
      <c r="EL1962" s="68"/>
      <c r="EM1962" s="68"/>
      <c r="EN1962" s="68"/>
      <c r="EO1962" s="68"/>
      <c r="EP1962" s="68"/>
      <c r="EQ1962" s="68"/>
      <c r="ER1962" s="68"/>
      <c r="ES1962" s="68"/>
      <c r="ET1962" s="68"/>
    </row>
    <row r="1963" spans="53:150" s="9" customFormat="1" ht="15">
      <c r="BA1963" s="41"/>
      <c r="BB1963" s="41"/>
      <c r="BC1963" s="41"/>
      <c r="BD1963" s="41"/>
      <c r="BE1963" s="41"/>
      <c r="BF1963" s="41"/>
      <c r="BG1963" s="41"/>
      <c r="BH1963" s="41"/>
      <c r="BI1963" s="41"/>
      <c r="BJ1963" s="41"/>
      <c r="BK1963" s="41"/>
      <c r="BL1963" s="41"/>
      <c r="BM1963" s="41"/>
      <c r="BN1963" s="41"/>
      <c r="BO1963" s="41"/>
      <c r="BP1963" s="41"/>
      <c r="BQ1963" s="41"/>
      <c r="BR1963" s="41"/>
      <c r="BS1963" s="41"/>
      <c r="BT1963" s="41"/>
      <c r="BU1963" s="41"/>
      <c r="BV1963" s="41"/>
      <c r="BW1963" s="41"/>
      <c r="BX1963" s="41"/>
      <c r="BY1963" s="41"/>
      <c r="BZ1963" s="41"/>
      <c r="CA1963" s="41"/>
      <c r="CB1963" s="41"/>
      <c r="CC1963" s="41"/>
      <c r="CD1963" s="41"/>
      <c r="CE1963" s="41"/>
      <c r="CF1963" s="41"/>
      <c r="CG1963" s="41"/>
      <c r="CH1963" s="41"/>
      <c r="CI1963" s="41"/>
      <c r="CJ1963" s="41"/>
      <c r="DZ1963" s="70"/>
      <c r="ED1963" s="70"/>
      <c r="EE1963" s="70"/>
      <c r="EF1963" s="70"/>
      <c r="EG1963" s="68"/>
      <c r="EH1963" s="68"/>
      <c r="EI1963" s="68"/>
      <c r="EJ1963" s="68"/>
      <c r="EK1963" s="68"/>
      <c r="EL1963" s="68"/>
      <c r="EM1963" s="68"/>
      <c r="EN1963" s="68"/>
      <c r="EO1963" s="68"/>
      <c r="EP1963" s="68"/>
      <c r="EQ1963" s="68"/>
      <c r="ER1963" s="68"/>
      <c r="ES1963" s="68"/>
      <c r="ET1963" s="68"/>
    </row>
    <row r="1964" spans="53:150" s="9" customFormat="1" ht="15">
      <c r="BA1964" s="41"/>
      <c r="BB1964" s="41"/>
      <c r="BC1964" s="41"/>
      <c r="BD1964" s="41"/>
      <c r="BE1964" s="41"/>
      <c r="BF1964" s="41"/>
      <c r="BG1964" s="41"/>
      <c r="BH1964" s="41"/>
      <c r="BI1964" s="41"/>
      <c r="BJ1964" s="41"/>
      <c r="BK1964" s="41"/>
      <c r="BL1964" s="41"/>
      <c r="BM1964" s="41"/>
      <c r="BN1964" s="41"/>
      <c r="BO1964" s="41"/>
      <c r="BP1964" s="41"/>
      <c r="BQ1964" s="41"/>
      <c r="BR1964" s="41"/>
      <c r="BS1964" s="41"/>
      <c r="BT1964" s="41"/>
      <c r="BU1964" s="41"/>
      <c r="BV1964" s="41"/>
      <c r="BW1964" s="41"/>
      <c r="BX1964" s="41"/>
      <c r="BY1964" s="41"/>
      <c r="BZ1964" s="41"/>
      <c r="CA1964" s="41"/>
      <c r="CB1964" s="41"/>
      <c r="CC1964" s="41"/>
      <c r="CD1964" s="41"/>
      <c r="CE1964" s="41"/>
      <c r="CF1964" s="41"/>
      <c r="CG1964" s="41"/>
      <c r="CH1964" s="41"/>
      <c r="CI1964" s="41"/>
      <c r="CJ1964" s="41"/>
      <c r="DZ1964" s="70"/>
      <c r="ED1964" s="70"/>
      <c r="EE1964" s="70"/>
      <c r="EF1964" s="70"/>
      <c r="EG1964" s="68"/>
      <c r="EH1964" s="68"/>
      <c r="EI1964" s="68"/>
      <c r="EJ1964" s="68"/>
      <c r="EK1964" s="68"/>
      <c r="EL1964" s="68"/>
      <c r="EM1964" s="68"/>
      <c r="EN1964" s="68"/>
      <c r="EO1964" s="68"/>
      <c r="EP1964" s="68"/>
      <c r="EQ1964" s="68"/>
      <c r="ER1964" s="68"/>
      <c r="ES1964" s="68"/>
      <c r="ET1964" s="68"/>
    </row>
    <row r="1965" spans="53:150" s="9" customFormat="1" ht="15">
      <c r="BA1965" s="41"/>
      <c r="BB1965" s="41"/>
      <c r="BC1965" s="41"/>
      <c r="BD1965" s="41"/>
      <c r="BE1965" s="41"/>
      <c r="BF1965" s="41"/>
      <c r="BG1965" s="41"/>
      <c r="BH1965" s="41"/>
      <c r="BI1965" s="41"/>
      <c r="BJ1965" s="41"/>
      <c r="BK1965" s="41"/>
      <c r="BL1965" s="41"/>
      <c r="BM1965" s="41"/>
      <c r="BN1965" s="41"/>
      <c r="BO1965" s="41"/>
      <c r="BP1965" s="41"/>
      <c r="BQ1965" s="41"/>
      <c r="BR1965" s="41"/>
      <c r="BS1965" s="41"/>
      <c r="BT1965" s="41"/>
      <c r="BU1965" s="41"/>
      <c r="BV1965" s="41"/>
      <c r="BW1965" s="41"/>
      <c r="BX1965" s="41"/>
      <c r="BY1965" s="41"/>
      <c r="BZ1965" s="41"/>
      <c r="CA1965" s="41"/>
      <c r="CB1965" s="41"/>
      <c r="CC1965" s="41"/>
      <c r="CD1965" s="41"/>
      <c r="CE1965" s="41"/>
      <c r="CF1965" s="41"/>
      <c r="CG1965" s="41"/>
      <c r="CH1965" s="41"/>
      <c r="CI1965" s="41"/>
      <c r="CJ1965" s="41"/>
      <c r="DZ1965" s="70"/>
      <c r="ED1965" s="70"/>
      <c r="EE1965" s="70"/>
      <c r="EF1965" s="70"/>
      <c r="EG1965" s="68"/>
      <c r="EH1965" s="68"/>
      <c r="EI1965" s="68"/>
      <c r="EJ1965" s="68"/>
      <c r="EK1965" s="68"/>
      <c r="EL1965" s="68"/>
      <c r="EM1965" s="68"/>
      <c r="EN1965" s="68"/>
      <c r="EO1965" s="68"/>
      <c r="EP1965" s="68"/>
      <c r="EQ1965" s="68"/>
      <c r="ER1965" s="68"/>
      <c r="ES1965" s="68"/>
      <c r="ET1965" s="68"/>
    </row>
    <row r="1966" spans="53:150" s="9" customFormat="1" ht="15">
      <c r="BA1966" s="41"/>
      <c r="BB1966" s="41"/>
      <c r="BC1966" s="41"/>
      <c r="BD1966" s="41"/>
      <c r="BE1966" s="41"/>
      <c r="BF1966" s="41"/>
      <c r="BG1966" s="41"/>
      <c r="BH1966" s="41"/>
      <c r="BI1966" s="41"/>
      <c r="BJ1966" s="41"/>
      <c r="BK1966" s="41"/>
      <c r="BL1966" s="41"/>
      <c r="BM1966" s="41"/>
      <c r="BN1966" s="41"/>
      <c r="BO1966" s="41"/>
      <c r="BP1966" s="41"/>
      <c r="BQ1966" s="41"/>
      <c r="BR1966" s="41"/>
      <c r="BS1966" s="41"/>
      <c r="BT1966" s="41"/>
      <c r="BU1966" s="41"/>
      <c r="BV1966" s="41"/>
      <c r="BW1966" s="41"/>
      <c r="BX1966" s="41"/>
      <c r="BY1966" s="41"/>
      <c r="BZ1966" s="41"/>
      <c r="CA1966" s="41"/>
      <c r="CB1966" s="41"/>
      <c r="CC1966" s="41"/>
      <c r="CD1966" s="41"/>
      <c r="CE1966" s="41"/>
      <c r="CF1966" s="41"/>
      <c r="CG1966" s="41"/>
      <c r="CH1966" s="41"/>
      <c r="CI1966" s="41"/>
      <c r="CJ1966" s="41"/>
      <c r="DZ1966" s="70"/>
      <c r="ED1966" s="70"/>
      <c r="EE1966" s="70"/>
      <c r="EF1966" s="70"/>
      <c r="EG1966" s="68"/>
      <c r="EH1966" s="68"/>
      <c r="EI1966" s="68"/>
      <c r="EJ1966" s="68"/>
      <c r="EK1966" s="68"/>
      <c r="EL1966" s="68"/>
      <c r="EM1966" s="68"/>
      <c r="EN1966" s="68"/>
      <c r="EO1966" s="68"/>
      <c r="EP1966" s="68"/>
      <c r="EQ1966" s="68"/>
      <c r="ER1966" s="68"/>
      <c r="ES1966" s="68"/>
      <c r="ET1966" s="68"/>
    </row>
    <row r="1967" spans="53:150" s="9" customFormat="1" ht="15">
      <c r="BA1967" s="41"/>
      <c r="BB1967" s="41"/>
      <c r="BC1967" s="41"/>
      <c r="BD1967" s="41"/>
      <c r="BE1967" s="41"/>
      <c r="BF1967" s="41"/>
      <c r="BG1967" s="41"/>
      <c r="BH1967" s="41"/>
      <c r="BI1967" s="41"/>
      <c r="BJ1967" s="41"/>
      <c r="BK1967" s="41"/>
      <c r="BL1967" s="41"/>
      <c r="BM1967" s="41"/>
      <c r="BN1967" s="41"/>
      <c r="BO1967" s="41"/>
      <c r="BP1967" s="41"/>
      <c r="BQ1967" s="41"/>
      <c r="BR1967" s="41"/>
      <c r="BS1967" s="41"/>
      <c r="BT1967" s="41"/>
      <c r="BU1967" s="41"/>
      <c r="BV1967" s="41"/>
      <c r="BW1967" s="41"/>
      <c r="BX1967" s="41"/>
      <c r="BY1967" s="41"/>
      <c r="BZ1967" s="41"/>
      <c r="CA1967" s="41"/>
      <c r="CB1967" s="41"/>
      <c r="CC1967" s="41"/>
      <c r="CD1967" s="41"/>
      <c r="CE1967" s="41"/>
      <c r="CF1967" s="41"/>
      <c r="CG1967" s="41"/>
      <c r="CH1967" s="41"/>
      <c r="CI1967" s="41"/>
      <c r="CJ1967" s="41"/>
      <c r="DZ1967" s="70"/>
      <c r="ED1967" s="70"/>
      <c r="EE1967" s="70"/>
      <c r="EF1967" s="70"/>
      <c r="EG1967" s="68"/>
      <c r="EH1967" s="68"/>
      <c r="EI1967" s="68"/>
      <c r="EJ1967" s="68"/>
      <c r="EK1967" s="68"/>
      <c r="EL1967" s="68"/>
      <c r="EM1967" s="68"/>
      <c r="EN1967" s="68"/>
      <c r="EO1967" s="68"/>
      <c r="EP1967" s="68"/>
      <c r="EQ1967" s="68"/>
      <c r="ER1967" s="68"/>
      <c r="ES1967" s="68"/>
      <c r="ET1967" s="68"/>
    </row>
    <row r="1968" spans="53:150" s="9" customFormat="1" ht="15">
      <c r="BA1968" s="41"/>
      <c r="BB1968" s="41"/>
      <c r="BC1968" s="41"/>
      <c r="BD1968" s="41"/>
      <c r="BE1968" s="41"/>
      <c r="BF1968" s="41"/>
      <c r="BG1968" s="41"/>
      <c r="BH1968" s="41"/>
      <c r="BI1968" s="41"/>
      <c r="BJ1968" s="41"/>
      <c r="BK1968" s="41"/>
      <c r="BL1968" s="41"/>
      <c r="BM1968" s="41"/>
      <c r="BN1968" s="41"/>
      <c r="BO1968" s="41"/>
      <c r="BP1968" s="41"/>
      <c r="BQ1968" s="41"/>
      <c r="BR1968" s="41"/>
      <c r="BS1968" s="41"/>
      <c r="BT1968" s="41"/>
      <c r="BU1968" s="41"/>
      <c r="BV1968" s="41"/>
      <c r="BW1968" s="41"/>
      <c r="BX1968" s="41"/>
      <c r="BY1968" s="41"/>
      <c r="BZ1968" s="41"/>
      <c r="CA1968" s="41"/>
      <c r="CB1968" s="41"/>
      <c r="CC1968" s="41"/>
      <c r="CD1968" s="41"/>
      <c r="CE1968" s="41"/>
      <c r="CF1968" s="41"/>
      <c r="CG1968" s="41"/>
      <c r="CH1968" s="41"/>
      <c r="CI1968" s="41"/>
      <c r="CJ1968" s="41"/>
      <c r="DZ1968" s="70"/>
      <c r="ED1968" s="70"/>
      <c r="EE1968" s="70"/>
      <c r="EF1968" s="70"/>
      <c r="EG1968" s="68"/>
      <c r="EH1968" s="68"/>
      <c r="EI1968" s="68"/>
      <c r="EJ1968" s="68"/>
      <c r="EK1968" s="68"/>
      <c r="EL1968" s="68"/>
      <c r="EM1968" s="68"/>
      <c r="EN1968" s="68"/>
      <c r="EO1968" s="68"/>
      <c r="EP1968" s="68"/>
      <c r="EQ1968" s="68"/>
      <c r="ER1968" s="68"/>
      <c r="ES1968" s="68"/>
      <c r="ET1968" s="68"/>
    </row>
    <row r="1969" spans="53:150" s="9" customFormat="1" ht="15">
      <c r="BA1969" s="41"/>
      <c r="BB1969" s="41"/>
      <c r="BC1969" s="41"/>
      <c r="BD1969" s="41"/>
      <c r="BE1969" s="41"/>
      <c r="BF1969" s="41"/>
      <c r="BG1969" s="41"/>
      <c r="BH1969" s="41"/>
      <c r="BI1969" s="41"/>
      <c r="BJ1969" s="41"/>
      <c r="BK1969" s="41"/>
      <c r="BL1969" s="41"/>
      <c r="BM1969" s="41"/>
      <c r="BN1969" s="41"/>
      <c r="BO1969" s="41"/>
      <c r="BP1969" s="41"/>
      <c r="BQ1969" s="41"/>
      <c r="BR1969" s="41"/>
      <c r="BS1969" s="41"/>
      <c r="BT1969" s="41"/>
      <c r="BU1969" s="41"/>
      <c r="BV1969" s="41"/>
      <c r="BW1969" s="41"/>
      <c r="BX1969" s="41"/>
      <c r="BY1969" s="41"/>
      <c r="BZ1969" s="41"/>
      <c r="CA1969" s="41"/>
      <c r="CB1969" s="41"/>
      <c r="CC1969" s="41"/>
      <c r="CD1969" s="41"/>
      <c r="CE1969" s="41"/>
      <c r="CF1969" s="41"/>
      <c r="CG1969" s="41"/>
      <c r="CH1969" s="41"/>
      <c r="CI1969" s="41"/>
      <c r="CJ1969" s="41"/>
      <c r="DZ1969" s="70"/>
      <c r="ED1969" s="70"/>
      <c r="EE1969" s="70"/>
      <c r="EF1969" s="70"/>
      <c r="EG1969" s="68"/>
      <c r="EH1969" s="68"/>
      <c r="EI1969" s="68"/>
      <c r="EJ1969" s="68"/>
      <c r="EK1969" s="68"/>
      <c r="EL1969" s="68"/>
      <c r="EM1969" s="68"/>
      <c r="EN1969" s="68"/>
      <c r="EO1969" s="68"/>
      <c r="EP1969" s="68"/>
      <c r="EQ1969" s="68"/>
      <c r="ER1969" s="68"/>
      <c r="ES1969" s="68"/>
      <c r="ET1969" s="68"/>
    </row>
    <row r="1970" spans="53:150" s="9" customFormat="1" ht="15">
      <c r="BA1970" s="41"/>
      <c r="BB1970" s="41"/>
      <c r="BC1970" s="41"/>
      <c r="BD1970" s="41"/>
      <c r="BE1970" s="41"/>
      <c r="BF1970" s="41"/>
      <c r="BG1970" s="41"/>
      <c r="BH1970" s="41"/>
      <c r="BI1970" s="41"/>
      <c r="BJ1970" s="41"/>
      <c r="BK1970" s="41"/>
      <c r="BL1970" s="41"/>
      <c r="BM1970" s="41"/>
      <c r="BN1970" s="41"/>
      <c r="BO1970" s="41"/>
      <c r="BP1970" s="41"/>
      <c r="BQ1970" s="41"/>
      <c r="BR1970" s="41"/>
      <c r="BS1970" s="41"/>
      <c r="BT1970" s="41"/>
      <c r="BU1970" s="41"/>
      <c r="BV1970" s="41"/>
      <c r="BW1970" s="41"/>
      <c r="BX1970" s="41"/>
      <c r="BY1970" s="41"/>
      <c r="BZ1970" s="41"/>
      <c r="CA1970" s="41"/>
      <c r="CB1970" s="41"/>
      <c r="CC1970" s="41"/>
      <c r="CD1970" s="41"/>
      <c r="CE1970" s="41"/>
      <c r="CF1970" s="41"/>
      <c r="CG1970" s="41"/>
      <c r="CH1970" s="41"/>
      <c r="CI1970" s="41"/>
      <c r="CJ1970" s="41"/>
      <c r="DZ1970" s="70"/>
      <c r="ED1970" s="70"/>
      <c r="EE1970" s="70"/>
      <c r="EF1970" s="70"/>
      <c r="EG1970" s="68"/>
      <c r="EH1970" s="68"/>
      <c r="EI1970" s="68"/>
      <c r="EJ1970" s="68"/>
      <c r="EK1970" s="68"/>
      <c r="EL1970" s="68"/>
      <c r="EM1970" s="68"/>
      <c r="EN1970" s="68"/>
      <c r="EO1970" s="68"/>
      <c r="EP1970" s="68"/>
      <c r="EQ1970" s="68"/>
      <c r="ER1970" s="68"/>
      <c r="ES1970" s="68"/>
      <c r="ET1970" s="68"/>
    </row>
    <row r="1971" spans="53:150" s="9" customFormat="1" ht="15">
      <c r="BA1971" s="41"/>
      <c r="BB1971" s="41"/>
      <c r="BC1971" s="41"/>
      <c r="BD1971" s="41"/>
      <c r="BE1971" s="41"/>
      <c r="BF1971" s="41"/>
      <c r="BG1971" s="41"/>
      <c r="BH1971" s="41"/>
      <c r="BI1971" s="41"/>
      <c r="BJ1971" s="41"/>
      <c r="BK1971" s="41"/>
      <c r="BL1971" s="41"/>
      <c r="BM1971" s="41"/>
      <c r="BN1971" s="41"/>
      <c r="BO1971" s="41"/>
      <c r="BP1971" s="41"/>
      <c r="BQ1971" s="41"/>
      <c r="BR1971" s="41"/>
      <c r="BS1971" s="41"/>
      <c r="BT1971" s="41"/>
      <c r="BU1971" s="41"/>
      <c r="BV1971" s="41"/>
      <c r="BW1971" s="41"/>
      <c r="BX1971" s="41"/>
      <c r="BY1971" s="41"/>
      <c r="BZ1971" s="41"/>
      <c r="CA1971" s="41"/>
      <c r="CB1971" s="41"/>
      <c r="CC1971" s="41"/>
      <c r="CD1971" s="41"/>
      <c r="CE1971" s="41"/>
      <c r="CF1971" s="41"/>
      <c r="CG1971" s="41"/>
      <c r="CH1971" s="41"/>
      <c r="CI1971" s="41"/>
      <c r="CJ1971" s="41"/>
      <c r="DZ1971" s="70"/>
      <c r="ED1971" s="70"/>
      <c r="EE1971" s="70"/>
      <c r="EF1971" s="70"/>
      <c r="EG1971" s="68"/>
      <c r="EH1971" s="68"/>
      <c r="EI1971" s="68"/>
      <c r="EJ1971" s="68"/>
      <c r="EK1971" s="68"/>
      <c r="EL1971" s="68"/>
      <c r="EM1971" s="68"/>
      <c r="EN1971" s="68"/>
      <c r="EO1971" s="68"/>
      <c r="EP1971" s="68"/>
      <c r="EQ1971" s="68"/>
      <c r="ER1971" s="68"/>
      <c r="ES1971" s="68"/>
      <c r="ET1971" s="68"/>
    </row>
    <row r="1972" spans="53:150" s="9" customFormat="1" ht="15">
      <c r="BA1972" s="41"/>
      <c r="BB1972" s="41"/>
      <c r="BC1972" s="41"/>
      <c r="BD1972" s="41"/>
      <c r="BE1972" s="41"/>
      <c r="BF1972" s="41"/>
      <c r="BG1972" s="41"/>
      <c r="BH1972" s="41"/>
      <c r="BI1972" s="41"/>
      <c r="BJ1972" s="41"/>
      <c r="BK1972" s="41"/>
      <c r="BL1972" s="41"/>
      <c r="BM1972" s="41"/>
      <c r="BN1972" s="41"/>
      <c r="BO1972" s="41"/>
      <c r="BP1972" s="41"/>
      <c r="BQ1972" s="41"/>
      <c r="BR1972" s="41"/>
      <c r="BS1972" s="41"/>
      <c r="BT1972" s="41"/>
      <c r="BU1972" s="41"/>
      <c r="BV1972" s="41"/>
      <c r="BW1972" s="41"/>
      <c r="BX1972" s="41"/>
      <c r="BY1972" s="41"/>
      <c r="BZ1972" s="41"/>
      <c r="CA1972" s="41"/>
      <c r="CB1972" s="41"/>
      <c r="CC1972" s="41"/>
      <c r="CD1972" s="41"/>
      <c r="CE1972" s="41"/>
      <c r="CF1972" s="41"/>
      <c r="CG1972" s="41"/>
      <c r="CH1972" s="41"/>
      <c r="CI1972" s="41"/>
      <c r="CJ1972" s="41"/>
      <c r="DZ1972" s="70"/>
      <c r="ED1972" s="70"/>
      <c r="EE1972" s="70"/>
      <c r="EF1972" s="70"/>
      <c r="EG1972" s="68"/>
      <c r="EH1972" s="68"/>
      <c r="EI1972" s="68"/>
      <c r="EJ1972" s="68"/>
      <c r="EK1972" s="68"/>
      <c r="EL1972" s="68"/>
      <c r="EM1972" s="68"/>
      <c r="EN1972" s="68"/>
      <c r="EO1972" s="68"/>
      <c r="EP1972" s="68"/>
      <c r="EQ1972" s="68"/>
      <c r="ER1972" s="68"/>
      <c r="ES1972" s="68"/>
      <c r="ET1972" s="68"/>
    </row>
    <row r="1973" spans="53:150" s="9" customFormat="1" ht="15">
      <c r="BA1973" s="41"/>
      <c r="BB1973" s="41"/>
      <c r="BC1973" s="41"/>
      <c r="BD1973" s="41"/>
      <c r="BE1973" s="41"/>
      <c r="BF1973" s="41"/>
      <c r="BG1973" s="41"/>
      <c r="BH1973" s="41"/>
      <c r="BI1973" s="41"/>
      <c r="BJ1973" s="41"/>
      <c r="BK1973" s="41"/>
      <c r="BL1973" s="41"/>
      <c r="BM1973" s="41"/>
      <c r="BN1973" s="41"/>
      <c r="BO1973" s="41"/>
      <c r="BP1973" s="41"/>
      <c r="BQ1973" s="41"/>
      <c r="BR1973" s="41"/>
      <c r="BS1973" s="41"/>
      <c r="BT1973" s="41"/>
      <c r="BU1973" s="41"/>
      <c r="BV1973" s="41"/>
      <c r="BW1973" s="41"/>
      <c r="BX1973" s="41"/>
      <c r="BY1973" s="41"/>
      <c r="BZ1973" s="41"/>
      <c r="CA1973" s="41"/>
      <c r="CB1973" s="41"/>
      <c r="CC1973" s="41"/>
      <c r="CD1973" s="41"/>
      <c r="CE1973" s="41"/>
      <c r="CF1973" s="41"/>
      <c r="CG1973" s="41"/>
      <c r="CH1973" s="41"/>
      <c r="CI1973" s="41"/>
      <c r="CJ1973" s="41"/>
      <c r="DZ1973" s="70"/>
      <c r="ED1973" s="70"/>
      <c r="EE1973" s="70"/>
      <c r="EF1973" s="70"/>
      <c r="EG1973" s="68"/>
      <c r="EH1973" s="68"/>
      <c r="EI1973" s="68"/>
      <c r="EJ1973" s="68"/>
      <c r="EK1973" s="68"/>
      <c r="EL1973" s="68"/>
      <c r="EM1973" s="68"/>
      <c r="EN1973" s="68"/>
      <c r="EO1973" s="68"/>
      <c r="EP1973" s="68"/>
      <c r="EQ1973" s="68"/>
      <c r="ER1973" s="68"/>
      <c r="ES1973" s="68"/>
      <c r="ET1973" s="68"/>
    </row>
    <row r="1974" spans="53:150" s="9" customFormat="1" ht="15">
      <c r="BA1974" s="41"/>
      <c r="BB1974" s="41"/>
      <c r="BC1974" s="41"/>
      <c r="BD1974" s="41"/>
      <c r="BE1974" s="41"/>
      <c r="BF1974" s="41"/>
      <c r="BG1974" s="41"/>
      <c r="BH1974" s="41"/>
      <c r="BI1974" s="41"/>
      <c r="BJ1974" s="41"/>
      <c r="BK1974" s="41"/>
      <c r="BL1974" s="41"/>
      <c r="BM1974" s="41"/>
      <c r="BN1974" s="41"/>
      <c r="BO1974" s="41"/>
      <c r="BP1974" s="41"/>
      <c r="BQ1974" s="41"/>
      <c r="BR1974" s="41"/>
      <c r="BS1974" s="41"/>
      <c r="BT1974" s="41"/>
      <c r="BU1974" s="41"/>
      <c r="BV1974" s="41"/>
      <c r="BW1974" s="41"/>
      <c r="BX1974" s="41"/>
      <c r="BY1974" s="41"/>
      <c r="BZ1974" s="41"/>
      <c r="CA1974" s="41"/>
      <c r="CB1974" s="41"/>
      <c r="CC1974" s="41"/>
      <c r="CD1974" s="41"/>
      <c r="CE1974" s="41"/>
      <c r="CF1974" s="41"/>
      <c r="CG1974" s="41"/>
      <c r="CH1974" s="41"/>
      <c r="CI1974" s="41"/>
      <c r="CJ1974" s="41"/>
      <c r="DZ1974" s="70"/>
      <c r="ED1974" s="70"/>
      <c r="EE1974" s="70"/>
      <c r="EF1974" s="70"/>
      <c r="EG1974" s="68"/>
      <c r="EH1974" s="68"/>
      <c r="EI1974" s="68"/>
      <c r="EJ1974" s="68"/>
      <c r="EK1974" s="68"/>
      <c r="EL1974" s="68"/>
      <c r="EM1974" s="68"/>
      <c r="EN1974" s="68"/>
      <c r="EO1974" s="68"/>
      <c r="EP1974" s="68"/>
      <c r="EQ1974" s="68"/>
      <c r="ER1974" s="68"/>
      <c r="ES1974" s="68"/>
      <c r="ET1974" s="68"/>
    </row>
    <row r="1975" spans="53:150" s="9" customFormat="1" ht="15">
      <c r="BA1975" s="41"/>
      <c r="BB1975" s="41"/>
      <c r="BC1975" s="41"/>
      <c r="BD1975" s="41"/>
      <c r="BE1975" s="41"/>
      <c r="BF1975" s="41"/>
      <c r="BG1975" s="41"/>
      <c r="BH1975" s="41"/>
      <c r="BI1975" s="41"/>
      <c r="BJ1975" s="41"/>
      <c r="BK1975" s="41"/>
      <c r="BL1975" s="41"/>
      <c r="BM1975" s="41"/>
      <c r="BN1975" s="41"/>
      <c r="BO1975" s="41"/>
      <c r="BP1975" s="41"/>
      <c r="BQ1975" s="41"/>
      <c r="BR1975" s="41"/>
      <c r="BS1975" s="41"/>
      <c r="BT1975" s="41"/>
      <c r="BU1975" s="41"/>
      <c r="BV1975" s="41"/>
      <c r="BW1975" s="41"/>
      <c r="BX1975" s="41"/>
      <c r="BY1975" s="41"/>
      <c r="BZ1975" s="41"/>
      <c r="CA1975" s="41"/>
      <c r="CB1975" s="41"/>
      <c r="CC1975" s="41"/>
      <c r="CD1975" s="41"/>
      <c r="CE1975" s="41"/>
      <c r="CF1975" s="41"/>
      <c r="CG1975" s="41"/>
      <c r="CH1975" s="41"/>
      <c r="CI1975" s="41"/>
      <c r="CJ1975" s="41"/>
      <c r="DZ1975" s="70"/>
      <c r="ED1975" s="70"/>
      <c r="EE1975" s="70"/>
      <c r="EF1975" s="70"/>
      <c r="EG1975" s="68"/>
      <c r="EH1975" s="68"/>
      <c r="EI1975" s="68"/>
      <c r="EJ1975" s="68"/>
      <c r="EK1975" s="68"/>
      <c r="EL1975" s="68"/>
      <c r="EM1975" s="68"/>
      <c r="EN1975" s="68"/>
      <c r="EO1975" s="68"/>
      <c r="EP1975" s="68"/>
      <c r="EQ1975" s="68"/>
      <c r="ER1975" s="68"/>
      <c r="ES1975" s="68"/>
      <c r="ET1975" s="68"/>
    </row>
    <row r="1976" spans="53:150" s="9" customFormat="1" ht="15">
      <c r="BA1976" s="41"/>
      <c r="BB1976" s="41"/>
      <c r="BC1976" s="41"/>
      <c r="BD1976" s="41"/>
      <c r="BE1976" s="41"/>
      <c r="BF1976" s="41"/>
      <c r="BG1976" s="41"/>
      <c r="BH1976" s="41"/>
      <c r="BI1976" s="41"/>
      <c r="BJ1976" s="41"/>
      <c r="BK1976" s="41"/>
      <c r="BL1976" s="41"/>
      <c r="BM1976" s="41"/>
      <c r="BN1976" s="41"/>
      <c r="BO1976" s="41"/>
      <c r="BP1976" s="41"/>
      <c r="BQ1976" s="41"/>
      <c r="BR1976" s="41"/>
      <c r="BS1976" s="41"/>
      <c r="BT1976" s="41"/>
      <c r="BU1976" s="41"/>
      <c r="BV1976" s="41"/>
      <c r="BW1976" s="41"/>
      <c r="BX1976" s="41"/>
      <c r="BY1976" s="41"/>
      <c r="BZ1976" s="41"/>
      <c r="CA1976" s="41"/>
      <c r="CB1976" s="41"/>
      <c r="CC1976" s="41"/>
      <c r="CD1976" s="41"/>
      <c r="CE1976" s="41"/>
      <c r="CF1976" s="41"/>
      <c r="CG1976" s="41"/>
      <c r="CH1976" s="41"/>
      <c r="CI1976" s="41"/>
      <c r="CJ1976" s="41"/>
      <c r="DZ1976" s="70"/>
      <c r="ED1976" s="70"/>
      <c r="EE1976" s="70"/>
      <c r="EF1976" s="70"/>
      <c r="EG1976" s="68"/>
      <c r="EH1976" s="68"/>
      <c r="EI1976" s="68"/>
      <c r="EJ1976" s="68"/>
      <c r="EK1976" s="68"/>
      <c r="EL1976" s="68"/>
      <c r="EM1976" s="68"/>
      <c r="EN1976" s="68"/>
      <c r="EO1976" s="68"/>
      <c r="EP1976" s="68"/>
      <c r="EQ1976" s="68"/>
      <c r="ER1976" s="68"/>
      <c r="ES1976" s="68"/>
      <c r="ET1976" s="68"/>
    </row>
    <row r="1977" spans="53:150" s="9" customFormat="1" ht="15">
      <c r="BA1977" s="41"/>
      <c r="BB1977" s="41"/>
      <c r="BC1977" s="41"/>
      <c r="BD1977" s="41"/>
      <c r="BE1977" s="41"/>
      <c r="BF1977" s="41"/>
      <c r="BG1977" s="41"/>
      <c r="BH1977" s="41"/>
      <c r="BI1977" s="41"/>
      <c r="BJ1977" s="41"/>
      <c r="BK1977" s="41"/>
      <c r="BL1977" s="41"/>
      <c r="BM1977" s="41"/>
      <c r="BN1977" s="41"/>
      <c r="BO1977" s="41"/>
      <c r="BP1977" s="41"/>
      <c r="BQ1977" s="41"/>
      <c r="BR1977" s="41"/>
      <c r="BS1977" s="41"/>
      <c r="BT1977" s="41"/>
      <c r="BU1977" s="41"/>
      <c r="BV1977" s="41"/>
      <c r="BW1977" s="41"/>
      <c r="BX1977" s="41"/>
      <c r="BY1977" s="41"/>
      <c r="BZ1977" s="41"/>
      <c r="CA1977" s="41"/>
      <c r="CB1977" s="41"/>
      <c r="CC1977" s="41"/>
      <c r="CD1977" s="41"/>
      <c r="CE1977" s="41"/>
      <c r="CF1977" s="41"/>
      <c r="CG1977" s="41"/>
      <c r="CH1977" s="41"/>
      <c r="CI1977" s="41"/>
      <c r="CJ1977" s="41"/>
      <c r="DZ1977" s="70"/>
      <c r="ED1977" s="70"/>
      <c r="EE1977" s="70"/>
      <c r="EF1977" s="70"/>
      <c r="EG1977" s="68"/>
      <c r="EH1977" s="68"/>
      <c r="EI1977" s="68"/>
      <c r="EJ1977" s="68"/>
      <c r="EK1977" s="68"/>
      <c r="EL1977" s="68"/>
      <c r="EM1977" s="68"/>
      <c r="EN1977" s="68"/>
      <c r="EO1977" s="68"/>
      <c r="EP1977" s="68"/>
      <c r="EQ1977" s="68"/>
      <c r="ER1977" s="68"/>
      <c r="ES1977" s="68"/>
      <c r="ET1977" s="68"/>
    </row>
    <row r="1978" spans="53:150" s="9" customFormat="1" ht="15">
      <c r="BA1978" s="41"/>
      <c r="BB1978" s="41"/>
      <c r="BC1978" s="41"/>
      <c r="BD1978" s="41"/>
      <c r="BE1978" s="41"/>
      <c r="BF1978" s="41"/>
      <c r="BG1978" s="41"/>
      <c r="BH1978" s="41"/>
      <c r="BI1978" s="41"/>
      <c r="BJ1978" s="41"/>
      <c r="BK1978" s="41"/>
      <c r="BL1978" s="41"/>
      <c r="BM1978" s="41"/>
      <c r="BN1978" s="41"/>
      <c r="BO1978" s="41"/>
      <c r="BP1978" s="41"/>
      <c r="BQ1978" s="41"/>
      <c r="BR1978" s="41"/>
      <c r="BS1978" s="41"/>
      <c r="BT1978" s="41"/>
      <c r="BU1978" s="41"/>
      <c r="BV1978" s="41"/>
      <c r="BW1978" s="41"/>
      <c r="BX1978" s="41"/>
      <c r="BY1978" s="41"/>
      <c r="BZ1978" s="41"/>
      <c r="CA1978" s="41"/>
      <c r="CB1978" s="41"/>
      <c r="CC1978" s="41"/>
      <c r="CD1978" s="41"/>
      <c r="CE1978" s="41"/>
      <c r="CF1978" s="41"/>
      <c r="CG1978" s="41"/>
      <c r="CH1978" s="41"/>
      <c r="CI1978" s="41"/>
      <c r="CJ1978" s="41"/>
      <c r="DZ1978" s="70"/>
      <c r="ED1978" s="70"/>
      <c r="EE1978" s="70"/>
      <c r="EF1978" s="70"/>
      <c r="EG1978" s="68"/>
      <c r="EH1978" s="68"/>
      <c r="EI1978" s="68"/>
      <c r="EJ1978" s="68"/>
      <c r="EK1978" s="68"/>
      <c r="EL1978" s="68"/>
      <c r="EM1978" s="68"/>
      <c r="EN1978" s="68"/>
      <c r="EO1978" s="68"/>
      <c r="EP1978" s="68"/>
      <c r="EQ1978" s="68"/>
      <c r="ER1978" s="68"/>
      <c r="ES1978" s="68"/>
      <c r="ET1978" s="68"/>
    </row>
    <row r="1979" spans="53:150" s="9" customFormat="1" ht="15">
      <c r="BA1979" s="41"/>
      <c r="BB1979" s="41"/>
      <c r="BC1979" s="41"/>
      <c r="BD1979" s="41"/>
      <c r="BE1979" s="41"/>
      <c r="BF1979" s="41"/>
      <c r="BG1979" s="41"/>
      <c r="BH1979" s="41"/>
      <c r="BI1979" s="41"/>
      <c r="BJ1979" s="41"/>
      <c r="BK1979" s="41"/>
      <c r="BL1979" s="41"/>
      <c r="BM1979" s="41"/>
      <c r="BN1979" s="41"/>
      <c r="BO1979" s="41"/>
      <c r="BP1979" s="41"/>
      <c r="BQ1979" s="41"/>
      <c r="BR1979" s="41"/>
      <c r="BS1979" s="41"/>
      <c r="BT1979" s="41"/>
      <c r="BU1979" s="41"/>
      <c r="BV1979" s="41"/>
      <c r="BW1979" s="41"/>
      <c r="BX1979" s="41"/>
      <c r="BY1979" s="41"/>
      <c r="BZ1979" s="41"/>
      <c r="CA1979" s="41"/>
      <c r="CB1979" s="41"/>
      <c r="CC1979" s="41"/>
      <c r="CD1979" s="41"/>
      <c r="CE1979" s="41"/>
      <c r="CF1979" s="41"/>
      <c r="CG1979" s="41"/>
      <c r="CH1979" s="41"/>
      <c r="CI1979" s="41"/>
      <c r="CJ1979" s="41"/>
      <c r="DZ1979" s="70"/>
      <c r="ED1979" s="70"/>
      <c r="EE1979" s="70"/>
      <c r="EF1979" s="70"/>
      <c r="EG1979" s="68"/>
      <c r="EH1979" s="68"/>
      <c r="EI1979" s="68"/>
      <c r="EJ1979" s="68"/>
      <c r="EK1979" s="68"/>
      <c r="EL1979" s="68"/>
      <c r="EM1979" s="68"/>
      <c r="EN1979" s="68"/>
      <c r="EO1979" s="68"/>
      <c r="EP1979" s="68"/>
      <c r="EQ1979" s="68"/>
      <c r="ER1979" s="68"/>
      <c r="ES1979" s="68"/>
      <c r="ET1979" s="68"/>
    </row>
    <row r="1980" spans="53:150" s="9" customFormat="1" ht="15">
      <c r="BA1980" s="41"/>
      <c r="BB1980" s="41"/>
      <c r="BC1980" s="41"/>
      <c r="BD1980" s="41"/>
      <c r="BE1980" s="41"/>
      <c r="BF1980" s="41"/>
      <c r="BG1980" s="41"/>
      <c r="BH1980" s="41"/>
      <c r="BI1980" s="41"/>
      <c r="BJ1980" s="41"/>
      <c r="BK1980" s="41"/>
      <c r="BL1980" s="41"/>
      <c r="BM1980" s="41"/>
      <c r="BN1980" s="41"/>
      <c r="BO1980" s="41"/>
      <c r="BP1980" s="41"/>
      <c r="BQ1980" s="41"/>
      <c r="BR1980" s="41"/>
      <c r="BS1980" s="41"/>
      <c r="BT1980" s="41"/>
      <c r="BU1980" s="41"/>
      <c r="BV1980" s="41"/>
      <c r="BW1980" s="41"/>
      <c r="BX1980" s="41"/>
      <c r="BY1980" s="41"/>
      <c r="BZ1980" s="41"/>
      <c r="CA1980" s="41"/>
      <c r="CB1980" s="41"/>
      <c r="CC1980" s="41"/>
      <c r="CD1980" s="41"/>
      <c r="CE1980" s="41"/>
      <c r="CF1980" s="41"/>
      <c r="CG1980" s="41"/>
      <c r="CH1980" s="41"/>
      <c r="CI1980" s="41"/>
      <c r="CJ1980" s="41"/>
      <c r="DZ1980" s="70"/>
      <c r="ED1980" s="70"/>
      <c r="EE1980" s="70"/>
      <c r="EF1980" s="70"/>
      <c r="EG1980" s="68"/>
      <c r="EH1980" s="68"/>
      <c r="EI1980" s="68"/>
      <c r="EJ1980" s="68"/>
      <c r="EK1980" s="68"/>
      <c r="EL1980" s="68"/>
      <c r="EM1980" s="68"/>
      <c r="EN1980" s="68"/>
      <c r="EO1980" s="68"/>
      <c r="EP1980" s="68"/>
      <c r="EQ1980" s="68"/>
      <c r="ER1980" s="68"/>
      <c r="ES1980" s="68"/>
      <c r="ET1980" s="68"/>
    </row>
    <row r="1981" spans="53:150" s="9" customFormat="1" ht="15">
      <c r="BA1981" s="41"/>
      <c r="BB1981" s="41"/>
      <c r="BC1981" s="41"/>
      <c r="BD1981" s="41"/>
      <c r="BE1981" s="41"/>
      <c r="BF1981" s="41"/>
      <c r="BG1981" s="41"/>
      <c r="BH1981" s="41"/>
      <c r="BI1981" s="41"/>
      <c r="BJ1981" s="41"/>
      <c r="BK1981" s="41"/>
      <c r="BL1981" s="41"/>
      <c r="BM1981" s="41"/>
      <c r="BN1981" s="41"/>
      <c r="BO1981" s="41"/>
      <c r="BP1981" s="41"/>
      <c r="BQ1981" s="41"/>
      <c r="BR1981" s="41"/>
      <c r="BS1981" s="41"/>
      <c r="BT1981" s="41"/>
      <c r="BU1981" s="41"/>
      <c r="BV1981" s="41"/>
      <c r="BW1981" s="41"/>
      <c r="BX1981" s="41"/>
      <c r="BY1981" s="41"/>
      <c r="BZ1981" s="41"/>
      <c r="CA1981" s="41"/>
      <c r="CB1981" s="41"/>
      <c r="CC1981" s="41"/>
      <c r="CD1981" s="41"/>
      <c r="CE1981" s="41"/>
      <c r="CF1981" s="41"/>
      <c r="CG1981" s="41"/>
      <c r="CH1981" s="41"/>
      <c r="CI1981" s="41"/>
      <c r="CJ1981" s="41"/>
      <c r="DZ1981" s="70"/>
      <c r="ED1981" s="70"/>
      <c r="EE1981" s="70"/>
      <c r="EF1981" s="70"/>
      <c r="EG1981" s="68"/>
      <c r="EH1981" s="68"/>
      <c r="EI1981" s="68"/>
      <c r="EJ1981" s="68"/>
      <c r="EK1981" s="68"/>
      <c r="EL1981" s="68"/>
      <c r="EM1981" s="68"/>
      <c r="EN1981" s="68"/>
      <c r="EO1981" s="68"/>
      <c r="EP1981" s="68"/>
      <c r="EQ1981" s="68"/>
      <c r="ER1981" s="68"/>
      <c r="ES1981" s="68"/>
      <c r="ET1981" s="68"/>
    </row>
    <row r="1982" spans="53:150" s="9" customFormat="1" ht="15">
      <c r="BA1982" s="41"/>
      <c r="BB1982" s="41"/>
      <c r="BC1982" s="41"/>
      <c r="BD1982" s="41"/>
      <c r="BE1982" s="41"/>
      <c r="BF1982" s="41"/>
      <c r="BG1982" s="41"/>
      <c r="BH1982" s="41"/>
      <c r="BI1982" s="41"/>
      <c r="BJ1982" s="41"/>
      <c r="BK1982" s="41"/>
      <c r="BL1982" s="41"/>
      <c r="BM1982" s="41"/>
      <c r="BN1982" s="41"/>
      <c r="BO1982" s="41"/>
      <c r="BP1982" s="41"/>
      <c r="BQ1982" s="41"/>
      <c r="BR1982" s="41"/>
      <c r="BS1982" s="41"/>
      <c r="BT1982" s="41"/>
      <c r="BU1982" s="41"/>
      <c r="BV1982" s="41"/>
      <c r="BW1982" s="41"/>
      <c r="BX1982" s="41"/>
      <c r="BY1982" s="41"/>
      <c r="BZ1982" s="41"/>
      <c r="CA1982" s="41"/>
      <c r="CB1982" s="41"/>
      <c r="CC1982" s="41"/>
      <c r="CD1982" s="41"/>
      <c r="CE1982" s="41"/>
      <c r="CF1982" s="41"/>
      <c r="CG1982" s="41"/>
      <c r="CH1982" s="41"/>
      <c r="CI1982" s="41"/>
      <c r="CJ1982" s="41"/>
      <c r="DZ1982" s="70"/>
      <c r="ED1982" s="70"/>
      <c r="EE1982" s="70"/>
      <c r="EF1982" s="70"/>
      <c r="EG1982" s="68"/>
      <c r="EH1982" s="68"/>
      <c r="EI1982" s="68"/>
      <c r="EJ1982" s="68"/>
      <c r="EK1982" s="68"/>
      <c r="EL1982" s="68"/>
      <c r="EM1982" s="68"/>
      <c r="EN1982" s="68"/>
      <c r="EO1982" s="68"/>
      <c r="EP1982" s="68"/>
      <c r="EQ1982" s="68"/>
      <c r="ER1982" s="68"/>
      <c r="ES1982" s="68"/>
      <c r="ET1982" s="68"/>
    </row>
    <row r="1983" spans="53:150" s="9" customFormat="1" ht="15">
      <c r="BA1983" s="41"/>
      <c r="BB1983" s="41"/>
      <c r="BC1983" s="41"/>
      <c r="BD1983" s="41"/>
      <c r="BE1983" s="41"/>
      <c r="BF1983" s="41"/>
      <c r="BG1983" s="41"/>
      <c r="BH1983" s="41"/>
      <c r="BI1983" s="41"/>
      <c r="BJ1983" s="41"/>
      <c r="BK1983" s="41"/>
      <c r="BL1983" s="41"/>
      <c r="BM1983" s="41"/>
      <c r="BN1983" s="41"/>
      <c r="BO1983" s="41"/>
      <c r="BP1983" s="41"/>
      <c r="BQ1983" s="41"/>
      <c r="BR1983" s="41"/>
      <c r="BS1983" s="41"/>
      <c r="BT1983" s="41"/>
      <c r="BU1983" s="41"/>
      <c r="BV1983" s="41"/>
      <c r="BW1983" s="41"/>
      <c r="BX1983" s="41"/>
      <c r="BY1983" s="41"/>
      <c r="BZ1983" s="41"/>
      <c r="CA1983" s="41"/>
      <c r="CB1983" s="41"/>
      <c r="CC1983" s="41"/>
      <c r="CD1983" s="41"/>
      <c r="CE1983" s="41"/>
      <c r="CF1983" s="41"/>
      <c r="CG1983" s="41"/>
      <c r="CH1983" s="41"/>
      <c r="CI1983" s="41"/>
      <c r="CJ1983" s="41"/>
      <c r="DZ1983" s="70"/>
      <c r="ED1983" s="70"/>
      <c r="EE1983" s="70"/>
      <c r="EF1983" s="70"/>
      <c r="EG1983" s="68"/>
      <c r="EH1983" s="68"/>
      <c r="EI1983" s="68"/>
      <c r="EJ1983" s="68"/>
      <c r="EK1983" s="68"/>
      <c r="EL1983" s="68"/>
      <c r="EM1983" s="68"/>
      <c r="EN1983" s="68"/>
      <c r="EO1983" s="68"/>
      <c r="EP1983" s="68"/>
      <c r="EQ1983" s="68"/>
      <c r="ER1983" s="68"/>
      <c r="ES1983" s="68"/>
      <c r="ET1983" s="68"/>
    </row>
    <row r="1984" spans="53:150" s="9" customFormat="1" ht="15">
      <c r="BA1984" s="41"/>
      <c r="BB1984" s="41"/>
      <c r="BC1984" s="41"/>
      <c r="BD1984" s="41"/>
      <c r="BE1984" s="41"/>
      <c r="BF1984" s="41"/>
      <c r="BG1984" s="41"/>
      <c r="BH1984" s="41"/>
      <c r="BI1984" s="41"/>
      <c r="BJ1984" s="41"/>
      <c r="BK1984" s="41"/>
      <c r="BL1984" s="41"/>
      <c r="BM1984" s="41"/>
      <c r="BN1984" s="41"/>
      <c r="BO1984" s="41"/>
      <c r="BP1984" s="41"/>
      <c r="BQ1984" s="41"/>
      <c r="BR1984" s="41"/>
      <c r="BS1984" s="41"/>
      <c r="BT1984" s="41"/>
      <c r="BU1984" s="41"/>
      <c r="BV1984" s="41"/>
      <c r="BW1984" s="41"/>
      <c r="BX1984" s="41"/>
      <c r="BY1984" s="41"/>
      <c r="BZ1984" s="41"/>
      <c r="CA1984" s="41"/>
      <c r="CB1984" s="41"/>
      <c r="CC1984" s="41"/>
      <c r="CD1984" s="41"/>
      <c r="CE1984" s="41"/>
      <c r="CF1984" s="41"/>
      <c r="CG1984" s="41"/>
      <c r="CH1984" s="41"/>
      <c r="CI1984" s="41"/>
      <c r="CJ1984" s="41"/>
      <c r="DZ1984" s="70"/>
      <c r="ED1984" s="70"/>
      <c r="EE1984" s="70"/>
      <c r="EF1984" s="70"/>
      <c r="EG1984" s="68"/>
      <c r="EH1984" s="68"/>
      <c r="EI1984" s="68"/>
      <c r="EJ1984" s="68"/>
      <c r="EK1984" s="68"/>
      <c r="EL1984" s="68"/>
      <c r="EM1984" s="68"/>
      <c r="EN1984" s="68"/>
      <c r="EO1984" s="68"/>
      <c r="EP1984" s="68"/>
      <c r="EQ1984" s="68"/>
      <c r="ER1984" s="68"/>
      <c r="ES1984" s="68"/>
      <c r="ET1984" s="68"/>
    </row>
    <row r="1985" spans="53:150" s="9" customFormat="1" ht="15">
      <c r="BA1985" s="41"/>
      <c r="BB1985" s="41"/>
      <c r="BC1985" s="41"/>
      <c r="BD1985" s="41"/>
      <c r="BE1985" s="41"/>
      <c r="BF1985" s="41"/>
      <c r="BG1985" s="41"/>
      <c r="BH1985" s="41"/>
      <c r="BI1985" s="41"/>
      <c r="BJ1985" s="41"/>
      <c r="BK1985" s="41"/>
      <c r="BL1985" s="41"/>
      <c r="BM1985" s="41"/>
      <c r="BN1985" s="41"/>
      <c r="BO1985" s="41"/>
      <c r="BP1985" s="41"/>
      <c r="BQ1985" s="41"/>
      <c r="BR1985" s="41"/>
      <c r="BS1985" s="41"/>
      <c r="BT1985" s="41"/>
      <c r="BU1985" s="41"/>
      <c r="BV1985" s="41"/>
      <c r="BW1985" s="41"/>
      <c r="BX1985" s="41"/>
      <c r="BY1985" s="41"/>
      <c r="BZ1985" s="41"/>
      <c r="CA1985" s="41"/>
      <c r="CB1985" s="41"/>
      <c r="CC1985" s="41"/>
      <c r="CD1985" s="41"/>
      <c r="CE1985" s="41"/>
      <c r="CF1985" s="41"/>
      <c r="CG1985" s="41"/>
      <c r="CH1985" s="41"/>
      <c r="CI1985" s="41"/>
      <c r="CJ1985" s="41"/>
      <c r="DZ1985" s="70"/>
      <c r="ED1985" s="70"/>
      <c r="EE1985" s="70"/>
      <c r="EF1985" s="70"/>
      <c r="EG1985" s="68"/>
      <c r="EH1985" s="68"/>
      <c r="EI1985" s="68"/>
      <c r="EJ1985" s="68"/>
      <c r="EK1985" s="68"/>
      <c r="EL1985" s="68"/>
      <c r="EM1985" s="68"/>
      <c r="EN1985" s="68"/>
      <c r="EO1985" s="68"/>
      <c r="EP1985" s="68"/>
      <c r="EQ1985" s="68"/>
      <c r="ER1985" s="68"/>
      <c r="ES1985" s="68"/>
      <c r="ET1985" s="68"/>
    </row>
    <row r="1986" spans="53:150" s="9" customFormat="1" ht="15">
      <c r="BA1986" s="41"/>
      <c r="BB1986" s="41"/>
      <c r="BC1986" s="41"/>
      <c r="BD1986" s="41"/>
      <c r="BE1986" s="41"/>
      <c r="BF1986" s="41"/>
      <c r="BG1986" s="41"/>
      <c r="BH1986" s="41"/>
      <c r="BI1986" s="41"/>
      <c r="BJ1986" s="41"/>
      <c r="BK1986" s="41"/>
      <c r="BL1986" s="41"/>
      <c r="BM1986" s="41"/>
      <c r="BN1986" s="41"/>
      <c r="BO1986" s="41"/>
      <c r="BP1986" s="41"/>
      <c r="BQ1986" s="41"/>
      <c r="BR1986" s="41"/>
      <c r="BS1986" s="41"/>
      <c r="BT1986" s="41"/>
      <c r="BU1986" s="41"/>
      <c r="BV1986" s="41"/>
      <c r="BW1986" s="41"/>
      <c r="BX1986" s="41"/>
      <c r="BY1986" s="41"/>
      <c r="BZ1986" s="41"/>
      <c r="CA1986" s="41"/>
      <c r="CB1986" s="41"/>
      <c r="CC1986" s="41"/>
      <c r="CD1986" s="41"/>
      <c r="CE1986" s="41"/>
      <c r="CF1986" s="41"/>
      <c r="CG1986" s="41"/>
      <c r="CH1986" s="41"/>
      <c r="CI1986" s="41"/>
      <c r="CJ1986" s="41"/>
      <c r="DZ1986" s="70"/>
      <c r="ED1986" s="70"/>
      <c r="EE1986" s="70"/>
      <c r="EF1986" s="70"/>
      <c r="EG1986" s="68"/>
      <c r="EH1986" s="68"/>
      <c r="EI1986" s="68"/>
      <c r="EJ1986" s="68"/>
      <c r="EK1986" s="68"/>
      <c r="EL1986" s="68"/>
      <c r="EM1986" s="68"/>
      <c r="EN1986" s="68"/>
      <c r="EO1986" s="68"/>
      <c r="EP1986" s="68"/>
      <c r="EQ1986" s="68"/>
      <c r="ER1986" s="68"/>
      <c r="ES1986" s="68"/>
      <c r="ET1986" s="68"/>
    </row>
    <row r="1987" spans="53:150" s="9" customFormat="1" ht="15">
      <c r="BA1987" s="41"/>
      <c r="BB1987" s="41"/>
      <c r="BC1987" s="41"/>
      <c r="BD1987" s="41"/>
      <c r="BE1987" s="41"/>
      <c r="BF1987" s="41"/>
      <c r="BG1987" s="41"/>
      <c r="BH1987" s="41"/>
      <c r="BI1987" s="41"/>
      <c r="BJ1987" s="41"/>
      <c r="BK1987" s="41"/>
      <c r="BL1987" s="41"/>
      <c r="BM1987" s="41"/>
      <c r="BN1987" s="41"/>
      <c r="BO1987" s="41"/>
      <c r="BP1987" s="41"/>
      <c r="BQ1987" s="41"/>
      <c r="BR1987" s="41"/>
      <c r="BS1987" s="41"/>
      <c r="BT1987" s="41"/>
      <c r="BU1987" s="41"/>
      <c r="BV1987" s="41"/>
      <c r="BW1987" s="41"/>
      <c r="BX1987" s="41"/>
      <c r="BY1987" s="41"/>
      <c r="BZ1987" s="41"/>
      <c r="CA1987" s="41"/>
      <c r="CB1987" s="41"/>
      <c r="CC1987" s="41"/>
      <c r="CD1987" s="41"/>
      <c r="CE1987" s="41"/>
      <c r="CF1987" s="41"/>
      <c r="CG1987" s="41"/>
      <c r="CH1987" s="41"/>
      <c r="CI1987" s="41"/>
      <c r="CJ1987" s="41"/>
      <c r="DZ1987" s="70"/>
      <c r="ED1987" s="70"/>
      <c r="EE1987" s="70"/>
      <c r="EF1987" s="70"/>
      <c r="EG1987" s="68"/>
      <c r="EH1987" s="68"/>
      <c r="EI1987" s="68"/>
      <c r="EJ1987" s="68"/>
      <c r="EK1987" s="68"/>
      <c r="EL1987" s="68"/>
      <c r="EM1987" s="68"/>
      <c r="EN1987" s="68"/>
      <c r="EO1987" s="68"/>
      <c r="EP1987" s="68"/>
      <c r="EQ1987" s="68"/>
      <c r="ER1987" s="68"/>
      <c r="ES1987" s="68"/>
      <c r="ET1987" s="68"/>
    </row>
    <row r="1988" spans="53:150" s="9" customFormat="1" ht="15">
      <c r="BA1988" s="41"/>
      <c r="BB1988" s="41"/>
      <c r="BC1988" s="41"/>
      <c r="BD1988" s="41"/>
      <c r="BE1988" s="41"/>
      <c r="BF1988" s="41"/>
      <c r="BG1988" s="41"/>
      <c r="BH1988" s="41"/>
      <c r="BI1988" s="41"/>
      <c r="BJ1988" s="41"/>
      <c r="BK1988" s="41"/>
      <c r="BL1988" s="41"/>
      <c r="BM1988" s="41"/>
      <c r="BN1988" s="41"/>
      <c r="BO1988" s="41"/>
      <c r="BP1988" s="41"/>
      <c r="BQ1988" s="41"/>
      <c r="BR1988" s="41"/>
      <c r="BS1988" s="41"/>
      <c r="BT1988" s="41"/>
      <c r="BU1988" s="41"/>
      <c r="BV1988" s="41"/>
      <c r="BW1988" s="41"/>
      <c r="BX1988" s="41"/>
      <c r="BY1988" s="41"/>
      <c r="BZ1988" s="41"/>
      <c r="CA1988" s="41"/>
      <c r="CB1988" s="41"/>
      <c r="CC1988" s="41"/>
      <c r="CD1988" s="41"/>
      <c r="CE1988" s="41"/>
      <c r="CF1988" s="41"/>
      <c r="CG1988" s="41"/>
      <c r="CH1988" s="41"/>
      <c r="CI1988" s="41"/>
      <c r="CJ1988" s="41"/>
      <c r="DZ1988" s="70"/>
      <c r="ED1988" s="70"/>
      <c r="EE1988" s="70"/>
      <c r="EF1988" s="70"/>
      <c r="EG1988" s="68"/>
      <c r="EH1988" s="68"/>
      <c r="EI1988" s="68"/>
      <c r="EJ1988" s="68"/>
      <c r="EK1988" s="68"/>
      <c r="EL1988" s="68"/>
      <c r="EM1988" s="68"/>
      <c r="EN1988" s="68"/>
      <c r="EO1988" s="68"/>
      <c r="EP1988" s="68"/>
      <c r="EQ1988" s="68"/>
      <c r="ER1988" s="68"/>
      <c r="ES1988" s="68"/>
      <c r="ET1988" s="68"/>
    </row>
    <row r="1989" spans="53:150" s="9" customFormat="1" ht="15">
      <c r="BA1989" s="41"/>
      <c r="BB1989" s="41"/>
      <c r="BC1989" s="41"/>
      <c r="BD1989" s="41"/>
      <c r="BE1989" s="41"/>
      <c r="BF1989" s="41"/>
      <c r="BG1989" s="41"/>
      <c r="BH1989" s="41"/>
      <c r="BI1989" s="41"/>
      <c r="BJ1989" s="41"/>
      <c r="BK1989" s="41"/>
      <c r="BL1989" s="41"/>
      <c r="BM1989" s="41"/>
      <c r="BN1989" s="41"/>
      <c r="BO1989" s="41"/>
      <c r="BP1989" s="41"/>
      <c r="BQ1989" s="41"/>
      <c r="BR1989" s="41"/>
      <c r="BS1989" s="41"/>
      <c r="BT1989" s="41"/>
      <c r="BU1989" s="41"/>
      <c r="BV1989" s="41"/>
      <c r="BW1989" s="41"/>
      <c r="BX1989" s="41"/>
      <c r="BY1989" s="41"/>
      <c r="BZ1989" s="41"/>
      <c r="CA1989" s="41"/>
      <c r="CB1989" s="41"/>
      <c r="CC1989" s="41"/>
      <c r="CD1989" s="41"/>
      <c r="CE1989" s="41"/>
      <c r="CF1989" s="41"/>
      <c r="CG1989" s="41"/>
      <c r="CH1989" s="41"/>
      <c r="CI1989" s="41"/>
      <c r="CJ1989" s="41"/>
      <c r="DZ1989" s="70"/>
      <c r="ED1989" s="70"/>
      <c r="EE1989" s="70"/>
      <c r="EF1989" s="70"/>
      <c r="EG1989" s="68"/>
      <c r="EH1989" s="68"/>
      <c r="EI1989" s="68"/>
      <c r="EJ1989" s="68"/>
      <c r="EK1989" s="68"/>
      <c r="EL1989" s="68"/>
      <c r="EM1989" s="68"/>
      <c r="EN1989" s="68"/>
      <c r="EO1989" s="68"/>
      <c r="EP1989" s="68"/>
      <c r="EQ1989" s="68"/>
      <c r="ER1989" s="68"/>
      <c r="ES1989" s="68"/>
      <c r="ET1989" s="68"/>
    </row>
    <row r="1990" spans="53:150" s="9" customFormat="1" ht="15">
      <c r="BA1990" s="41"/>
      <c r="BB1990" s="41"/>
      <c r="BC1990" s="41"/>
      <c r="BD1990" s="41"/>
      <c r="BE1990" s="41"/>
      <c r="BF1990" s="41"/>
      <c r="BG1990" s="41"/>
      <c r="BH1990" s="41"/>
      <c r="BI1990" s="41"/>
      <c r="BJ1990" s="41"/>
      <c r="BK1990" s="41"/>
      <c r="BL1990" s="41"/>
      <c r="BM1990" s="41"/>
      <c r="BN1990" s="41"/>
      <c r="BO1990" s="41"/>
      <c r="BP1990" s="41"/>
      <c r="BQ1990" s="41"/>
      <c r="BR1990" s="41"/>
      <c r="BS1990" s="41"/>
      <c r="BT1990" s="41"/>
      <c r="BU1990" s="41"/>
      <c r="BV1990" s="41"/>
      <c r="BW1990" s="41"/>
      <c r="BX1990" s="41"/>
      <c r="BY1990" s="41"/>
      <c r="BZ1990" s="41"/>
      <c r="CA1990" s="41"/>
      <c r="CB1990" s="41"/>
      <c r="CC1990" s="41"/>
      <c r="CD1990" s="41"/>
      <c r="CE1990" s="41"/>
      <c r="CF1990" s="41"/>
      <c r="CG1990" s="41"/>
      <c r="CH1990" s="41"/>
      <c r="CI1990" s="41"/>
      <c r="CJ1990" s="41"/>
      <c r="DZ1990" s="70"/>
      <c r="ED1990" s="70"/>
      <c r="EE1990" s="70"/>
      <c r="EF1990" s="70"/>
      <c r="EG1990" s="68"/>
      <c r="EH1990" s="68"/>
      <c r="EI1990" s="68"/>
      <c r="EJ1990" s="68"/>
      <c r="EK1990" s="68"/>
      <c r="EL1990" s="68"/>
      <c r="EM1990" s="68"/>
      <c r="EN1990" s="68"/>
      <c r="EO1990" s="68"/>
      <c r="EP1990" s="68"/>
      <c r="EQ1990" s="68"/>
      <c r="ER1990" s="68"/>
      <c r="ES1990" s="68"/>
      <c r="ET1990" s="68"/>
    </row>
    <row r="1991" spans="53:150" s="9" customFormat="1" ht="15">
      <c r="BA1991" s="41"/>
      <c r="BB1991" s="41"/>
      <c r="BC1991" s="41"/>
      <c r="BD1991" s="41"/>
      <c r="BE1991" s="41"/>
      <c r="BF1991" s="41"/>
      <c r="BG1991" s="41"/>
      <c r="BH1991" s="41"/>
      <c r="BI1991" s="41"/>
      <c r="BJ1991" s="41"/>
      <c r="BK1991" s="41"/>
      <c r="BL1991" s="41"/>
      <c r="BM1991" s="41"/>
      <c r="BN1991" s="41"/>
      <c r="BO1991" s="41"/>
      <c r="BP1991" s="41"/>
      <c r="BQ1991" s="41"/>
      <c r="BR1991" s="41"/>
      <c r="BS1991" s="41"/>
      <c r="BT1991" s="41"/>
      <c r="BU1991" s="41"/>
      <c r="BV1991" s="41"/>
      <c r="BW1991" s="41"/>
      <c r="BX1991" s="41"/>
      <c r="BY1991" s="41"/>
      <c r="BZ1991" s="41"/>
      <c r="CA1991" s="41"/>
      <c r="CB1991" s="41"/>
      <c r="CC1991" s="41"/>
      <c r="CD1991" s="41"/>
      <c r="CE1991" s="41"/>
      <c r="CF1991" s="41"/>
      <c r="CG1991" s="41"/>
      <c r="CH1991" s="41"/>
      <c r="CI1991" s="41"/>
      <c r="CJ1991" s="41"/>
      <c r="DZ1991" s="70"/>
      <c r="ED1991" s="70"/>
      <c r="EE1991" s="70"/>
      <c r="EF1991" s="70"/>
      <c r="EG1991" s="68"/>
      <c r="EH1991" s="68"/>
      <c r="EI1991" s="68"/>
      <c r="EJ1991" s="68"/>
      <c r="EK1991" s="68"/>
      <c r="EL1991" s="68"/>
      <c r="EM1991" s="68"/>
      <c r="EN1991" s="68"/>
      <c r="EO1991" s="68"/>
      <c r="EP1991" s="68"/>
      <c r="EQ1991" s="68"/>
      <c r="ER1991" s="68"/>
      <c r="ES1991" s="68"/>
      <c r="ET1991" s="68"/>
    </row>
    <row r="1992" spans="53:150" s="9" customFormat="1" ht="15">
      <c r="BA1992" s="41"/>
      <c r="BB1992" s="41"/>
      <c r="BC1992" s="41"/>
      <c r="BD1992" s="41"/>
      <c r="BE1992" s="41"/>
      <c r="BF1992" s="41"/>
      <c r="BG1992" s="41"/>
      <c r="BH1992" s="41"/>
      <c r="BI1992" s="41"/>
      <c r="BJ1992" s="41"/>
      <c r="BK1992" s="41"/>
      <c r="BL1992" s="41"/>
      <c r="BM1992" s="41"/>
      <c r="BN1992" s="41"/>
      <c r="BO1992" s="41"/>
      <c r="BP1992" s="41"/>
      <c r="BQ1992" s="41"/>
      <c r="BR1992" s="41"/>
      <c r="BS1992" s="41"/>
      <c r="BT1992" s="41"/>
      <c r="BU1992" s="41"/>
      <c r="BV1992" s="41"/>
      <c r="BW1992" s="41"/>
      <c r="BX1992" s="41"/>
      <c r="BY1992" s="41"/>
      <c r="BZ1992" s="41"/>
      <c r="CA1992" s="41"/>
      <c r="CB1992" s="41"/>
      <c r="CC1992" s="41"/>
      <c r="CD1992" s="41"/>
      <c r="CE1992" s="41"/>
      <c r="CF1992" s="41"/>
      <c r="CG1992" s="41"/>
      <c r="CH1992" s="41"/>
      <c r="CI1992" s="41"/>
      <c r="CJ1992" s="41"/>
      <c r="DZ1992" s="70"/>
      <c r="ED1992" s="70"/>
      <c r="EE1992" s="70"/>
      <c r="EF1992" s="70"/>
      <c r="EG1992" s="68"/>
      <c r="EH1992" s="68"/>
      <c r="EI1992" s="68"/>
      <c r="EJ1992" s="68"/>
      <c r="EK1992" s="68"/>
      <c r="EL1992" s="68"/>
      <c r="EM1992" s="68"/>
      <c r="EN1992" s="68"/>
      <c r="EO1992" s="68"/>
      <c r="EP1992" s="68"/>
      <c r="EQ1992" s="68"/>
      <c r="ER1992" s="68"/>
      <c r="ES1992" s="68"/>
      <c r="ET1992" s="68"/>
    </row>
    <row r="1993" spans="53:150" s="9" customFormat="1" ht="15">
      <c r="BA1993" s="41"/>
      <c r="BB1993" s="41"/>
      <c r="BC1993" s="41"/>
      <c r="BD1993" s="41"/>
      <c r="BE1993" s="41"/>
      <c r="BF1993" s="41"/>
      <c r="BG1993" s="41"/>
      <c r="BH1993" s="41"/>
      <c r="BI1993" s="41"/>
      <c r="BJ1993" s="41"/>
      <c r="BK1993" s="41"/>
      <c r="BL1993" s="41"/>
      <c r="BM1993" s="41"/>
      <c r="BN1993" s="41"/>
      <c r="BO1993" s="41"/>
      <c r="BP1993" s="41"/>
      <c r="BQ1993" s="41"/>
      <c r="BR1993" s="41"/>
      <c r="BS1993" s="41"/>
      <c r="BT1993" s="41"/>
      <c r="BU1993" s="41"/>
      <c r="BV1993" s="41"/>
      <c r="BW1993" s="41"/>
      <c r="BX1993" s="41"/>
      <c r="BY1993" s="41"/>
      <c r="BZ1993" s="41"/>
      <c r="CA1993" s="41"/>
      <c r="CB1993" s="41"/>
      <c r="CC1993" s="41"/>
      <c r="CD1993" s="41"/>
      <c r="CE1993" s="41"/>
      <c r="CF1993" s="41"/>
      <c r="CG1993" s="41"/>
      <c r="CH1993" s="41"/>
      <c r="CI1993" s="41"/>
      <c r="CJ1993" s="41"/>
      <c r="DZ1993" s="70"/>
      <c r="ED1993" s="70"/>
      <c r="EE1993" s="70"/>
      <c r="EF1993" s="70"/>
      <c r="EG1993" s="68"/>
      <c r="EH1993" s="68"/>
      <c r="EI1993" s="68"/>
      <c r="EJ1993" s="68"/>
      <c r="EK1993" s="68"/>
      <c r="EL1993" s="68"/>
      <c r="EM1993" s="68"/>
      <c r="EN1993" s="68"/>
      <c r="EO1993" s="68"/>
      <c r="EP1993" s="68"/>
      <c r="EQ1993" s="68"/>
      <c r="ER1993" s="68"/>
      <c r="ES1993" s="68"/>
      <c r="ET1993" s="68"/>
    </row>
    <row r="1994" spans="53:150" s="9" customFormat="1" ht="15">
      <c r="BA1994" s="41"/>
      <c r="BB1994" s="41"/>
      <c r="BC1994" s="41"/>
      <c r="BD1994" s="41"/>
      <c r="BE1994" s="41"/>
      <c r="BF1994" s="41"/>
      <c r="BG1994" s="41"/>
      <c r="BH1994" s="41"/>
      <c r="BI1994" s="41"/>
      <c r="BJ1994" s="41"/>
      <c r="BK1994" s="41"/>
      <c r="BL1994" s="41"/>
      <c r="BM1994" s="41"/>
      <c r="BN1994" s="41"/>
      <c r="BO1994" s="41"/>
      <c r="BP1994" s="41"/>
      <c r="BQ1994" s="41"/>
      <c r="BR1994" s="41"/>
      <c r="BS1994" s="41"/>
      <c r="BT1994" s="41"/>
      <c r="BU1994" s="41"/>
      <c r="BV1994" s="41"/>
      <c r="BW1994" s="41"/>
      <c r="BX1994" s="41"/>
      <c r="BY1994" s="41"/>
      <c r="BZ1994" s="41"/>
      <c r="CA1994" s="41"/>
      <c r="CB1994" s="41"/>
      <c r="CC1994" s="41"/>
      <c r="CD1994" s="41"/>
      <c r="CE1994" s="41"/>
      <c r="CF1994" s="41"/>
      <c r="CG1994" s="41"/>
      <c r="CH1994" s="41"/>
      <c r="CI1994" s="41"/>
      <c r="CJ1994" s="41"/>
      <c r="DZ1994" s="70"/>
      <c r="ED1994" s="70"/>
      <c r="EE1994" s="70"/>
      <c r="EF1994" s="70"/>
      <c r="EG1994" s="68"/>
      <c r="EH1994" s="68"/>
      <c r="EI1994" s="68"/>
      <c r="EJ1994" s="68"/>
      <c r="EK1994" s="68"/>
      <c r="EL1994" s="68"/>
      <c r="EM1994" s="68"/>
      <c r="EN1994" s="68"/>
      <c r="EO1994" s="68"/>
      <c r="EP1994" s="68"/>
      <c r="EQ1994" s="68"/>
      <c r="ER1994" s="68"/>
      <c r="ES1994" s="68"/>
      <c r="ET1994" s="68"/>
    </row>
    <row r="1995" spans="53:150" s="9" customFormat="1" ht="15">
      <c r="BA1995" s="41"/>
      <c r="BB1995" s="41"/>
      <c r="BC1995" s="41"/>
      <c r="BD1995" s="41"/>
      <c r="BE1995" s="41"/>
      <c r="BF1995" s="41"/>
      <c r="BG1995" s="41"/>
      <c r="BH1995" s="41"/>
      <c r="BI1995" s="41"/>
      <c r="BJ1995" s="41"/>
      <c r="BK1995" s="41"/>
      <c r="BL1995" s="41"/>
      <c r="BM1995" s="41"/>
      <c r="BN1995" s="41"/>
      <c r="BO1995" s="41"/>
      <c r="BP1995" s="41"/>
      <c r="BQ1995" s="41"/>
      <c r="BR1995" s="41"/>
      <c r="BS1995" s="41"/>
      <c r="BT1995" s="41"/>
      <c r="BU1995" s="41"/>
      <c r="BV1995" s="41"/>
      <c r="BW1995" s="41"/>
      <c r="BX1995" s="41"/>
      <c r="BY1995" s="41"/>
      <c r="BZ1995" s="41"/>
      <c r="CA1995" s="41"/>
      <c r="CB1995" s="41"/>
      <c r="CC1995" s="41"/>
      <c r="CD1995" s="41"/>
      <c r="CE1995" s="41"/>
      <c r="CF1995" s="41"/>
      <c r="CG1995" s="41"/>
      <c r="CH1995" s="41"/>
      <c r="CI1995" s="41"/>
      <c r="CJ1995" s="41"/>
      <c r="DZ1995" s="70"/>
      <c r="ED1995" s="70"/>
      <c r="EE1995" s="70"/>
      <c r="EF1995" s="70"/>
      <c r="EG1995" s="68"/>
      <c r="EH1995" s="68"/>
      <c r="EI1995" s="68"/>
      <c r="EJ1995" s="68"/>
      <c r="EK1995" s="68"/>
      <c r="EL1995" s="68"/>
      <c r="EM1995" s="68"/>
      <c r="EN1995" s="68"/>
      <c r="EO1995" s="68"/>
      <c r="EP1995" s="68"/>
      <c r="EQ1995" s="68"/>
      <c r="ER1995" s="68"/>
      <c r="ES1995" s="68"/>
      <c r="ET1995" s="68"/>
    </row>
    <row r="1996" spans="53:150" s="9" customFormat="1" ht="15">
      <c r="BA1996" s="41"/>
      <c r="BB1996" s="41"/>
      <c r="BC1996" s="41"/>
      <c r="BD1996" s="41"/>
      <c r="BE1996" s="41"/>
      <c r="BF1996" s="41"/>
      <c r="BG1996" s="41"/>
      <c r="BH1996" s="41"/>
      <c r="BI1996" s="41"/>
      <c r="BJ1996" s="41"/>
      <c r="BK1996" s="41"/>
      <c r="BL1996" s="41"/>
      <c r="BM1996" s="41"/>
      <c r="BN1996" s="41"/>
      <c r="BO1996" s="41"/>
      <c r="BP1996" s="41"/>
      <c r="BQ1996" s="41"/>
      <c r="BR1996" s="41"/>
      <c r="BS1996" s="41"/>
      <c r="BT1996" s="41"/>
      <c r="BU1996" s="41"/>
      <c r="BV1996" s="41"/>
      <c r="BW1996" s="41"/>
      <c r="BX1996" s="41"/>
      <c r="BY1996" s="41"/>
      <c r="BZ1996" s="41"/>
      <c r="CA1996" s="41"/>
      <c r="CB1996" s="41"/>
      <c r="CC1996" s="41"/>
      <c r="CD1996" s="41"/>
      <c r="CE1996" s="41"/>
      <c r="CF1996" s="41"/>
      <c r="CG1996" s="41"/>
      <c r="CH1996" s="41"/>
      <c r="CI1996" s="41"/>
      <c r="CJ1996" s="41"/>
      <c r="DZ1996" s="70"/>
      <c r="ED1996" s="70"/>
      <c r="EE1996" s="70"/>
      <c r="EF1996" s="70"/>
      <c r="EG1996" s="68"/>
      <c r="EH1996" s="68"/>
      <c r="EI1996" s="68"/>
      <c r="EJ1996" s="68"/>
      <c r="EK1996" s="68"/>
      <c r="EL1996" s="68"/>
      <c r="EM1996" s="68"/>
      <c r="EN1996" s="68"/>
      <c r="EO1996" s="68"/>
      <c r="EP1996" s="68"/>
      <c r="EQ1996" s="68"/>
      <c r="ER1996" s="68"/>
      <c r="ES1996" s="68"/>
      <c r="ET1996" s="68"/>
    </row>
    <row r="1997" spans="53:150" s="9" customFormat="1" ht="15">
      <c r="BA1997" s="41"/>
      <c r="BB1997" s="41"/>
      <c r="BC1997" s="41"/>
      <c r="BD1997" s="41"/>
      <c r="BE1997" s="41"/>
      <c r="BF1997" s="41"/>
      <c r="BG1997" s="41"/>
      <c r="BH1997" s="41"/>
      <c r="BI1997" s="41"/>
      <c r="BJ1997" s="41"/>
      <c r="BK1997" s="41"/>
      <c r="BL1997" s="41"/>
      <c r="BM1997" s="41"/>
      <c r="BN1997" s="41"/>
      <c r="BO1997" s="41"/>
      <c r="BP1997" s="41"/>
      <c r="BQ1997" s="41"/>
      <c r="BR1997" s="41"/>
      <c r="BS1997" s="41"/>
      <c r="BT1997" s="41"/>
      <c r="BU1997" s="41"/>
      <c r="BV1997" s="41"/>
      <c r="BW1997" s="41"/>
      <c r="BX1997" s="41"/>
      <c r="BY1997" s="41"/>
      <c r="BZ1997" s="41"/>
      <c r="CA1997" s="41"/>
      <c r="CB1997" s="41"/>
      <c r="CC1997" s="41"/>
      <c r="CD1997" s="41"/>
      <c r="CE1997" s="41"/>
      <c r="CF1997" s="41"/>
      <c r="CG1997" s="41"/>
      <c r="CH1997" s="41"/>
      <c r="CI1997" s="41"/>
      <c r="CJ1997" s="41"/>
      <c r="DZ1997" s="70"/>
      <c r="ED1997" s="70"/>
      <c r="EE1997" s="70"/>
      <c r="EF1997" s="70"/>
      <c r="EG1997" s="68"/>
      <c r="EH1997" s="68"/>
      <c r="EI1997" s="68"/>
      <c r="EJ1997" s="68"/>
      <c r="EK1997" s="68"/>
      <c r="EL1997" s="68"/>
      <c r="EM1997" s="68"/>
      <c r="EN1997" s="68"/>
      <c r="EO1997" s="68"/>
      <c r="EP1997" s="68"/>
      <c r="EQ1997" s="68"/>
      <c r="ER1997" s="68"/>
      <c r="ES1997" s="68"/>
      <c r="ET1997" s="68"/>
    </row>
    <row r="1998" spans="53:150" s="9" customFormat="1" ht="15">
      <c r="BA1998" s="41"/>
      <c r="BB1998" s="41"/>
      <c r="BC1998" s="41"/>
      <c r="BD1998" s="41"/>
      <c r="BE1998" s="41"/>
      <c r="BF1998" s="41"/>
      <c r="BG1998" s="41"/>
      <c r="BH1998" s="41"/>
      <c r="BI1998" s="41"/>
      <c r="BJ1998" s="41"/>
      <c r="BK1998" s="41"/>
      <c r="BL1998" s="41"/>
      <c r="BM1998" s="41"/>
      <c r="BN1998" s="41"/>
      <c r="BO1998" s="41"/>
      <c r="BP1998" s="41"/>
      <c r="BQ1998" s="41"/>
      <c r="BR1998" s="41"/>
      <c r="BS1998" s="41"/>
      <c r="BT1998" s="41"/>
      <c r="BU1998" s="41"/>
      <c r="BV1998" s="41"/>
      <c r="BW1998" s="41"/>
      <c r="BX1998" s="41"/>
      <c r="BY1998" s="41"/>
      <c r="BZ1998" s="41"/>
      <c r="CA1998" s="41"/>
      <c r="CB1998" s="41"/>
      <c r="CC1998" s="41"/>
      <c r="CD1998" s="41"/>
      <c r="CE1998" s="41"/>
      <c r="CF1998" s="41"/>
      <c r="CG1998" s="41"/>
      <c r="CH1998" s="41"/>
      <c r="CI1998" s="41"/>
      <c r="CJ1998" s="41"/>
      <c r="DZ1998" s="70"/>
      <c r="ED1998" s="70"/>
      <c r="EE1998" s="70"/>
      <c r="EF1998" s="70"/>
      <c r="EG1998" s="68"/>
      <c r="EH1998" s="68"/>
      <c r="EI1998" s="68"/>
      <c r="EJ1998" s="68"/>
      <c r="EK1998" s="68"/>
      <c r="EL1998" s="68"/>
      <c r="EM1998" s="68"/>
      <c r="EN1998" s="68"/>
      <c r="EO1998" s="68"/>
      <c r="EP1998" s="68"/>
      <c r="EQ1998" s="68"/>
      <c r="ER1998" s="68"/>
      <c r="ES1998" s="68"/>
      <c r="ET1998" s="68"/>
    </row>
    <row r="1999" spans="53:150" s="9" customFormat="1" ht="15">
      <c r="BA1999" s="41"/>
      <c r="BB1999" s="41"/>
      <c r="BC1999" s="41"/>
      <c r="BD1999" s="41"/>
      <c r="BE1999" s="41"/>
      <c r="BF1999" s="41"/>
      <c r="BG1999" s="41"/>
      <c r="BH1999" s="41"/>
      <c r="BI1999" s="41"/>
      <c r="BJ1999" s="41"/>
      <c r="BK1999" s="41"/>
      <c r="BL1999" s="41"/>
      <c r="BM1999" s="41"/>
      <c r="BN1999" s="41"/>
      <c r="BO1999" s="41"/>
      <c r="BP1999" s="41"/>
      <c r="BQ1999" s="41"/>
      <c r="BR1999" s="41"/>
      <c r="BS1999" s="41"/>
      <c r="BT1999" s="41"/>
      <c r="BU1999" s="41"/>
      <c r="BV1999" s="41"/>
      <c r="BW1999" s="41"/>
      <c r="BX1999" s="41"/>
      <c r="BY1999" s="41"/>
      <c r="BZ1999" s="41"/>
      <c r="CA1999" s="41"/>
      <c r="CB1999" s="41"/>
      <c r="CC1999" s="41"/>
      <c r="CD1999" s="41"/>
      <c r="CE1999" s="41"/>
      <c r="CF1999" s="41"/>
      <c r="CG1999" s="41"/>
      <c r="CH1999" s="41"/>
      <c r="CI1999" s="41"/>
      <c r="CJ1999" s="41"/>
      <c r="DZ1999" s="70"/>
      <c r="ED1999" s="70"/>
      <c r="EE1999" s="70"/>
      <c r="EF1999" s="70"/>
      <c r="EG1999" s="68"/>
      <c r="EH1999" s="68"/>
      <c r="EI1999" s="68"/>
      <c r="EJ1999" s="68"/>
      <c r="EK1999" s="68"/>
      <c r="EL1999" s="68"/>
      <c r="EM1999" s="68"/>
      <c r="EN1999" s="68"/>
      <c r="EO1999" s="68"/>
      <c r="EP1999" s="68"/>
      <c r="EQ1999" s="68"/>
      <c r="ER1999" s="68"/>
      <c r="ES1999" s="68"/>
      <c r="ET1999" s="68"/>
    </row>
    <row r="2000" spans="53:150" s="9" customFormat="1" ht="15">
      <c r="BA2000" s="41"/>
      <c r="BB2000" s="41"/>
      <c r="BC2000" s="41"/>
      <c r="BD2000" s="41"/>
      <c r="BE2000" s="41"/>
      <c r="BF2000" s="41"/>
      <c r="BG2000" s="41"/>
      <c r="BH2000" s="41"/>
      <c r="BI2000" s="41"/>
      <c r="BJ2000" s="41"/>
      <c r="BK2000" s="41"/>
      <c r="BL2000" s="41"/>
      <c r="BM2000" s="41"/>
      <c r="BN2000" s="41"/>
      <c r="BO2000" s="41"/>
      <c r="BP2000" s="41"/>
      <c r="BQ2000" s="41"/>
      <c r="BR2000" s="41"/>
      <c r="BS2000" s="41"/>
      <c r="BT2000" s="41"/>
      <c r="BU2000" s="41"/>
      <c r="BV2000" s="41"/>
      <c r="BW2000" s="41"/>
      <c r="BX2000" s="41"/>
      <c r="BY2000" s="41"/>
      <c r="BZ2000" s="41"/>
      <c r="CA2000" s="41"/>
      <c r="CB2000" s="41"/>
      <c r="CC2000" s="41"/>
      <c r="CD2000" s="41"/>
      <c r="CE2000" s="41"/>
      <c r="CF2000" s="41"/>
      <c r="CG2000" s="41"/>
      <c r="CH2000" s="41"/>
      <c r="CI2000" s="41"/>
      <c r="CJ2000" s="41"/>
      <c r="DZ2000" s="70"/>
      <c r="ED2000" s="70"/>
      <c r="EE2000" s="70"/>
      <c r="EF2000" s="70"/>
      <c r="EG2000" s="68"/>
      <c r="EH2000" s="68"/>
      <c r="EI2000" s="68"/>
      <c r="EJ2000" s="68"/>
      <c r="EK2000" s="68"/>
      <c r="EL2000" s="68"/>
      <c r="EM2000" s="68"/>
      <c r="EN2000" s="68"/>
      <c r="EO2000" s="68"/>
      <c r="EP2000" s="68"/>
      <c r="EQ2000" s="68"/>
      <c r="ER2000" s="68"/>
      <c r="ES2000" s="68"/>
      <c r="ET2000" s="68"/>
    </row>
    <row r="2001" spans="53:150" s="9" customFormat="1" ht="15">
      <c r="BA2001" s="41"/>
      <c r="BB2001" s="41"/>
      <c r="BC2001" s="41"/>
      <c r="BD2001" s="41"/>
      <c r="BE2001" s="41"/>
      <c r="BF2001" s="41"/>
      <c r="BG2001" s="41"/>
      <c r="BH2001" s="41"/>
      <c r="BI2001" s="41"/>
      <c r="BJ2001" s="41"/>
      <c r="BK2001" s="41"/>
      <c r="BL2001" s="41"/>
      <c r="BM2001" s="41"/>
      <c r="BN2001" s="41"/>
      <c r="BO2001" s="41"/>
      <c r="BP2001" s="41"/>
      <c r="BQ2001" s="41"/>
      <c r="BR2001" s="41"/>
      <c r="BS2001" s="41"/>
      <c r="BT2001" s="41"/>
      <c r="BU2001" s="41"/>
      <c r="BV2001" s="41"/>
      <c r="BW2001" s="41"/>
      <c r="BX2001" s="41"/>
      <c r="BY2001" s="41"/>
      <c r="BZ2001" s="41"/>
      <c r="CA2001" s="41"/>
      <c r="CB2001" s="41"/>
      <c r="CC2001" s="41"/>
      <c r="CD2001" s="41"/>
      <c r="CE2001" s="41"/>
      <c r="CF2001" s="41"/>
      <c r="CG2001" s="41"/>
      <c r="CH2001" s="41"/>
      <c r="CI2001" s="41"/>
      <c r="CJ2001" s="41"/>
      <c r="DZ2001" s="70"/>
      <c r="ED2001" s="70"/>
      <c r="EE2001" s="70"/>
      <c r="EF2001" s="70"/>
      <c r="EG2001" s="68"/>
      <c r="EH2001" s="68"/>
      <c r="EI2001" s="68"/>
      <c r="EJ2001" s="68"/>
      <c r="EK2001" s="68"/>
      <c r="EL2001" s="68"/>
      <c r="EM2001" s="68"/>
      <c r="EN2001" s="68"/>
      <c r="EO2001" s="68"/>
      <c r="EP2001" s="68"/>
      <c r="EQ2001" s="68"/>
      <c r="ER2001" s="68"/>
      <c r="ES2001" s="68"/>
      <c r="ET2001" s="68"/>
    </row>
    <row r="2002" spans="53:150" s="9" customFormat="1" ht="15">
      <c r="BA2002" s="41"/>
      <c r="BB2002" s="41"/>
      <c r="BC2002" s="41"/>
      <c r="BD2002" s="41"/>
      <c r="BE2002" s="41"/>
      <c r="BF2002" s="41"/>
      <c r="BG2002" s="41"/>
      <c r="BH2002" s="41"/>
      <c r="BI2002" s="41"/>
      <c r="BJ2002" s="41"/>
      <c r="BK2002" s="41"/>
      <c r="BL2002" s="41"/>
      <c r="BM2002" s="41"/>
      <c r="BN2002" s="41"/>
      <c r="BO2002" s="41"/>
      <c r="BP2002" s="41"/>
      <c r="BQ2002" s="41"/>
      <c r="BR2002" s="41"/>
      <c r="BS2002" s="41"/>
      <c r="BT2002" s="41"/>
      <c r="BU2002" s="41"/>
      <c r="BV2002" s="41"/>
      <c r="BW2002" s="41"/>
      <c r="BX2002" s="41"/>
      <c r="BY2002" s="41"/>
      <c r="BZ2002" s="41"/>
      <c r="CA2002" s="41"/>
      <c r="CB2002" s="41"/>
      <c r="CC2002" s="41"/>
      <c r="CD2002" s="41"/>
      <c r="CE2002" s="41"/>
      <c r="CF2002" s="41"/>
      <c r="CG2002" s="41"/>
      <c r="CH2002" s="41"/>
      <c r="CI2002" s="41"/>
      <c r="CJ2002" s="41"/>
      <c r="DZ2002" s="70"/>
      <c r="ED2002" s="70"/>
      <c r="EE2002" s="70"/>
      <c r="EF2002" s="70"/>
      <c r="EG2002" s="68"/>
      <c r="EH2002" s="68"/>
      <c r="EI2002" s="68"/>
      <c r="EJ2002" s="68"/>
      <c r="EK2002" s="68"/>
      <c r="EL2002" s="68"/>
      <c r="EM2002" s="68"/>
      <c r="EN2002" s="68"/>
      <c r="EO2002" s="68"/>
      <c r="EP2002" s="68"/>
      <c r="EQ2002" s="68"/>
      <c r="ER2002" s="68"/>
      <c r="ES2002" s="68"/>
      <c r="ET2002" s="68"/>
    </row>
    <row r="2003" spans="53:150" s="9" customFormat="1" ht="15">
      <c r="BA2003" s="41"/>
      <c r="BB2003" s="41"/>
      <c r="BC2003" s="41"/>
      <c r="BD2003" s="41"/>
      <c r="BE2003" s="41"/>
      <c r="BF2003" s="41"/>
      <c r="BG2003" s="41"/>
      <c r="BH2003" s="41"/>
      <c r="BI2003" s="41"/>
      <c r="BJ2003" s="41"/>
      <c r="BK2003" s="41"/>
      <c r="BL2003" s="41"/>
      <c r="BM2003" s="41"/>
      <c r="BN2003" s="41"/>
      <c r="BO2003" s="41"/>
      <c r="BP2003" s="41"/>
      <c r="BQ2003" s="41"/>
      <c r="BR2003" s="41"/>
      <c r="BS2003" s="41"/>
      <c r="BT2003" s="41"/>
      <c r="BU2003" s="41"/>
      <c r="BV2003" s="41"/>
      <c r="BW2003" s="41"/>
      <c r="BX2003" s="41"/>
      <c r="BY2003" s="41"/>
      <c r="BZ2003" s="41"/>
      <c r="CA2003" s="41"/>
      <c r="CB2003" s="41"/>
      <c r="CC2003" s="41"/>
      <c r="CD2003" s="41"/>
      <c r="CE2003" s="41"/>
      <c r="CF2003" s="41"/>
      <c r="CG2003" s="41"/>
      <c r="CH2003" s="41"/>
      <c r="CI2003" s="41"/>
      <c r="CJ2003" s="41"/>
      <c r="DZ2003" s="70"/>
      <c r="ED2003" s="70"/>
      <c r="EE2003" s="70"/>
      <c r="EF2003" s="70"/>
      <c r="EG2003" s="68"/>
      <c r="EH2003" s="68"/>
      <c r="EI2003" s="68"/>
      <c r="EJ2003" s="68"/>
      <c r="EK2003" s="68"/>
      <c r="EL2003" s="68"/>
      <c r="EM2003" s="68"/>
      <c r="EN2003" s="68"/>
      <c r="EO2003" s="68"/>
      <c r="EP2003" s="68"/>
      <c r="EQ2003" s="68"/>
      <c r="ER2003" s="68"/>
      <c r="ES2003" s="68"/>
      <c r="ET2003" s="68"/>
    </row>
    <row r="2004" spans="53:150" s="9" customFormat="1" ht="15">
      <c r="BA2004" s="41"/>
      <c r="BB2004" s="41"/>
      <c r="BC2004" s="41"/>
      <c r="BD2004" s="41"/>
      <c r="BE2004" s="41"/>
      <c r="BF2004" s="41"/>
      <c r="BG2004" s="41"/>
      <c r="BH2004" s="41"/>
      <c r="BI2004" s="41"/>
      <c r="BJ2004" s="41"/>
      <c r="BK2004" s="41"/>
      <c r="BL2004" s="41"/>
      <c r="BM2004" s="41"/>
      <c r="BN2004" s="41"/>
      <c r="BO2004" s="41"/>
      <c r="BP2004" s="41"/>
      <c r="BQ2004" s="41"/>
      <c r="BR2004" s="41"/>
      <c r="BS2004" s="41"/>
      <c r="BT2004" s="41"/>
      <c r="BU2004" s="41"/>
      <c r="BV2004" s="41"/>
      <c r="BW2004" s="41"/>
      <c r="BX2004" s="41"/>
      <c r="BY2004" s="41"/>
      <c r="BZ2004" s="41"/>
      <c r="CA2004" s="41"/>
      <c r="CB2004" s="41"/>
      <c r="CC2004" s="41"/>
      <c r="CD2004" s="41"/>
      <c r="CE2004" s="41"/>
      <c r="CF2004" s="41"/>
      <c r="CG2004" s="41"/>
      <c r="CH2004" s="41"/>
      <c r="CI2004" s="41"/>
      <c r="CJ2004" s="41"/>
      <c r="DZ2004" s="70"/>
      <c r="ED2004" s="70"/>
      <c r="EE2004" s="70"/>
      <c r="EF2004" s="70"/>
      <c r="EG2004" s="68"/>
      <c r="EH2004" s="68"/>
      <c r="EI2004" s="68"/>
      <c r="EJ2004" s="68"/>
      <c r="EK2004" s="68"/>
      <c r="EL2004" s="68"/>
      <c r="EM2004" s="68"/>
      <c r="EN2004" s="68"/>
      <c r="EO2004" s="68"/>
      <c r="EP2004" s="68"/>
      <c r="EQ2004" s="68"/>
      <c r="ER2004" s="68"/>
      <c r="ES2004" s="68"/>
      <c r="ET2004" s="68"/>
    </row>
    <row r="2005" spans="53:150" s="9" customFormat="1" ht="15">
      <c r="BA2005" s="41"/>
      <c r="BB2005" s="41"/>
      <c r="BC2005" s="41"/>
      <c r="BD2005" s="41"/>
      <c r="BE2005" s="41"/>
      <c r="BF2005" s="41"/>
      <c r="BG2005" s="41"/>
      <c r="BH2005" s="41"/>
      <c r="BI2005" s="41"/>
      <c r="BJ2005" s="41"/>
      <c r="BK2005" s="41"/>
      <c r="BL2005" s="41"/>
      <c r="BM2005" s="41"/>
      <c r="BN2005" s="41"/>
      <c r="BO2005" s="41"/>
      <c r="BP2005" s="41"/>
      <c r="BQ2005" s="41"/>
      <c r="BR2005" s="41"/>
      <c r="BS2005" s="41"/>
      <c r="BT2005" s="41"/>
      <c r="BU2005" s="41"/>
      <c r="BV2005" s="41"/>
      <c r="BW2005" s="41"/>
      <c r="BX2005" s="41"/>
      <c r="BY2005" s="41"/>
      <c r="BZ2005" s="41"/>
      <c r="CA2005" s="41"/>
      <c r="CB2005" s="41"/>
      <c r="CC2005" s="41"/>
      <c r="CD2005" s="41"/>
      <c r="CE2005" s="41"/>
      <c r="CF2005" s="41"/>
      <c r="CG2005" s="41"/>
      <c r="CH2005" s="41"/>
      <c r="CI2005" s="41"/>
      <c r="CJ2005" s="41"/>
      <c r="DZ2005" s="70"/>
      <c r="ED2005" s="70"/>
      <c r="EE2005" s="70"/>
      <c r="EF2005" s="70"/>
      <c r="EG2005" s="68"/>
      <c r="EH2005" s="68"/>
      <c r="EI2005" s="68"/>
      <c r="EJ2005" s="68"/>
      <c r="EK2005" s="68"/>
      <c r="EL2005" s="68"/>
      <c r="EM2005" s="68"/>
      <c r="EN2005" s="68"/>
      <c r="EO2005" s="68"/>
      <c r="EP2005" s="68"/>
      <c r="EQ2005" s="68"/>
      <c r="ER2005" s="68"/>
      <c r="ES2005" s="68"/>
      <c r="ET2005" s="68"/>
    </row>
    <row r="2006" spans="53:150" s="9" customFormat="1" ht="15">
      <c r="BA2006" s="41"/>
      <c r="BB2006" s="41"/>
      <c r="BC2006" s="41"/>
      <c r="BD2006" s="41"/>
      <c r="BE2006" s="41"/>
      <c r="BF2006" s="41"/>
      <c r="BG2006" s="41"/>
      <c r="BH2006" s="41"/>
      <c r="BI2006" s="41"/>
      <c r="BJ2006" s="41"/>
      <c r="BK2006" s="41"/>
      <c r="BL2006" s="41"/>
      <c r="BM2006" s="41"/>
      <c r="BN2006" s="41"/>
      <c r="BO2006" s="41"/>
      <c r="BP2006" s="41"/>
      <c r="BQ2006" s="41"/>
      <c r="BR2006" s="41"/>
      <c r="BS2006" s="41"/>
      <c r="BT2006" s="41"/>
      <c r="BU2006" s="41"/>
      <c r="BV2006" s="41"/>
      <c r="BW2006" s="41"/>
      <c r="BX2006" s="41"/>
      <c r="BY2006" s="41"/>
      <c r="BZ2006" s="41"/>
      <c r="CA2006" s="41"/>
      <c r="CB2006" s="41"/>
      <c r="CC2006" s="41"/>
      <c r="CD2006" s="41"/>
      <c r="CE2006" s="41"/>
      <c r="CF2006" s="41"/>
      <c r="CG2006" s="41"/>
      <c r="CH2006" s="41"/>
      <c r="CI2006" s="41"/>
      <c r="CJ2006" s="41"/>
      <c r="DZ2006" s="70"/>
      <c r="ED2006" s="70"/>
      <c r="EE2006" s="70"/>
      <c r="EF2006" s="70"/>
      <c r="EG2006" s="68"/>
      <c r="EH2006" s="68"/>
      <c r="EI2006" s="68"/>
      <c r="EJ2006" s="68"/>
      <c r="EK2006" s="68"/>
      <c r="EL2006" s="68"/>
      <c r="EM2006" s="68"/>
      <c r="EN2006" s="68"/>
      <c r="EO2006" s="68"/>
      <c r="EP2006" s="68"/>
      <c r="EQ2006" s="68"/>
      <c r="ER2006" s="68"/>
      <c r="ES2006" s="68"/>
      <c r="ET2006" s="68"/>
    </row>
    <row r="2007" spans="53:150" s="9" customFormat="1" ht="15">
      <c r="BA2007" s="41"/>
      <c r="BB2007" s="41"/>
      <c r="BC2007" s="41"/>
      <c r="BD2007" s="41"/>
      <c r="BE2007" s="41"/>
      <c r="BF2007" s="41"/>
      <c r="BG2007" s="41"/>
      <c r="BH2007" s="41"/>
      <c r="BI2007" s="41"/>
      <c r="BJ2007" s="41"/>
      <c r="BK2007" s="41"/>
      <c r="BL2007" s="41"/>
      <c r="BM2007" s="41"/>
      <c r="BN2007" s="41"/>
      <c r="BO2007" s="41"/>
      <c r="BP2007" s="41"/>
      <c r="BQ2007" s="41"/>
      <c r="BR2007" s="41"/>
      <c r="BS2007" s="41"/>
      <c r="BT2007" s="41"/>
      <c r="BU2007" s="41"/>
      <c r="BV2007" s="41"/>
      <c r="BW2007" s="41"/>
      <c r="BX2007" s="41"/>
      <c r="BY2007" s="41"/>
      <c r="BZ2007" s="41"/>
      <c r="CA2007" s="41"/>
      <c r="CB2007" s="41"/>
      <c r="CC2007" s="41"/>
      <c r="CD2007" s="41"/>
      <c r="CE2007" s="41"/>
      <c r="CF2007" s="41"/>
      <c r="CG2007" s="41"/>
      <c r="CH2007" s="41"/>
      <c r="CI2007" s="41"/>
      <c r="CJ2007" s="41"/>
      <c r="DZ2007" s="70"/>
      <c r="ED2007" s="70"/>
      <c r="EE2007" s="70"/>
      <c r="EF2007" s="70"/>
      <c r="EG2007" s="68"/>
      <c r="EH2007" s="68"/>
      <c r="EI2007" s="68"/>
      <c r="EJ2007" s="68"/>
      <c r="EK2007" s="68"/>
      <c r="EL2007" s="68"/>
      <c r="EM2007" s="68"/>
      <c r="EN2007" s="68"/>
      <c r="EO2007" s="68"/>
      <c r="EP2007" s="68"/>
      <c r="EQ2007" s="68"/>
      <c r="ER2007" s="68"/>
      <c r="ES2007" s="68"/>
      <c r="ET2007" s="68"/>
    </row>
    <row r="2008" spans="53:150" s="9" customFormat="1" ht="15">
      <c r="BA2008" s="41"/>
      <c r="BB2008" s="41"/>
      <c r="BC2008" s="41"/>
      <c r="BD2008" s="41"/>
      <c r="BE2008" s="41"/>
      <c r="BF2008" s="41"/>
      <c r="BG2008" s="41"/>
      <c r="BH2008" s="41"/>
      <c r="BI2008" s="41"/>
      <c r="BJ2008" s="41"/>
      <c r="BK2008" s="41"/>
      <c r="BL2008" s="41"/>
      <c r="BM2008" s="41"/>
      <c r="BN2008" s="41"/>
      <c r="BO2008" s="41"/>
      <c r="BP2008" s="41"/>
      <c r="BQ2008" s="41"/>
      <c r="BR2008" s="41"/>
      <c r="BS2008" s="41"/>
      <c r="BT2008" s="41"/>
      <c r="BU2008" s="41"/>
      <c r="BV2008" s="41"/>
      <c r="BW2008" s="41"/>
      <c r="BX2008" s="41"/>
      <c r="BY2008" s="41"/>
      <c r="BZ2008" s="41"/>
      <c r="CA2008" s="41"/>
      <c r="CB2008" s="41"/>
      <c r="CC2008" s="41"/>
      <c r="CD2008" s="41"/>
      <c r="CE2008" s="41"/>
      <c r="CF2008" s="41"/>
      <c r="CG2008" s="41"/>
      <c r="CH2008" s="41"/>
      <c r="CI2008" s="41"/>
      <c r="CJ2008" s="41"/>
      <c r="DZ2008" s="70"/>
      <c r="ED2008" s="70"/>
      <c r="EE2008" s="70"/>
      <c r="EF2008" s="70"/>
      <c r="EG2008" s="68"/>
      <c r="EH2008" s="68"/>
      <c r="EI2008" s="68"/>
      <c r="EJ2008" s="68"/>
      <c r="EK2008" s="68"/>
      <c r="EL2008" s="68"/>
      <c r="EM2008" s="68"/>
      <c r="EN2008" s="68"/>
      <c r="EO2008" s="68"/>
      <c r="EP2008" s="68"/>
      <c r="EQ2008" s="68"/>
      <c r="ER2008" s="68"/>
      <c r="ES2008" s="68"/>
      <c r="ET2008" s="68"/>
    </row>
    <row r="2009" spans="53:150" s="9" customFormat="1" ht="15">
      <c r="BA2009" s="41"/>
      <c r="BB2009" s="41"/>
      <c r="BC2009" s="41"/>
      <c r="BD2009" s="41"/>
      <c r="BE2009" s="41"/>
      <c r="BF2009" s="41"/>
      <c r="BG2009" s="41"/>
      <c r="BH2009" s="41"/>
      <c r="BI2009" s="41"/>
      <c r="BJ2009" s="41"/>
      <c r="BK2009" s="41"/>
      <c r="BL2009" s="41"/>
      <c r="BM2009" s="41"/>
      <c r="BN2009" s="41"/>
      <c r="BO2009" s="41"/>
      <c r="BP2009" s="41"/>
      <c r="BQ2009" s="41"/>
      <c r="BR2009" s="41"/>
      <c r="BS2009" s="41"/>
      <c r="BT2009" s="41"/>
      <c r="BU2009" s="41"/>
      <c r="BV2009" s="41"/>
      <c r="BW2009" s="41"/>
      <c r="BX2009" s="41"/>
      <c r="BY2009" s="41"/>
      <c r="BZ2009" s="41"/>
      <c r="CA2009" s="41"/>
      <c r="CB2009" s="41"/>
      <c r="CC2009" s="41"/>
      <c r="CD2009" s="41"/>
      <c r="CE2009" s="41"/>
      <c r="CF2009" s="41"/>
      <c r="CG2009" s="41"/>
      <c r="CH2009" s="41"/>
      <c r="CI2009" s="41"/>
      <c r="CJ2009" s="41"/>
      <c r="DZ2009" s="70"/>
      <c r="ED2009" s="70"/>
      <c r="EE2009" s="70"/>
      <c r="EF2009" s="70"/>
      <c r="EG2009" s="68"/>
      <c r="EH2009" s="68"/>
      <c r="EI2009" s="68"/>
      <c r="EJ2009" s="68"/>
      <c r="EK2009" s="68"/>
      <c r="EL2009" s="68"/>
      <c r="EM2009" s="68"/>
      <c r="EN2009" s="68"/>
      <c r="EO2009" s="68"/>
      <c r="EP2009" s="68"/>
      <c r="EQ2009" s="68"/>
      <c r="ER2009" s="68"/>
      <c r="ES2009" s="68"/>
      <c r="ET2009" s="68"/>
    </row>
    <row r="2010" spans="53:150" s="9" customFormat="1" ht="15">
      <c r="BA2010" s="41"/>
      <c r="BB2010" s="41"/>
      <c r="BC2010" s="41"/>
      <c r="BD2010" s="41"/>
      <c r="BE2010" s="41"/>
      <c r="BF2010" s="41"/>
      <c r="BG2010" s="41"/>
      <c r="BH2010" s="41"/>
      <c r="BI2010" s="41"/>
      <c r="BJ2010" s="41"/>
      <c r="BK2010" s="41"/>
      <c r="BL2010" s="41"/>
      <c r="BM2010" s="41"/>
      <c r="BN2010" s="41"/>
      <c r="BO2010" s="41"/>
      <c r="BP2010" s="41"/>
      <c r="BQ2010" s="41"/>
      <c r="BR2010" s="41"/>
      <c r="BS2010" s="41"/>
      <c r="BT2010" s="41"/>
      <c r="BU2010" s="41"/>
      <c r="BV2010" s="41"/>
      <c r="BW2010" s="41"/>
      <c r="BX2010" s="41"/>
      <c r="BY2010" s="41"/>
      <c r="BZ2010" s="41"/>
      <c r="CA2010" s="41"/>
      <c r="CB2010" s="41"/>
      <c r="CC2010" s="41"/>
      <c r="CD2010" s="41"/>
      <c r="CE2010" s="41"/>
      <c r="CF2010" s="41"/>
      <c r="CG2010" s="41"/>
      <c r="CH2010" s="41"/>
      <c r="CI2010" s="41"/>
      <c r="CJ2010" s="41"/>
      <c r="DZ2010" s="70"/>
      <c r="ED2010" s="70"/>
      <c r="EE2010" s="70"/>
      <c r="EF2010" s="70"/>
      <c r="EG2010" s="68"/>
      <c r="EH2010" s="68"/>
      <c r="EI2010" s="68"/>
      <c r="EJ2010" s="68"/>
      <c r="EK2010" s="68"/>
      <c r="EL2010" s="68"/>
      <c r="EM2010" s="68"/>
      <c r="EN2010" s="68"/>
      <c r="EO2010" s="68"/>
      <c r="EP2010" s="68"/>
      <c r="EQ2010" s="68"/>
      <c r="ER2010" s="68"/>
      <c r="ES2010" s="68"/>
      <c r="ET2010" s="68"/>
    </row>
    <row r="2011" spans="53:150" s="9" customFormat="1" ht="15">
      <c r="BA2011" s="41"/>
      <c r="BB2011" s="41"/>
      <c r="BC2011" s="41"/>
      <c r="BD2011" s="41"/>
      <c r="BE2011" s="41"/>
      <c r="BF2011" s="41"/>
      <c r="BG2011" s="41"/>
      <c r="BH2011" s="41"/>
      <c r="BI2011" s="41"/>
      <c r="BJ2011" s="41"/>
      <c r="BK2011" s="41"/>
      <c r="BL2011" s="41"/>
      <c r="BM2011" s="41"/>
      <c r="BN2011" s="41"/>
      <c r="BO2011" s="41"/>
      <c r="BP2011" s="41"/>
      <c r="BQ2011" s="41"/>
      <c r="BR2011" s="41"/>
      <c r="BS2011" s="41"/>
      <c r="BT2011" s="41"/>
      <c r="BU2011" s="41"/>
      <c r="BV2011" s="41"/>
      <c r="BW2011" s="41"/>
      <c r="BX2011" s="41"/>
      <c r="BY2011" s="41"/>
      <c r="BZ2011" s="41"/>
      <c r="CA2011" s="41"/>
      <c r="CB2011" s="41"/>
      <c r="CC2011" s="41"/>
      <c r="CD2011" s="41"/>
      <c r="CE2011" s="41"/>
      <c r="CF2011" s="41"/>
      <c r="CG2011" s="41"/>
      <c r="CH2011" s="41"/>
      <c r="CI2011" s="41"/>
      <c r="CJ2011" s="41"/>
      <c r="DZ2011" s="70"/>
      <c r="ED2011" s="70"/>
      <c r="EE2011" s="70"/>
      <c r="EF2011" s="70"/>
      <c r="EG2011" s="68"/>
      <c r="EH2011" s="68"/>
      <c r="EI2011" s="68"/>
      <c r="EJ2011" s="68"/>
      <c r="EK2011" s="68"/>
      <c r="EL2011" s="68"/>
      <c r="EM2011" s="68"/>
      <c r="EN2011" s="68"/>
      <c r="EO2011" s="68"/>
      <c r="EP2011" s="68"/>
      <c r="EQ2011" s="68"/>
      <c r="ER2011" s="68"/>
      <c r="ES2011" s="68"/>
      <c r="ET2011" s="68"/>
    </row>
    <row r="2012" spans="53:150" s="9" customFormat="1" ht="15">
      <c r="BA2012" s="41"/>
      <c r="BB2012" s="41"/>
      <c r="BC2012" s="41"/>
      <c r="BD2012" s="41"/>
      <c r="BE2012" s="41"/>
      <c r="BF2012" s="41"/>
      <c r="BG2012" s="41"/>
      <c r="BH2012" s="41"/>
      <c r="BI2012" s="41"/>
      <c r="BJ2012" s="41"/>
      <c r="BK2012" s="41"/>
      <c r="BL2012" s="41"/>
      <c r="BM2012" s="41"/>
      <c r="BN2012" s="41"/>
      <c r="BO2012" s="41"/>
      <c r="BP2012" s="41"/>
      <c r="BQ2012" s="41"/>
      <c r="BR2012" s="41"/>
      <c r="BS2012" s="41"/>
      <c r="BT2012" s="41"/>
      <c r="BU2012" s="41"/>
      <c r="BV2012" s="41"/>
      <c r="BW2012" s="41"/>
      <c r="BX2012" s="41"/>
      <c r="BY2012" s="41"/>
      <c r="BZ2012" s="41"/>
      <c r="CA2012" s="41"/>
      <c r="CB2012" s="41"/>
      <c r="CC2012" s="41"/>
      <c r="CD2012" s="41"/>
      <c r="CE2012" s="41"/>
      <c r="CF2012" s="41"/>
      <c r="CG2012" s="41"/>
      <c r="CH2012" s="41"/>
      <c r="CI2012" s="41"/>
      <c r="CJ2012" s="41"/>
      <c r="DZ2012" s="70"/>
      <c r="ED2012" s="70"/>
      <c r="EE2012" s="70"/>
      <c r="EF2012" s="70"/>
      <c r="EG2012" s="68"/>
      <c r="EH2012" s="68"/>
      <c r="EI2012" s="68"/>
      <c r="EJ2012" s="68"/>
      <c r="EK2012" s="68"/>
      <c r="EL2012" s="68"/>
      <c r="EM2012" s="68"/>
      <c r="EN2012" s="68"/>
      <c r="EO2012" s="68"/>
      <c r="EP2012" s="68"/>
      <c r="EQ2012" s="68"/>
      <c r="ER2012" s="68"/>
      <c r="ES2012" s="68"/>
      <c r="ET2012" s="68"/>
    </row>
    <row r="2013" spans="53:150" s="9" customFormat="1" ht="15">
      <c r="BA2013" s="41"/>
      <c r="BB2013" s="41"/>
      <c r="BC2013" s="41"/>
      <c r="BD2013" s="41"/>
      <c r="BE2013" s="41"/>
      <c r="BF2013" s="41"/>
      <c r="BG2013" s="41"/>
      <c r="BH2013" s="41"/>
      <c r="BI2013" s="41"/>
      <c r="BJ2013" s="41"/>
      <c r="BK2013" s="41"/>
      <c r="BL2013" s="41"/>
      <c r="BM2013" s="41"/>
      <c r="BN2013" s="41"/>
      <c r="BO2013" s="41"/>
      <c r="BP2013" s="41"/>
      <c r="BQ2013" s="41"/>
      <c r="BR2013" s="41"/>
      <c r="BS2013" s="41"/>
      <c r="BT2013" s="41"/>
      <c r="BU2013" s="41"/>
      <c r="BV2013" s="41"/>
      <c r="BW2013" s="41"/>
      <c r="BX2013" s="41"/>
      <c r="BY2013" s="41"/>
      <c r="BZ2013" s="41"/>
      <c r="CA2013" s="41"/>
      <c r="CB2013" s="41"/>
      <c r="CC2013" s="41"/>
      <c r="CD2013" s="41"/>
      <c r="CE2013" s="41"/>
      <c r="CF2013" s="41"/>
      <c r="CG2013" s="41"/>
      <c r="CH2013" s="41"/>
      <c r="CI2013" s="41"/>
      <c r="CJ2013" s="41"/>
      <c r="DZ2013" s="70"/>
      <c r="ED2013" s="70"/>
      <c r="EE2013" s="70"/>
      <c r="EF2013" s="70"/>
      <c r="EG2013" s="68"/>
      <c r="EH2013" s="68"/>
      <c r="EI2013" s="68"/>
      <c r="EJ2013" s="68"/>
      <c r="EK2013" s="68"/>
      <c r="EL2013" s="68"/>
      <c r="EM2013" s="68"/>
      <c r="EN2013" s="68"/>
      <c r="EO2013" s="68"/>
      <c r="EP2013" s="68"/>
      <c r="EQ2013" s="68"/>
      <c r="ER2013" s="68"/>
      <c r="ES2013" s="68"/>
      <c r="ET2013" s="68"/>
    </row>
    <row r="2014" spans="53:150" s="9" customFormat="1" ht="15">
      <c r="BA2014" s="41"/>
      <c r="BB2014" s="41"/>
      <c r="BC2014" s="41"/>
      <c r="BD2014" s="41"/>
      <c r="BE2014" s="41"/>
      <c r="BF2014" s="41"/>
      <c r="BG2014" s="41"/>
      <c r="BH2014" s="41"/>
      <c r="BI2014" s="41"/>
      <c r="BJ2014" s="41"/>
      <c r="BK2014" s="41"/>
      <c r="BL2014" s="41"/>
      <c r="BM2014" s="41"/>
      <c r="BN2014" s="41"/>
      <c r="BO2014" s="41"/>
      <c r="BP2014" s="41"/>
      <c r="BQ2014" s="41"/>
      <c r="BR2014" s="41"/>
      <c r="BS2014" s="41"/>
      <c r="BT2014" s="41"/>
      <c r="BU2014" s="41"/>
      <c r="BV2014" s="41"/>
      <c r="BW2014" s="41"/>
      <c r="BX2014" s="41"/>
      <c r="BY2014" s="41"/>
      <c r="BZ2014" s="41"/>
      <c r="CA2014" s="41"/>
      <c r="CB2014" s="41"/>
      <c r="CC2014" s="41"/>
      <c r="CD2014" s="41"/>
      <c r="CE2014" s="41"/>
      <c r="CF2014" s="41"/>
      <c r="CG2014" s="41"/>
      <c r="CH2014" s="41"/>
      <c r="CI2014" s="41"/>
      <c r="CJ2014" s="41"/>
      <c r="DZ2014" s="70"/>
      <c r="ED2014" s="70"/>
      <c r="EE2014" s="70"/>
      <c r="EF2014" s="70"/>
      <c r="EG2014" s="68"/>
      <c r="EH2014" s="68"/>
      <c r="EI2014" s="68"/>
      <c r="EJ2014" s="68"/>
      <c r="EK2014" s="68"/>
      <c r="EL2014" s="68"/>
      <c r="EM2014" s="68"/>
      <c r="EN2014" s="68"/>
      <c r="EO2014" s="68"/>
      <c r="EP2014" s="68"/>
      <c r="EQ2014" s="68"/>
      <c r="ER2014" s="68"/>
      <c r="ES2014" s="68"/>
      <c r="ET2014" s="68"/>
    </row>
    <row r="2015" spans="53:150" s="9" customFormat="1" ht="15">
      <c r="BA2015" s="41"/>
      <c r="BB2015" s="41"/>
      <c r="BC2015" s="41"/>
      <c r="BD2015" s="41"/>
      <c r="BE2015" s="41"/>
      <c r="BF2015" s="41"/>
      <c r="BG2015" s="41"/>
      <c r="BH2015" s="41"/>
      <c r="BI2015" s="41"/>
      <c r="BJ2015" s="41"/>
      <c r="BK2015" s="41"/>
      <c r="BL2015" s="41"/>
      <c r="BM2015" s="41"/>
      <c r="BN2015" s="41"/>
      <c r="BO2015" s="41"/>
      <c r="BP2015" s="41"/>
      <c r="BQ2015" s="41"/>
      <c r="BR2015" s="41"/>
      <c r="BS2015" s="41"/>
      <c r="BT2015" s="41"/>
      <c r="BU2015" s="41"/>
      <c r="BV2015" s="41"/>
      <c r="BW2015" s="41"/>
      <c r="BX2015" s="41"/>
      <c r="BY2015" s="41"/>
      <c r="BZ2015" s="41"/>
      <c r="CA2015" s="41"/>
      <c r="CB2015" s="41"/>
      <c r="CC2015" s="41"/>
      <c r="CD2015" s="41"/>
      <c r="CE2015" s="41"/>
      <c r="CF2015" s="41"/>
      <c r="CG2015" s="41"/>
      <c r="CH2015" s="41"/>
      <c r="CI2015" s="41"/>
      <c r="CJ2015" s="41"/>
      <c r="DZ2015" s="70"/>
      <c r="ED2015" s="70"/>
      <c r="EE2015" s="70"/>
      <c r="EF2015" s="70"/>
      <c r="EG2015" s="68"/>
      <c r="EH2015" s="68"/>
      <c r="EI2015" s="68"/>
      <c r="EJ2015" s="68"/>
      <c r="EK2015" s="68"/>
      <c r="EL2015" s="68"/>
      <c r="EM2015" s="68"/>
      <c r="EN2015" s="68"/>
      <c r="EO2015" s="68"/>
      <c r="EP2015" s="68"/>
      <c r="EQ2015" s="68"/>
      <c r="ER2015" s="68"/>
      <c r="ES2015" s="68"/>
      <c r="ET2015" s="68"/>
    </row>
    <row r="2016" spans="53:150" s="9" customFormat="1" ht="15">
      <c r="BA2016" s="41"/>
      <c r="BB2016" s="41"/>
      <c r="BC2016" s="41"/>
      <c r="BD2016" s="41"/>
      <c r="BE2016" s="41"/>
      <c r="BF2016" s="41"/>
      <c r="BG2016" s="41"/>
      <c r="BH2016" s="41"/>
      <c r="BI2016" s="41"/>
      <c r="BJ2016" s="41"/>
      <c r="BK2016" s="41"/>
      <c r="BL2016" s="41"/>
      <c r="BM2016" s="41"/>
      <c r="BN2016" s="41"/>
      <c r="BO2016" s="41"/>
      <c r="BP2016" s="41"/>
      <c r="BQ2016" s="41"/>
      <c r="BR2016" s="41"/>
      <c r="BS2016" s="41"/>
      <c r="BT2016" s="41"/>
      <c r="BU2016" s="41"/>
      <c r="BV2016" s="41"/>
      <c r="BW2016" s="41"/>
      <c r="BX2016" s="41"/>
      <c r="BY2016" s="41"/>
      <c r="BZ2016" s="41"/>
      <c r="CA2016" s="41"/>
      <c r="CB2016" s="41"/>
      <c r="CC2016" s="41"/>
      <c r="CD2016" s="41"/>
      <c r="CE2016" s="41"/>
      <c r="CF2016" s="41"/>
      <c r="CG2016" s="41"/>
      <c r="CH2016" s="41"/>
      <c r="CI2016" s="41"/>
      <c r="CJ2016" s="41"/>
      <c r="DZ2016" s="70"/>
      <c r="ED2016" s="70"/>
      <c r="EE2016" s="70"/>
      <c r="EF2016" s="70"/>
      <c r="EG2016" s="68"/>
      <c r="EH2016" s="68"/>
      <c r="EI2016" s="68"/>
      <c r="EJ2016" s="68"/>
      <c r="EK2016" s="68"/>
      <c r="EL2016" s="68"/>
      <c r="EM2016" s="68"/>
      <c r="EN2016" s="68"/>
      <c r="EO2016" s="68"/>
      <c r="EP2016" s="68"/>
      <c r="EQ2016" s="68"/>
      <c r="ER2016" s="68"/>
      <c r="ES2016" s="68"/>
      <c r="ET2016" s="68"/>
    </row>
    <row r="2017" spans="53:150" s="9" customFormat="1" ht="15">
      <c r="BA2017" s="41"/>
      <c r="BB2017" s="41"/>
      <c r="BC2017" s="41"/>
      <c r="BD2017" s="41"/>
      <c r="BE2017" s="41"/>
      <c r="BF2017" s="41"/>
      <c r="BG2017" s="41"/>
      <c r="BH2017" s="41"/>
      <c r="BI2017" s="41"/>
      <c r="BJ2017" s="41"/>
      <c r="BK2017" s="41"/>
      <c r="BL2017" s="41"/>
      <c r="BM2017" s="41"/>
      <c r="BN2017" s="41"/>
      <c r="BO2017" s="41"/>
      <c r="BP2017" s="41"/>
      <c r="BQ2017" s="41"/>
      <c r="BR2017" s="41"/>
      <c r="BS2017" s="41"/>
      <c r="BT2017" s="41"/>
      <c r="BU2017" s="41"/>
      <c r="BV2017" s="41"/>
      <c r="BW2017" s="41"/>
      <c r="BX2017" s="41"/>
      <c r="BY2017" s="41"/>
      <c r="BZ2017" s="41"/>
      <c r="CA2017" s="41"/>
      <c r="CB2017" s="41"/>
      <c r="CC2017" s="41"/>
      <c r="CD2017" s="41"/>
      <c r="CE2017" s="41"/>
      <c r="CF2017" s="41"/>
      <c r="CG2017" s="41"/>
      <c r="CH2017" s="41"/>
      <c r="CI2017" s="41"/>
      <c r="CJ2017" s="41"/>
      <c r="DZ2017" s="70"/>
      <c r="ED2017" s="70"/>
      <c r="EE2017" s="70"/>
      <c r="EF2017" s="70"/>
      <c r="EG2017" s="68"/>
      <c r="EH2017" s="68"/>
      <c r="EI2017" s="68"/>
      <c r="EJ2017" s="68"/>
      <c r="EK2017" s="68"/>
      <c r="EL2017" s="68"/>
      <c r="EM2017" s="68"/>
      <c r="EN2017" s="68"/>
      <c r="EO2017" s="68"/>
      <c r="EP2017" s="68"/>
      <c r="EQ2017" s="68"/>
      <c r="ER2017" s="68"/>
      <c r="ES2017" s="68"/>
      <c r="ET2017" s="68"/>
    </row>
    <row r="2018" spans="53:150" s="9" customFormat="1" ht="15">
      <c r="BA2018" s="41"/>
      <c r="BB2018" s="41"/>
      <c r="BC2018" s="41"/>
      <c r="BD2018" s="41"/>
      <c r="BE2018" s="41"/>
      <c r="BF2018" s="41"/>
      <c r="BG2018" s="41"/>
      <c r="BH2018" s="41"/>
      <c r="BI2018" s="41"/>
      <c r="BJ2018" s="41"/>
      <c r="BK2018" s="41"/>
      <c r="BL2018" s="41"/>
      <c r="BM2018" s="41"/>
      <c r="BN2018" s="41"/>
      <c r="BO2018" s="41"/>
      <c r="BP2018" s="41"/>
      <c r="BQ2018" s="41"/>
      <c r="BR2018" s="41"/>
      <c r="BS2018" s="41"/>
      <c r="BT2018" s="41"/>
      <c r="BU2018" s="41"/>
      <c r="BV2018" s="41"/>
      <c r="BW2018" s="41"/>
      <c r="BX2018" s="41"/>
      <c r="BY2018" s="41"/>
      <c r="BZ2018" s="41"/>
      <c r="CA2018" s="41"/>
      <c r="CB2018" s="41"/>
      <c r="CC2018" s="41"/>
      <c r="CD2018" s="41"/>
      <c r="CE2018" s="41"/>
      <c r="CF2018" s="41"/>
      <c r="CG2018" s="41"/>
      <c r="CH2018" s="41"/>
      <c r="CI2018" s="41"/>
      <c r="CJ2018" s="41"/>
      <c r="DZ2018" s="70"/>
      <c r="ED2018" s="70"/>
      <c r="EE2018" s="70"/>
      <c r="EF2018" s="70"/>
      <c r="EG2018" s="68"/>
      <c r="EH2018" s="68"/>
      <c r="EI2018" s="68"/>
      <c r="EJ2018" s="68"/>
      <c r="EK2018" s="68"/>
      <c r="EL2018" s="68"/>
      <c r="EM2018" s="68"/>
      <c r="EN2018" s="68"/>
      <c r="EO2018" s="68"/>
      <c r="EP2018" s="68"/>
      <c r="EQ2018" s="68"/>
      <c r="ER2018" s="68"/>
      <c r="ES2018" s="68"/>
      <c r="ET2018" s="68"/>
    </row>
    <row r="2019" spans="53:150" s="9" customFormat="1" ht="15">
      <c r="BA2019" s="41"/>
      <c r="BB2019" s="41"/>
      <c r="BC2019" s="41"/>
      <c r="BD2019" s="41"/>
      <c r="BE2019" s="41"/>
      <c r="BF2019" s="41"/>
      <c r="BG2019" s="41"/>
      <c r="BH2019" s="41"/>
      <c r="BI2019" s="41"/>
      <c r="BJ2019" s="41"/>
      <c r="BK2019" s="41"/>
      <c r="BL2019" s="41"/>
      <c r="BM2019" s="41"/>
      <c r="BN2019" s="41"/>
      <c r="BO2019" s="41"/>
      <c r="BP2019" s="41"/>
      <c r="BQ2019" s="41"/>
      <c r="BR2019" s="41"/>
      <c r="BS2019" s="41"/>
      <c r="BT2019" s="41"/>
      <c r="BU2019" s="41"/>
      <c r="BV2019" s="41"/>
      <c r="BW2019" s="41"/>
      <c r="BX2019" s="41"/>
      <c r="BY2019" s="41"/>
      <c r="BZ2019" s="41"/>
      <c r="CA2019" s="41"/>
      <c r="CB2019" s="41"/>
      <c r="CC2019" s="41"/>
      <c r="CD2019" s="41"/>
      <c r="CE2019" s="41"/>
      <c r="CF2019" s="41"/>
      <c r="CG2019" s="41"/>
      <c r="CH2019" s="41"/>
      <c r="CI2019" s="41"/>
      <c r="CJ2019" s="41"/>
      <c r="DZ2019" s="70"/>
      <c r="ED2019" s="70"/>
      <c r="EE2019" s="70"/>
      <c r="EF2019" s="70"/>
      <c r="EG2019" s="68"/>
      <c r="EH2019" s="68"/>
      <c r="EI2019" s="68"/>
      <c r="EJ2019" s="68"/>
      <c r="EK2019" s="68"/>
      <c r="EL2019" s="68"/>
      <c r="EM2019" s="68"/>
      <c r="EN2019" s="68"/>
      <c r="EO2019" s="68"/>
      <c r="EP2019" s="68"/>
      <c r="EQ2019" s="68"/>
      <c r="ER2019" s="68"/>
      <c r="ES2019" s="68"/>
      <c r="ET2019" s="68"/>
    </row>
    <row r="2020" spans="53:150" s="9" customFormat="1" ht="15">
      <c r="BA2020" s="41"/>
      <c r="BB2020" s="41"/>
      <c r="BC2020" s="41"/>
      <c r="BD2020" s="41"/>
      <c r="BE2020" s="41"/>
      <c r="BF2020" s="41"/>
      <c r="BG2020" s="41"/>
      <c r="BH2020" s="41"/>
      <c r="BI2020" s="41"/>
      <c r="BJ2020" s="41"/>
      <c r="BK2020" s="41"/>
      <c r="BL2020" s="41"/>
      <c r="BM2020" s="41"/>
      <c r="BN2020" s="41"/>
      <c r="BO2020" s="41"/>
      <c r="BP2020" s="41"/>
      <c r="BQ2020" s="41"/>
      <c r="BR2020" s="41"/>
      <c r="BS2020" s="41"/>
      <c r="BT2020" s="41"/>
      <c r="BU2020" s="41"/>
      <c r="BV2020" s="41"/>
      <c r="BW2020" s="41"/>
      <c r="BX2020" s="41"/>
      <c r="BY2020" s="41"/>
      <c r="BZ2020" s="41"/>
      <c r="CA2020" s="41"/>
      <c r="CB2020" s="41"/>
      <c r="CC2020" s="41"/>
      <c r="CD2020" s="41"/>
      <c r="CE2020" s="41"/>
      <c r="CF2020" s="41"/>
      <c r="CG2020" s="41"/>
      <c r="CH2020" s="41"/>
      <c r="CI2020" s="41"/>
      <c r="CJ2020" s="41"/>
      <c r="DZ2020" s="70"/>
      <c r="ED2020" s="70"/>
      <c r="EE2020" s="70"/>
      <c r="EF2020" s="70"/>
      <c r="EG2020" s="68"/>
      <c r="EH2020" s="68"/>
      <c r="EI2020" s="68"/>
      <c r="EJ2020" s="68"/>
      <c r="EK2020" s="68"/>
      <c r="EL2020" s="68"/>
      <c r="EM2020" s="68"/>
      <c r="EN2020" s="68"/>
      <c r="EO2020" s="68"/>
      <c r="EP2020" s="68"/>
      <c r="EQ2020" s="68"/>
      <c r="ER2020" s="68"/>
      <c r="ES2020" s="68"/>
      <c r="ET2020" s="68"/>
    </row>
    <row r="2021" spans="53:150" s="9" customFormat="1" ht="15">
      <c r="BA2021" s="41"/>
      <c r="BB2021" s="41"/>
      <c r="BC2021" s="41"/>
      <c r="BD2021" s="41"/>
      <c r="BE2021" s="41"/>
      <c r="BF2021" s="41"/>
      <c r="BG2021" s="41"/>
      <c r="BH2021" s="41"/>
      <c r="BI2021" s="41"/>
      <c r="BJ2021" s="41"/>
      <c r="BK2021" s="41"/>
      <c r="BL2021" s="41"/>
      <c r="BM2021" s="41"/>
      <c r="BN2021" s="41"/>
      <c r="BO2021" s="41"/>
      <c r="BP2021" s="41"/>
      <c r="BQ2021" s="41"/>
      <c r="BR2021" s="41"/>
      <c r="BS2021" s="41"/>
      <c r="BT2021" s="41"/>
      <c r="BU2021" s="41"/>
      <c r="BV2021" s="41"/>
      <c r="BW2021" s="41"/>
      <c r="BX2021" s="41"/>
      <c r="BY2021" s="41"/>
      <c r="BZ2021" s="41"/>
      <c r="CA2021" s="41"/>
      <c r="CB2021" s="41"/>
      <c r="CC2021" s="41"/>
      <c r="CD2021" s="41"/>
      <c r="CE2021" s="41"/>
      <c r="CF2021" s="41"/>
      <c r="CG2021" s="41"/>
      <c r="CH2021" s="41"/>
      <c r="CI2021" s="41"/>
      <c r="CJ2021" s="41"/>
      <c r="DZ2021" s="70"/>
      <c r="ED2021" s="70"/>
      <c r="EE2021" s="70"/>
      <c r="EF2021" s="70"/>
      <c r="EG2021" s="68"/>
      <c r="EH2021" s="68"/>
      <c r="EI2021" s="68"/>
      <c r="EJ2021" s="68"/>
      <c r="EK2021" s="68"/>
      <c r="EL2021" s="68"/>
      <c r="EM2021" s="68"/>
      <c r="EN2021" s="68"/>
      <c r="EO2021" s="68"/>
      <c r="EP2021" s="68"/>
      <c r="EQ2021" s="68"/>
      <c r="ER2021" s="68"/>
      <c r="ES2021" s="68"/>
      <c r="ET2021" s="68"/>
    </row>
    <row r="2022" spans="53:150" s="9" customFormat="1" ht="15">
      <c r="BA2022" s="41"/>
      <c r="BB2022" s="41"/>
      <c r="BC2022" s="41"/>
      <c r="BD2022" s="41"/>
      <c r="BE2022" s="41"/>
      <c r="BF2022" s="41"/>
      <c r="BG2022" s="41"/>
      <c r="BH2022" s="41"/>
      <c r="BI2022" s="41"/>
      <c r="BJ2022" s="41"/>
      <c r="BK2022" s="41"/>
      <c r="BL2022" s="41"/>
      <c r="BM2022" s="41"/>
      <c r="BN2022" s="41"/>
      <c r="BO2022" s="41"/>
      <c r="BP2022" s="41"/>
      <c r="BQ2022" s="41"/>
      <c r="BR2022" s="41"/>
      <c r="BS2022" s="41"/>
      <c r="BT2022" s="41"/>
      <c r="BU2022" s="41"/>
      <c r="BV2022" s="41"/>
      <c r="BW2022" s="41"/>
      <c r="BX2022" s="41"/>
      <c r="BY2022" s="41"/>
      <c r="BZ2022" s="41"/>
      <c r="CA2022" s="41"/>
      <c r="CB2022" s="41"/>
      <c r="CC2022" s="41"/>
      <c r="CD2022" s="41"/>
      <c r="CE2022" s="41"/>
      <c r="CF2022" s="41"/>
      <c r="CG2022" s="41"/>
      <c r="CH2022" s="41"/>
      <c r="CI2022" s="41"/>
      <c r="CJ2022" s="41"/>
      <c r="DZ2022" s="70"/>
      <c r="ED2022" s="70"/>
      <c r="EE2022" s="70"/>
      <c r="EF2022" s="70"/>
      <c r="EG2022" s="68"/>
      <c r="EH2022" s="68"/>
      <c r="EI2022" s="68"/>
      <c r="EJ2022" s="68"/>
      <c r="EK2022" s="68"/>
      <c r="EL2022" s="68"/>
      <c r="EM2022" s="68"/>
      <c r="EN2022" s="68"/>
      <c r="EO2022" s="68"/>
      <c r="EP2022" s="68"/>
      <c r="EQ2022" s="68"/>
      <c r="ER2022" s="68"/>
      <c r="ES2022" s="68"/>
      <c r="ET2022" s="68"/>
    </row>
    <row r="2023" spans="53:150" s="9" customFormat="1" ht="15">
      <c r="BA2023" s="41"/>
      <c r="BB2023" s="41"/>
      <c r="BC2023" s="41"/>
      <c r="BD2023" s="41"/>
      <c r="BE2023" s="41"/>
      <c r="BF2023" s="41"/>
      <c r="BG2023" s="41"/>
      <c r="BH2023" s="41"/>
      <c r="BI2023" s="41"/>
      <c r="BJ2023" s="41"/>
      <c r="BK2023" s="41"/>
      <c r="BL2023" s="41"/>
      <c r="BM2023" s="41"/>
      <c r="BN2023" s="41"/>
      <c r="BO2023" s="41"/>
      <c r="BP2023" s="41"/>
      <c r="BQ2023" s="41"/>
      <c r="BR2023" s="41"/>
      <c r="BS2023" s="41"/>
      <c r="BT2023" s="41"/>
      <c r="BU2023" s="41"/>
      <c r="BV2023" s="41"/>
      <c r="BW2023" s="41"/>
      <c r="BX2023" s="41"/>
      <c r="BY2023" s="41"/>
      <c r="BZ2023" s="41"/>
      <c r="CA2023" s="41"/>
      <c r="CB2023" s="41"/>
      <c r="CC2023" s="41"/>
      <c r="CD2023" s="41"/>
      <c r="CE2023" s="41"/>
      <c r="CF2023" s="41"/>
      <c r="CG2023" s="41"/>
      <c r="CH2023" s="41"/>
      <c r="CI2023" s="41"/>
      <c r="CJ2023" s="41"/>
      <c r="DZ2023" s="70"/>
      <c r="ED2023" s="70"/>
      <c r="EE2023" s="70"/>
      <c r="EF2023" s="70"/>
      <c r="EG2023" s="68"/>
      <c r="EH2023" s="68"/>
      <c r="EI2023" s="68"/>
      <c r="EJ2023" s="68"/>
      <c r="EK2023" s="68"/>
      <c r="EL2023" s="68"/>
      <c r="EM2023" s="68"/>
      <c r="EN2023" s="68"/>
      <c r="EO2023" s="68"/>
      <c r="EP2023" s="68"/>
      <c r="EQ2023" s="68"/>
      <c r="ER2023" s="68"/>
      <c r="ES2023" s="68"/>
      <c r="ET2023" s="68"/>
    </row>
    <row r="2024" spans="53:150" s="9" customFormat="1" ht="15">
      <c r="BA2024" s="41"/>
      <c r="BB2024" s="41"/>
      <c r="BC2024" s="41"/>
      <c r="BD2024" s="41"/>
      <c r="BE2024" s="41"/>
      <c r="BF2024" s="41"/>
      <c r="BG2024" s="41"/>
      <c r="BH2024" s="41"/>
      <c r="BI2024" s="41"/>
      <c r="BJ2024" s="41"/>
      <c r="BK2024" s="41"/>
      <c r="BL2024" s="41"/>
      <c r="BM2024" s="41"/>
      <c r="BN2024" s="41"/>
      <c r="BO2024" s="41"/>
      <c r="BP2024" s="41"/>
      <c r="BQ2024" s="41"/>
      <c r="BR2024" s="41"/>
      <c r="BS2024" s="41"/>
      <c r="BT2024" s="41"/>
      <c r="BU2024" s="41"/>
      <c r="BV2024" s="41"/>
      <c r="BW2024" s="41"/>
      <c r="BX2024" s="41"/>
      <c r="BY2024" s="41"/>
      <c r="BZ2024" s="41"/>
      <c r="CA2024" s="41"/>
      <c r="CB2024" s="41"/>
      <c r="CC2024" s="41"/>
      <c r="CD2024" s="41"/>
      <c r="CE2024" s="41"/>
      <c r="CF2024" s="41"/>
      <c r="CG2024" s="41"/>
      <c r="CH2024" s="41"/>
      <c r="CI2024" s="41"/>
      <c r="CJ2024" s="41"/>
      <c r="DZ2024" s="70"/>
      <c r="ED2024" s="70"/>
      <c r="EE2024" s="70"/>
      <c r="EF2024" s="70"/>
      <c r="EG2024" s="68"/>
      <c r="EH2024" s="68"/>
      <c r="EI2024" s="68"/>
      <c r="EJ2024" s="68"/>
      <c r="EK2024" s="68"/>
      <c r="EL2024" s="68"/>
      <c r="EM2024" s="68"/>
      <c r="EN2024" s="68"/>
      <c r="EO2024" s="68"/>
      <c r="EP2024" s="68"/>
      <c r="EQ2024" s="68"/>
      <c r="ER2024" s="68"/>
      <c r="ES2024" s="68"/>
      <c r="ET2024" s="68"/>
    </row>
    <row r="2025" spans="53:150" s="9" customFormat="1" ht="15">
      <c r="BA2025" s="41"/>
      <c r="BB2025" s="41"/>
      <c r="BC2025" s="41"/>
      <c r="BD2025" s="41"/>
      <c r="BE2025" s="41"/>
      <c r="BF2025" s="41"/>
      <c r="BG2025" s="41"/>
      <c r="BH2025" s="41"/>
      <c r="BI2025" s="41"/>
      <c r="BJ2025" s="41"/>
      <c r="BK2025" s="41"/>
      <c r="BL2025" s="41"/>
      <c r="BM2025" s="41"/>
      <c r="BN2025" s="41"/>
      <c r="BO2025" s="41"/>
      <c r="BP2025" s="41"/>
      <c r="BQ2025" s="41"/>
      <c r="BR2025" s="41"/>
      <c r="BS2025" s="41"/>
      <c r="BT2025" s="41"/>
      <c r="BU2025" s="41"/>
      <c r="BV2025" s="41"/>
      <c r="BW2025" s="41"/>
      <c r="BX2025" s="41"/>
      <c r="BY2025" s="41"/>
      <c r="BZ2025" s="41"/>
      <c r="CA2025" s="41"/>
      <c r="CB2025" s="41"/>
      <c r="CC2025" s="41"/>
      <c r="CD2025" s="41"/>
      <c r="CE2025" s="41"/>
      <c r="CF2025" s="41"/>
      <c r="CG2025" s="41"/>
      <c r="CH2025" s="41"/>
      <c r="CI2025" s="41"/>
      <c r="CJ2025" s="41"/>
      <c r="DZ2025" s="70"/>
      <c r="ED2025" s="70"/>
      <c r="EE2025" s="70"/>
      <c r="EF2025" s="70"/>
      <c r="EG2025" s="68"/>
      <c r="EH2025" s="68"/>
      <c r="EI2025" s="68"/>
      <c r="EJ2025" s="68"/>
      <c r="EK2025" s="68"/>
      <c r="EL2025" s="68"/>
      <c r="EM2025" s="68"/>
      <c r="EN2025" s="68"/>
      <c r="EO2025" s="68"/>
      <c r="EP2025" s="68"/>
      <c r="EQ2025" s="68"/>
      <c r="ER2025" s="68"/>
      <c r="ES2025" s="68"/>
      <c r="ET2025" s="68"/>
    </row>
    <row r="2026" spans="53:150" s="9" customFormat="1" ht="15">
      <c r="BA2026" s="41"/>
      <c r="BB2026" s="41"/>
      <c r="BC2026" s="41"/>
      <c r="BD2026" s="41"/>
      <c r="BE2026" s="41"/>
      <c r="BF2026" s="41"/>
      <c r="BG2026" s="41"/>
      <c r="BH2026" s="41"/>
      <c r="BI2026" s="41"/>
      <c r="BJ2026" s="41"/>
      <c r="BK2026" s="41"/>
      <c r="BL2026" s="41"/>
      <c r="BM2026" s="41"/>
      <c r="BN2026" s="41"/>
      <c r="BO2026" s="41"/>
      <c r="BP2026" s="41"/>
      <c r="BQ2026" s="41"/>
      <c r="BR2026" s="41"/>
      <c r="BS2026" s="41"/>
      <c r="BT2026" s="41"/>
      <c r="BU2026" s="41"/>
      <c r="BV2026" s="41"/>
      <c r="BW2026" s="41"/>
      <c r="BX2026" s="41"/>
      <c r="BY2026" s="41"/>
      <c r="BZ2026" s="41"/>
      <c r="CA2026" s="41"/>
      <c r="CB2026" s="41"/>
      <c r="CC2026" s="41"/>
      <c r="CD2026" s="41"/>
      <c r="CE2026" s="41"/>
      <c r="CF2026" s="41"/>
      <c r="CG2026" s="41"/>
      <c r="CH2026" s="41"/>
      <c r="CI2026" s="41"/>
      <c r="CJ2026" s="41"/>
      <c r="DZ2026" s="70"/>
      <c r="ED2026" s="70"/>
      <c r="EE2026" s="70"/>
      <c r="EF2026" s="70"/>
      <c r="EG2026" s="68"/>
      <c r="EH2026" s="68"/>
      <c r="EI2026" s="68"/>
      <c r="EJ2026" s="68"/>
      <c r="EK2026" s="68"/>
      <c r="EL2026" s="68"/>
      <c r="EM2026" s="68"/>
      <c r="EN2026" s="68"/>
      <c r="EO2026" s="68"/>
      <c r="EP2026" s="68"/>
      <c r="EQ2026" s="68"/>
      <c r="ER2026" s="68"/>
      <c r="ES2026" s="68"/>
      <c r="ET2026" s="68"/>
    </row>
    <row r="2027" spans="53:150" s="9" customFormat="1" ht="15">
      <c r="BA2027" s="41"/>
      <c r="BB2027" s="41"/>
      <c r="BC2027" s="41"/>
      <c r="BD2027" s="41"/>
      <c r="BE2027" s="41"/>
      <c r="BF2027" s="41"/>
      <c r="BG2027" s="41"/>
      <c r="BH2027" s="41"/>
      <c r="BI2027" s="41"/>
      <c r="BJ2027" s="41"/>
      <c r="BK2027" s="41"/>
      <c r="BL2027" s="41"/>
      <c r="BM2027" s="41"/>
      <c r="BN2027" s="41"/>
      <c r="BO2027" s="41"/>
      <c r="BP2027" s="41"/>
      <c r="BQ2027" s="41"/>
      <c r="BR2027" s="41"/>
      <c r="BS2027" s="41"/>
      <c r="BT2027" s="41"/>
      <c r="BU2027" s="41"/>
      <c r="BV2027" s="41"/>
      <c r="BW2027" s="41"/>
      <c r="BX2027" s="41"/>
      <c r="BY2027" s="41"/>
      <c r="BZ2027" s="41"/>
      <c r="CA2027" s="41"/>
      <c r="CB2027" s="41"/>
      <c r="CC2027" s="41"/>
      <c r="CD2027" s="41"/>
      <c r="CE2027" s="41"/>
      <c r="CF2027" s="41"/>
      <c r="CG2027" s="41"/>
      <c r="CH2027" s="41"/>
      <c r="CI2027" s="41"/>
      <c r="CJ2027" s="41"/>
      <c r="DZ2027" s="70"/>
      <c r="ED2027" s="70"/>
      <c r="EE2027" s="70"/>
      <c r="EF2027" s="70"/>
      <c r="EG2027" s="68"/>
      <c r="EH2027" s="68"/>
      <c r="EI2027" s="68"/>
      <c r="EJ2027" s="68"/>
      <c r="EK2027" s="68"/>
      <c r="EL2027" s="68"/>
      <c r="EM2027" s="68"/>
      <c r="EN2027" s="68"/>
      <c r="EO2027" s="68"/>
      <c r="EP2027" s="68"/>
      <c r="EQ2027" s="68"/>
      <c r="ER2027" s="68"/>
      <c r="ES2027" s="68"/>
      <c r="ET2027" s="68"/>
    </row>
    <row r="2028" spans="53:150" s="9" customFormat="1" ht="15">
      <c r="BA2028" s="41"/>
      <c r="BB2028" s="41"/>
      <c r="BC2028" s="41"/>
      <c r="BD2028" s="41"/>
      <c r="BE2028" s="41"/>
      <c r="BF2028" s="41"/>
      <c r="BG2028" s="41"/>
      <c r="BH2028" s="41"/>
      <c r="BI2028" s="41"/>
      <c r="BJ2028" s="41"/>
      <c r="BK2028" s="41"/>
      <c r="BL2028" s="41"/>
      <c r="BM2028" s="41"/>
      <c r="BN2028" s="41"/>
      <c r="BO2028" s="41"/>
      <c r="BP2028" s="41"/>
      <c r="BQ2028" s="41"/>
      <c r="BR2028" s="41"/>
      <c r="BS2028" s="41"/>
      <c r="BT2028" s="41"/>
      <c r="BU2028" s="41"/>
      <c r="BV2028" s="41"/>
      <c r="BW2028" s="41"/>
      <c r="BX2028" s="41"/>
      <c r="BY2028" s="41"/>
      <c r="BZ2028" s="41"/>
      <c r="CA2028" s="41"/>
      <c r="CB2028" s="41"/>
      <c r="CC2028" s="41"/>
      <c r="CD2028" s="41"/>
      <c r="CE2028" s="41"/>
      <c r="CF2028" s="41"/>
      <c r="CG2028" s="41"/>
      <c r="CH2028" s="41"/>
      <c r="CI2028" s="41"/>
      <c r="CJ2028" s="41"/>
      <c r="DZ2028" s="70"/>
      <c r="ED2028" s="70"/>
      <c r="EE2028" s="70"/>
      <c r="EF2028" s="70"/>
      <c r="EG2028" s="68"/>
      <c r="EH2028" s="68"/>
      <c r="EI2028" s="68"/>
      <c r="EJ2028" s="68"/>
      <c r="EK2028" s="68"/>
      <c r="EL2028" s="68"/>
      <c r="EM2028" s="68"/>
      <c r="EN2028" s="68"/>
      <c r="EO2028" s="68"/>
      <c r="EP2028" s="68"/>
      <c r="EQ2028" s="68"/>
      <c r="ER2028" s="68"/>
      <c r="ES2028" s="68"/>
      <c r="ET2028" s="68"/>
    </row>
    <row r="2029" spans="53:150" s="9" customFormat="1" ht="15">
      <c r="BA2029" s="41"/>
      <c r="BB2029" s="41"/>
      <c r="BC2029" s="41"/>
      <c r="BD2029" s="41"/>
      <c r="BE2029" s="41"/>
      <c r="BF2029" s="41"/>
      <c r="BG2029" s="41"/>
      <c r="BH2029" s="41"/>
      <c r="BI2029" s="41"/>
      <c r="BJ2029" s="41"/>
      <c r="BK2029" s="41"/>
      <c r="BL2029" s="41"/>
      <c r="BM2029" s="41"/>
      <c r="BN2029" s="41"/>
      <c r="BO2029" s="41"/>
      <c r="BP2029" s="41"/>
      <c r="BQ2029" s="41"/>
      <c r="BR2029" s="41"/>
      <c r="BS2029" s="41"/>
      <c r="BT2029" s="41"/>
      <c r="BU2029" s="41"/>
      <c r="BV2029" s="41"/>
      <c r="BW2029" s="41"/>
      <c r="BX2029" s="41"/>
      <c r="BY2029" s="41"/>
      <c r="BZ2029" s="41"/>
      <c r="CA2029" s="41"/>
      <c r="CB2029" s="41"/>
      <c r="CC2029" s="41"/>
      <c r="CD2029" s="41"/>
      <c r="CE2029" s="41"/>
      <c r="CF2029" s="41"/>
      <c r="CG2029" s="41"/>
      <c r="CH2029" s="41"/>
      <c r="CI2029" s="41"/>
      <c r="CJ2029" s="41"/>
      <c r="DZ2029" s="70"/>
      <c r="ED2029" s="70"/>
      <c r="EE2029" s="70"/>
      <c r="EF2029" s="70"/>
      <c r="EG2029" s="68"/>
      <c r="EH2029" s="68"/>
      <c r="EI2029" s="68"/>
      <c r="EJ2029" s="68"/>
      <c r="EK2029" s="68"/>
      <c r="EL2029" s="68"/>
      <c r="EM2029" s="68"/>
      <c r="EN2029" s="68"/>
      <c r="EO2029" s="68"/>
      <c r="EP2029" s="68"/>
      <c r="EQ2029" s="68"/>
      <c r="ER2029" s="68"/>
      <c r="ES2029" s="68"/>
      <c r="ET2029" s="68"/>
    </row>
    <row r="2030" spans="53:150" s="9" customFormat="1" ht="15">
      <c r="BA2030" s="41"/>
      <c r="BB2030" s="41"/>
      <c r="BC2030" s="41"/>
      <c r="BD2030" s="41"/>
      <c r="BE2030" s="41"/>
      <c r="BF2030" s="41"/>
      <c r="BG2030" s="41"/>
      <c r="BH2030" s="41"/>
      <c r="BI2030" s="41"/>
      <c r="BJ2030" s="41"/>
      <c r="BK2030" s="41"/>
      <c r="BL2030" s="41"/>
      <c r="BM2030" s="41"/>
      <c r="BN2030" s="41"/>
      <c r="BO2030" s="41"/>
      <c r="BP2030" s="41"/>
      <c r="BQ2030" s="41"/>
      <c r="BR2030" s="41"/>
      <c r="BS2030" s="41"/>
      <c r="BT2030" s="41"/>
      <c r="BU2030" s="41"/>
      <c r="BV2030" s="41"/>
      <c r="BW2030" s="41"/>
      <c r="BX2030" s="41"/>
      <c r="BY2030" s="41"/>
      <c r="BZ2030" s="41"/>
      <c r="CA2030" s="41"/>
      <c r="CB2030" s="41"/>
      <c r="CC2030" s="41"/>
      <c r="CD2030" s="41"/>
      <c r="CE2030" s="41"/>
      <c r="CF2030" s="41"/>
      <c r="CG2030" s="41"/>
      <c r="CH2030" s="41"/>
      <c r="CI2030" s="41"/>
      <c r="CJ2030" s="41"/>
      <c r="DZ2030" s="70"/>
      <c r="ED2030" s="70"/>
      <c r="EE2030" s="70"/>
      <c r="EF2030" s="70"/>
      <c r="EG2030" s="68"/>
      <c r="EH2030" s="68"/>
      <c r="EI2030" s="68"/>
      <c r="EJ2030" s="68"/>
      <c r="EK2030" s="68"/>
      <c r="EL2030" s="68"/>
      <c r="EM2030" s="68"/>
      <c r="EN2030" s="68"/>
      <c r="EO2030" s="68"/>
      <c r="EP2030" s="68"/>
      <c r="EQ2030" s="68"/>
      <c r="ER2030" s="68"/>
      <c r="ES2030" s="68"/>
      <c r="ET2030" s="68"/>
    </row>
    <row r="2031" spans="53:150" s="9" customFormat="1" ht="15">
      <c r="BA2031" s="41"/>
      <c r="BB2031" s="41"/>
      <c r="BC2031" s="41"/>
      <c r="BD2031" s="41"/>
      <c r="BE2031" s="41"/>
      <c r="BF2031" s="41"/>
      <c r="BG2031" s="41"/>
      <c r="BH2031" s="41"/>
      <c r="BI2031" s="41"/>
      <c r="BJ2031" s="41"/>
      <c r="BK2031" s="41"/>
      <c r="BL2031" s="41"/>
      <c r="BM2031" s="41"/>
      <c r="BN2031" s="41"/>
      <c r="BO2031" s="41"/>
      <c r="BP2031" s="41"/>
      <c r="BQ2031" s="41"/>
      <c r="BR2031" s="41"/>
      <c r="BS2031" s="41"/>
      <c r="BT2031" s="41"/>
      <c r="BU2031" s="41"/>
      <c r="BV2031" s="41"/>
      <c r="BW2031" s="41"/>
      <c r="BX2031" s="41"/>
      <c r="BY2031" s="41"/>
      <c r="BZ2031" s="41"/>
      <c r="CA2031" s="41"/>
      <c r="CB2031" s="41"/>
      <c r="CC2031" s="41"/>
      <c r="CD2031" s="41"/>
      <c r="CE2031" s="41"/>
      <c r="CF2031" s="41"/>
      <c r="CG2031" s="41"/>
      <c r="CH2031" s="41"/>
      <c r="CI2031" s="41"/>
      <c r="CJ2031" s="41"/>
      <c r="DZ2031" s="70"/>
      <c r="ED2031" s="70"/>
      <c r="EE2031" s="70"/>
      <c r="EF2031" s="70"/>
      <c r="EG2031" s="68"/>
      <c r="EH2031" s="68"/>
      <c r="EI2031" s="68"/>
      <c r="EJ2031" s="68"/>
      <c r="EK2031" s="68"/>
      <c r="EL2031" s="68"/>
      <c r="EM2031" s="68"/>
      <c r="EN2031" s="68"/>
      <c r="EO2031" s="68"/>
      <c r="EP2031" s="68"/>
      <c r="EQ2031" s="68"/>
      <c r="ER2031" s="68"/>
      <c r="ES2031" s="68"/>
      <c r="ET2031" s="68"/>
    </row>
    <row r="2032" spans="53:150" s="9" customFormat="1" ht="15">
      <c r="BA2032" s="41"/>
      <c r="BB2032" s="41"/>
      <c r="BC2032" s="41"/>
      <c r="BD2032" s="41"/>
      <c r="BE2032" s="41"/>
      <c r="BF2032" s="41"/>
      <c r="BG2032" s="41"/>
      <c r="BH2032" s="41"/>
      <c r="BI2032" s="41"/>
      <c r="BJ2032" s="41"/>
      <c r="BK2032" s="41"/>
      <c r="BL2032" s="41"/>
      <c r="BM2032" s="41"/>
      <c r="BN2032" s="41"/>
      <c r="BO2032" s="41"/>
      <c r="BP2032" s="41"/>
      <c r="BQ2032" s="41"/>
      <c r="BR2032" s="41"/>
      <c r="BS2032" s="41"/>
      <c r="BT2032" s="41"/>
      <c r="BU2032" s="41"/>
      <c r="BV2032" s="41"/>
      <c r="BW2032" s="41"/>
      <c r="BX2032" s="41"/>
      <c r="BY2032" s="41"/>
      <c r="BZ2032" s="41"/>
      <c r="CA2032" s="41"/>
      <c r="CB2032" s="41"/>
      <c r="CC2032" s="41"/>
      <c r="CD2032" s="41"/>
      <c r="CE2032" s="41"/>
      <c r="CF2032" s="41"/>
      <c r="CG2032" s="41"/>
      <c r="CH2032" s="41"/>
      <c r="CI2032" s="41"/>
      <c r="CJ2032" s="41"/>
      <c r="DZ2032" s="70"/>
      <c r="ED2032" s="70"/>
      <c r="EE2032" s="70"/>
      <c r="EF2032" s="70"/>
      <c r="EG2032" s="68"/>
      <c r="EH2032" s="68"/>
      <c r="EI2032" s="68"/>
      <c r="EJ2032" s="68"/>
      <c r="EK2032" s="68"/>
      <c r="EL2032" s="68"/>
      <c r="EM2032" s="68"/>
      <c r="EN2032" s="68"/>
      <c r="EO2032" s="68"/>
      <c r="EP2032" s="68"/>
      <c r="EQ2032" s="68"/>
      <c r="ER2032" s="68"/>
      <c r="ES2032" s="68"/>
      <c r="ET2032" s="68"/>
    </row>
    <row r="2033" spans="53:150" s="9" customFormat="1" ht="15">
      <c r="BA2033" s="41"/>
      <c r="BB2033" s="41"/>
      <c r="BC2033" s="41"/>
      <c r="BD2033" s="41"/>
      <c r="BE2033" s="41"/>
      <c r="BF2033" s="41"/>
      <c r="BG2033" s="41"/>
      <c r="BH2033" s="41"/>
      <c r="BI2033" s="41"/>
      <c r="BJ2033" s="41"/>
      <c r="BK2033" s="41"/>
      <c r="BL2033" s="41"/>
      <c r="BM2033" s="41"/>
      <c r="BN2033" s="41"/>
      <c r="BO2033" s="41"/>
      <c r="BP2033" s="41"/>
      <c r="BQ2033" s="41"/>
      <c r="BR2033" s="41"/>
      <c r="BS2033" s="41"/>
      <c r="BT2033" s="41"/>
      <c r="BU2033" s="41"/>
      <c r="BV2033" s="41"/>
      <c r="BW2033" s="41"/>
      <c r="BX2033" s="41"/>
      <c r="BY2033" s="41"/>
      <c r="BZ2033" s="41"/>
      <c r="CA2033" s="41"/>
      <c r="CB2033" s="41"/>
      <c r="CC2033" s="41"/>
      <c r="CD2033" s="41"/>
      <c r="CE2033" s="41"/>
      <c r="CF2033" s="41"/>
      <c r="CG2033" s="41"/>
      <c r="CH2033" s="41"/>
      <c r="CI2033" s="41"/>
      <c r="CJ2033" s="41"/>
      <c r="DZ2033" s="70"/>
      <c r="ED2033" s="70"/>
      <c r="EE2033" s="70"/>
      <c r="EF2033" s="70"/>
      <c r="EG2033" s="68"/>
      <c r="EH2033" s="68"/>
      <c r="EI2033" s="68"/>
      <c r="EJ2033" s="68"/>
      <c r="EK2033" s="68"/>
      <c r="EL2033" s="68"/>
      <c r="EM2033" s="68"/>
      <c r="EN2033" s="68"/>
      <c r="EO2033" s="68"/>
      <c r="EP2033" s="68"/>
      <c r="EQ2033" s="68"/>
      <c r="ER2033" s="68"/>
      <c r="ES2033" s="68"/>
      <c r="ET2033" s="68"/>
    </row>
    <row r="2034" spans="53:150" s="9" customFormat="1" ht="15">
      <c r="BA2034" s="41"/>
      <c r="BB2034" s="41"/>
      <c r="BC2034" s="41"/>
      <c r="BD2034" s="41"/>
      <c r="BE2034" s="41"/>
      <c r="BF2034" s="41"/>
      <c r="BG2034" s="41"/>
      <c r="BH2034" s="41"/>
      <c r="BI2034" s="41"/>
      <c r="BJ2034" s="41"/>
      <c r="BK2034" s="41"/>
      <c r="BL2034" s="41"/>
      <c r="BM2034" s="41"/>
      <c r="BN2034" s="41"/>
      <c r="BO2034" s="41"/>
      <c r="BP2034" s="41"/>
      <c r="BQ2034" s="41"/>
      <c r="BR2034" s="41"/>
      <c r="BS2034" s="41"/>
      <c r="BT2034" s="41"/>
      <c r="BU2034" s="41"/>
      <c r="BV2034" s="41"/>
      <c r="BW2034" s="41"/>
      <c r="BX2034" s="41"/>
      <c r="BY2034" s="41"/>
      <c r="BZ2034" s="41"/>
      <c r="CA2034" s="41"/>
      <c r="CB2034" s="41"/>
      <c r="CC2034" s="41"/>
      <c r="CD2034" s="41"/>
      <c r="CE2034" s="41"/>
      <c r="CF2034" s="41"/>
      <c r="CG2034" s="41"/>
      <c r="CH2034" s="41"/>
      <c r="CI2034" s="41"/>
      <c r="CJ2034" s="41"/>
      <c r="DZ2034" s="70"/>
      <c r="ED2034" s="70"/>
      <c r="EE2034" s="70"/>
      <c r="EF2034" s="70"/>
      <c r="EG2034" s="68"/>
      <c r="EH2034" s="68"/>
      <c r="EI2034" s="68"/>
      <c r="EJ2034" s="68"/>
      <c r="EK2034" s="68"/>
      <c r="EL2034" s="68"/>
      <c r="EM2034" s="68"/>
      <c r="EN2034" s="68"/>
      <c r="EO2034" s="68"/>
      <c r="EP2034" s="68"/>
      <c r="EQ2034" s="68"/>
      <c r="ER2034" s="68"/>
      <c r="ES2034" s="68"/>
      <c r="ET2034" s="68"/>
    </row>
    <row r="2035" spans="53:150" s="9" customFormat="1" ht="15">
      <c r="BA2035" s="41"/>
      <c r="BB2035" s="41"/>
      <c r="BC2035" s="41"/>
      <c r="BD2035" s="41"/>
      <c r="BE2035" s="41"/>
      <c r="BF2035" s="41"/>
      <c r="BG2035" s="41"/>
      <c r="BH2035" s="41"/>
      <c r="BI2035" s="41"/>
      <c r="BJ2035" s="41"/>
      <c r="BK2035" s="41"/>
      <c r="BL2035" s="41"/>
      <c r="BM2035" s="41"/>
      <c r="BN2035" s="41"/>
      <c r="BO2035" s="41"/>
      <c r="BP2035" s="41"/>
      <c r="BQ2035" s="41"/>
      <c r="BR2035" s="41"/>
      <c r="BS2035" s="41"/>
      <c r="BT2035" s="41"/>
      <c r="BU2035" s="41"/>
      <c r="BV2035" s="41"/>
      <c r="BW2035" s="41"/>
      <c r="BX2035" s="41"/>
      <c r="BY2035" s="41"/>
      <c r="BZ2035" s="41"/>
      <c r="CA2035" s="41"/>
      <c r="CB2035" s="41"/>
      <c r="CC2035" s="41"/>
      <c r="CD2035" s="41"/>
      <c r="CE2035" s="41"/>
      <c r="CF2035" s="41"/>
      <c r="CG2035" s="41"/>
      <c r="CH2035" s="41"/>
      <c r="CI2035" s="41"/>
      <c r="CJ2035" s="41"/>
      <c r="DZ2035" s="70"/>
      <c r="ED2035" s="70"/>
      <c r="EE2035" s="70"/>
      <c r="EF2035" s="70"/>
      <c r="EG2035" s="68"/>
      <c r="EH2035" s="68"/>
      <c r="EI2035" s="68"/>
      <c r="EJ2035" s="68"/>
      <c r="EK2035" s="68"/>
      <c r="EL2035" s="68"/>
      <c r="EM2035" s="68"/>
      <c r="EN2035" s="68"/>
      <c r="EO2035" s="68"/>
      <c r="EP2035" s="68"/>
      <c r="EQ2035" s="68"/>
      <c r="ER2035" s="68"/>
      <c r="ES2035" s="68"/>
      <c r="ET2035" s="68"/>
    </row>
    <row r="2036" spans="53:150" s="9" customFormat="1" ht="15">
      <c r="BA2036" s="41"/>
      <c r="BB2036" s="41"/>
      <c r="BC2036" s="41"/>
      <c r="BD2036" s="41"/>
      <c r="BE2036" s="41"/>
      <c r="BF2036" s="41"/>
      <c r="BG2036" s="41"/>
      <c r="BH2036" s="41"/>
      <c r="BI2036" s="41"/>
      <c r="BJ2036" s="41"/>
      <c r="BK2036" s="41"/>
      <c r="BL2036" s="41"/>
      <c r="BM2036" s="41"/>
      <c r="BN2036" s="41"/>
      <c r="BO2036" s="41"/>
      <c r="BP2036" s="41"/>
      <c r="BQ2036" s="41"/>
      <c r="BR2036" s="41"/>
      <c r="BS2036" s="41"/>
      <c r="BT2036" s="41"/>
      <c r="BU2036" s="41"/>
      <c r="BV2036" s="41"/>
      <c r="BW2036" s="41"/>
      <c r="BX2036" s="41"/>
      <c r="BY2036" s="41"/>
      <c r="BZ2036" s="41"/>
      <c r="CA2036" s="41"/>
      <c r="CB2036" s="41"/>
      <c r="CC2036" s="41"/>
      <c r="CD2036" s="41"/>
      <c r="CE2036" s="41"/>
      <c r="CF2036" s="41"/>
      <c r="CG2036" s="41"/>
      <c r="CH2036" s="41"/>
      <c r="CI2036" s="41"/>
      <c r="CJ2036" s="41"/>
      <c r="DZ2036" s="70"/>
      <c r="ED2036" s="70"/>
      <c r="EE2036" s="70"/>
      <c r="EF2036" s="70"/>
      <c r="EG2036" s="68"/>
      <c r="EH2036" s="68"/>
      <c r="EI2036" s="68"/>
      <c r="EJ2036" s="68"/>
      <c r="EK2036" s="68"/>
      <c r="EL2036" s="68"/>
      <c r="EM2036" s="68"/>
      <c r="EN2036" s="68"/>
      <c r="EO2036" s="68"/>
      <c r="EP2036" s="68"/>
      <c r="EQ2036" s="68"/>
      <c r="ER2036" s="68"/>
      <c r="ES2036" s="68"/>
      <c r="ET2036" s="68"/>
    </row>
    <row r="2037" spans="53:150" s="9" customFormat="1" ht="15">
      <c r="BA2037" s="41"/>
      <c r="BB2037" s="41"/>
      <c r="BC2037" s="41"/>
      <c r="BD2037" s="41"/>
      <c r="BE2037" s="41"/>
      <c r="BF2037" s="41"/>
      <c r="BG2037" s="41"/>
      <c r="BH2037" s="41"/>
      <c r="BI2037" s="41"/>
      <c r="BJ2037" s="41"/>
      <c r="BK2037" s="41"/>
      <c r="BL2037" s="41"/>
      <c r="BM2037" s="41"/>
      <c r="BN2037" s="41"/>
      <c r="BO2037" s="41"/>
      <c r="BP2037" s="41"/>
      <c r="BQ2037" s="41"/>
      <c r="BR2037" s="41"/>
      <c r="BS2037" s="41"/>
      <c r="BT2037" s="41"/>
      <c r="BU2037" s="41"/>
      <c r="BV2037" s="41"/>
      <c r="BW2037" s="41"/>
      <c r="BX2037" s="41"/>
      <c r="BY2037" s="41"/>
      <c r="BZ2037" s="41"/>
      <c r="CA2037" s="41"/>
      <c r="CB2037" s="41"/>
      <c r="CC2037" s="41"/>
      <c r="CD2037" s="41"/>
      <c r="CE2037" s="41"/>
      <c r="CF2037" s="41"/>
      <c r="CG2037" s="41"/>
      <c r="CH2037" s="41"/>
      <c r="CI2037" s="41"/>
      <c r="CJ2037" s="41"/>
      <c r="DZ2037" s="70"/>
      <c r="ED2037" s="70"/>
      <c r="EE2037" s="70"/>
      <c r="EF2037" s="70"/>
      <c r="EG2037" s="68"/>
      <c r="EH2037" s="68"/>
      <c r="EI2037" s="68"/>
      <c r="EJ2037" s="68"/>
      <c r="EK2037" s="68"/>
      <c r="EL2037" s="68"/>
      <c r="EM2037" s="68"/>
      <c r="EN2037" s="68"/>
      <c r="EO2037" s="68"/>
      <c r="EP2037" s="68"/>
      <c r="EQ2037" s="68"/>
      <c r="ER2037" s="68"/>
      <c r="ES2037" s="68"/>
      <c r="ET2037" s="68"/>
    </row>
    <row r="2038" spans="53:150" s="9" customFormat="1" ht="15">
      <c r="BA2038" s="41"/>
      <c r="BB2038" s="41"/>
      <c r="BC2038" s="41"/>
      <c r="BD2038" s="41"/>
      <c r="BE2038" s="41"/>
      <c r="BF2038" s="41"/>
      <c r="BG2038" s="41"/>
      <c r="BH2038" s="41"/>
      <c r="BI2038" s="41"/>
      <c r="BJ2038" s="41"/>
      <c r="BK2038" s="41"/>
      <c r="BL2038" s="41"/>
      <c r="BM2038" s="41"/>
      <c r="BN2038" s="41"/>
      <c r="BO2038" s="41"/>
      <c r="BP2038" s="41"/>
      <c r="BQ2038" s="41"/>
      <c r="BR2038" s="41"/>
      <c r="BS2038" s="41"/>
      <c r="BT2038" s="41"/>
      <c r="BU2038" s="41"/>
      <c r="BV2038" s="41"/>
      <c r="BW2038" s="41"/>
      <c r="BX2038" s="41"/>
      <c r="BY2038" s="41"/>
      <c r="BZ2038" s="41"/>
      <c r="CA2038" s="41"/>
      <c r="CB2038" s="41"/>
      <c r="CC2038" s="41"/>
      <c r="CD2038" s="41"/>
      <c r="CE2038" s="41"/>
      <c r="CF2038" s="41"/>
      <c r="CG2038" s="41"/>
      <c r="CH2038" s="41"/>
      <c r="CI2038" s="41"/>
      <c r="CJ2038" s="41"/>
      <c r="DZ2038" s="70"/>
      <c r="ED2038" s="70"/>
      <c r="EE2038" s="70"/>
      <c r="EF2038" s="70"/>
      <c r="EG2038" s="68"/>
      <c r="EH2038" s="68"/>
      <c r="EI2038" s="68"/>
      <c r="EJ2038" s="68"/>
      <c r="EK2038" s="68"/>
      <c r="EL2038" s="68"/>
      <c r="EM2038" s="68"/>
      <c r="EN2038" s="68"/>
      <c r="EO2038" s="68"/>
      <c r="EP2038" s="68"/>
      <c r="EQ2038" s="68"/>
      <c r="ER2038" s="68"/>
      <c r="ES2038" s="68"/>
      <c r="ET2038" s="68"/>
    </row>
    <row r="2039" spans="53:150" s="9" customFormat="1" ht="15">
      <c r="BA2039" s="41"/>
      <c r="BB2039" s="41"/>
      <c r="BC2039" s="41"/>
      <c r="BD2039" s="41"/>
      <c r="BE2039" s="41"/>
      <c r="BF2039" s="41"/>
      <c r="BG2039" s="41"/>
      <c r="BH2039" s="41"/>
      <c r="BI2039" s="41"/>
      <c r="BJ2039" s="41"/>
      <c r="BK2039" s="41"/>
      <c r="BL2039" s="41"/>
      <c r="BM2039" s="41"/>
      <c r="BN2039" s="41"/>
      <c r="BO2039" s="41"/>
      <c r="BP2039" s="41"/>
      <c r="BQ2039" s="41"/>
      <c r="BR2039" s="41"/>
      <c r="BS2039" s="41"/>
      <c r="BT2039" s="41"/>
      <c r="BU2039" s="41"/>
      <c r="BV2039" s="41"/>
      <c r="BW2039" s="41"/>
      <c r="BX2039" s="41"/>
      <c r="BY2039" s="41"/>
      <c r="BZ2039" s="41"/>
      <c r="CA2039" s="41"/>
      <c r="CB2039" s="41"/>
      <c r="CC2039" s="41"/>
      <c r="CD2039" s="41"/>
      <c r="CE2039" s="41"/>
      <c r="CF2039" s="41"/>
      <c r="CG2039" s="41"/>
      <c r="CH2039" s="41"/>
      <c r="CI2039" s="41"/>
      <c r="CJ2039" s="41"/>
      <c r="DZ2039" s="70"/>
      <c r="ED2039" s="70"/>
      <c r="EE2039" s="70"/>
      <c r="EF2039" s="70"/>
      <c r="EG2039" s="68"/>
      <c r="EH2039" s="68"/>
      <c r="EI2039" s="68"/>
      <c r="EJ2039" s="68"/>
      <c r="EK2039" s="68"/>
      <c r="EL2039" s="68"/>
      <c r="EM2039" s="68"/>
      <c r="EN2039" s="68"/>
      <c r="EO2039" s="68"/>
      <c r="EP2039" s="68"/>
      <c r="EQ2039" s="68"/>
      <c r="ER2039" s="68"/>
      <c r="ES2039" s="68"/>
      <c r="ET2039" s="68"/>
    </row>
    <row r="2040" spans="53:150" s="9" customFormat="1" ht="15">
      <c r="BA2040" s="41"/>
      <c r="BB2040" s="41"/>
      <c r="BC2040" s="41"/>
      <c r="BD2040" s="41"/>
      <c r="BE2040" s="41"/>
      <c r="BF2040" s="41"/>
      <c r="BG2040" s="41"/>
      <c r="BH2040" s="41"/>
      <c r="BI2040" s="41"/>
      <c r="BJ2040" s="41"/>
      <c r="BK2040" s="41"/>
      <c r="BL2040" s="41"/>
      <c r="BM2040" s="41"/>
      <c r="BN2040" s="41"/>
      <c r="BO2040" s="41"/>
      <c r="BP2040" s="41"/>
      <c r="BQ2040" s="41"/>
      <c r="BR2040" s="41"/>
      <c r="BS2040" s="41"/>
      <c r="BT2040" s="41"/>
      <c r="BU2040" s="41"/>
      <c r="BV2040" s="41"/>
      <c r="BW2040" s="41"/>
      <c r="BX2040" s="41"/>
      <c r="BY2040" s="41"/>
      <c r="BZ2040" s="41"/>
      <c r="CA2040" s="41"/>
      <c r="CB2040" s="41"/>
      <c r="CC2040" s="41"/>
      <c r="CD2040" s="41"/>
      <c r="CE2040" s="41"/>
      <c r="CF2040" s="41"/>
      <c r="CG2040" s="41"/>
      <c r="CH2040" s="41"/>
      <c r="CI2040" s="41"/>
      <c r="CJ2040" s="41"/>
      <c r="DZ2040" s="70"/>
      <c r="ED2040" s="70"/>
      <c r="EE2040" s="70"/>
      <c r="EF2040" s="70"/>
      <c r="EG2040" s="68"/>
      <c r="EH2040" s="68"/>
      <c r="EI2040" s="68"/>
      <c r="EJ2040" s="68"/>
      <c r="EK2040" s="68"/>
      <c r="EL2040" s="68"/>
      <c r="EM2040" s="68"/>
      <c r="EN2040" s="68"/>
      <c r="EO2040" s="68"/>
      <c r="EP2040" s="68"/>
      <c r="EQ2040" s="68"/>
      <c r="ER2040" s="68"/>
      <c r="ES2040" s="68"/>
      <c r="ET2040" s="68"/>
    </row>
    <row r="2041" spans="53:150" s="9" customFormat="1" ht="15">
      <c r="BA2041" s="41"/>
      <c r="BB2041" s="41"/>
      <c r="BC2041" s="41"/>
      <c r="BD2041" s="41"/>
      <c r="BE2041" s="41"/>
      <c r="BF2041" s="41"/>
      <c r="BG2041" s="41"/>
      <c r="BH2041" s="41"/>
      <c r="BI2041" s="41"/>
      <c r="BJ2041" s="41"/>
      <c r="BK2041" s="41"/>
      <c r="BL2041" s="41"/>
      <c r="BM2041" s="41"/>
      <c r="BN2041" s="41"/>
      <c r="BO2041" s="41"/>
      <c r="BP2041" s="41"/>
      <c r="BQ2041" s="41"/>
      <c r="BR2041" s="41"/>
      <c r="BS2041" s="41"/>
      <c r="BT2041" s="41"/>
      <c r="BU2041" s="41"/>
      <c r="BV2041" s="41"/>
      <c r="BW2041" s="41"/>
      <c r="BX2041" s="41"/>
      <c r="BY2041" s="41"/>
      <c r="BZ2041" s="41"/>
      <c r="CA2041" s="41"/>
      <c r="CB2041" s="41"/>
      <c r="CC2041" s="41"/>
      <c r="CD2041" s="41"/>
      <c r="CE2041" s="41"/>
      <c r="CF2041" s="41"/>
      <c r="CG2041" s="41"/>
      <c r="CH2041" s="41"/>
      <c r="CI2041" s="41"/>
      <c r="CJ2041" s="41"/>
      <c r="DZ2041" s="70"/>
      <c r="ED2041" s="70"/>
      <c r="EE2041" s="70"/>
      <c r="EF2041" s="70"/>
      <c r="EG2041" s="68"/>
      <c r="EH2041" s="68"/>
      <c r="EI2041" s="68"/>
      <c r="EJ2041" s="68"/>
      <c r="EK2041" s="68"/>
      <c r="EL2041" s="68"/>
      <c r="EM2041" s="68"/>
      <c r="EN2041" s="68"/>
      <c r="EO2041" s="68"/>
      <c r="EP2041" s="68"/>
      <c r="EQ2041" s="68"/>
      <c r="ER2041" s="68"/>
      <c r="ES2041" s="68"/>
      <c r="ET2041" s="68"/>
    </row>
    <row r="2042" spans="53:150" s="9" customFormat="1" ht="15">
      <c r="BA2042" s="41"/>
      <c r="BB2042" s="41"/>
      <c r="BC2042" s="41"/>
      <c r="BD2042" s="41"/>
      <c r="BE2042" s="41"/>
      <c r="BF2042" s="41"/>
      <c r="BG2042" s="41"/>
      <c r="BH2042" s="41"/>
      <c r="BI2042" s="41"/>
      <c r="BJ2042" s="41"/>
      <c r="BK2042" s="41"/>
      <c r="BL2042" s="41"/>
      <c r="BM2042" s="41"/>
      <c r="BN2042" s="41"/>
      <c r="BO2042" s="41"/>
      <c r="BP2042" s="41"/>
      <c r="BQ2042" s="41"/>
      <c r="BR2042" s="41"/>
      <c r="BS2042" s="41"/>
      <c r="BT2042" s="41"/>
      <c r="BU2042" s="41"/>
      <c r="BV2042" s="41"/>
      <c r="BW2042" s="41"/>
      <c r="BX2042" s="41"/>
      <c r="BY2042" s="41"/>
      <c r="BZ2042" s="41"/>
      <c r="CA2042" s="41"/>
      <c r="CB2042" s="41"/>
      <c r="CC2042" s="41"/>
      <c r="CD2042" s="41"/>
      <c r="CE2042" s="41"/>
      <c r="CF2042" s="41"/>
      <c r="CG2042" s="41"/>
      <c r="CH2042" s="41"/>
      <c r="CI2042" s="41"/>
      <c r="CJ2042" s="41"/>
      <c r="DZ2042" s="70"/>
      <c r="ED2042" s="70"/>
      <c r="EE2042" s="70"/>
      <c r="EF2042" s="70"/>
      <c r="EG2042" s="68"/>
      <c r="EH2042" s="68"/>
      <c r="EI2042" s="68"/>
      <c r="EJ2042" s="68"/>
      <c r="EK2042" s="68"/>
      <c r="EL2042" s="68"/>
      <c r="EM2042" s="68"/>
      <c r="EN2042" s="68"/>
      <c r="EO2042" s="68"/>
      <c r="EP2042" s="68"/>
      <c r="EQ2042" s="68"/>
      <c r="ER2042" s="68"/>
      <c r="ES2042" s="68"/>
      <c r="ET2042" s="68"/>
    </row>
    <row r="2043" spans="53:150" s="9" customFormat="1" ht="15">
      <c r="BA2043" s="41"/>
      <c r="BB2043" s="41"/>
      <c r="BC2043" s="41"/>
      <c r="BD2043" s="41"/>
      <c r="BE2043" s="41"/>
      <c r="BF2043" s="41"/>
      <c r="BG2043" s="41"/>
      <c r="BH2043" s="41"/>
      <c r="BI2043" s="41"/>
      <c r="BJ2043" s="41"/>
      <c r="BK2043" s="41"/>
      <c r="BL2043" s="41"/>
      <c r="BM2043" s="41"/>
      <c r="BN2043" s="41"/>
      <c r="BO2043" s="41"/>
      <c r="BP2043" s="41"/>
      <c r="BQ2043" s="41"/>
      <c r="BR2043" s="41"/>
      <c r="BS2043" s="41"/>
      <c r="BT2043" s="41"/>
      <c r="BU2043" s="41"/>
      <c r="BV2043" s="41"/>
      <c r="BW2043" s="41"/>
      <c r="BX2043" s="41"/>
      <c r="BY2043" s="41"/>
      <c r="BZ2043" s="41"/>
      <c r="CA2043" s="41"/>
      <c r="CB2043" s="41"/>
      <c r="CC2043" s="41"/>
      <c r="CD2043" s="41"/>
      <c r="CE2043" s="41"/>
      <c r="CF2043" s="41"/>
      <c r="CG2043" s="41"/>
      <c r="CH2043" s="41"/>
      <c r="CI2043" s="41"/>
      <c r="CJ2043" s="41"/>
      <c r="DZ2043" s="70"/>
      <c r="ED2043" s="70"/>
      <c r="EE2043" s="70"/>
      <c r="EF2043" s="70"/>
      <c r="EG2043" s="68"/>
      <c r="EH2043" s="68"/>
      <c r="EI2043" s="68"/>
      <c r="EJ2043" s="68"/>
      <c r="EK2043" s="68"/>
      <c r="EL2043" s="68"/>
      <c r="EM2043" s="68"/>
      <c r="EN2043" s="68"/>
      <c r="EO2043" s="68"/>
      <c r="EP2043" s="68"/>
      <c r="EQ2043" s="68"/>
      <c r="ER2043" s="68"/>
      <c r="ES2043" s="68"/>
      <c r="ET2043" s="68"/>
    </row>
    <row r="2044" spans="53:150" s="9" customFormat="1" ht="15">
      <c r="BA2044" s="41"/>
      <c r="BB2044" s="41"/>
      <c r="BC2044" s="41"/>
      <c r="BD2044" s="41"/>
      <c r="BE2044" s="41"/>
      <c r="BF2044" s="41"/>
      <c r="BG2044" s="41"/>
      <c r="BH2044" s="41"/>
      <c r="BI2044" s="41"/>
      <c r="BJ2044" s="41"/>
      <c r="BK2044" s="41"/>
      <c r="BL2044" s="41"/>
      <c r="BM2044" s="41"/>
      <c r="BN2044" s="41"/>
      <c r="BO2044" s="41"/>
      <c r="BP2044" s="41"/>
      <c r="BQ2044" s="41"/>
      <c r="BR2044" s="41"/>
      <c r="BS2044" s="41"/>
      <c r="BT2044" s="41"/>
      <c r="BU2044" s="41"/>
      <c r="BV2044" s="41"/>
      <c r="BW2044" s="41"/>
      <c r="BX2044" s="41"/>
      <c r="BY2044" s="41"/>
      <c r="BZ2044" s="41"/>
      <c r="CA2044" s="41"/>
      <c r="CB2044" s="41"/>
      <c r="CC2044" s="41"/>
      <c r="CD2044" s="41"/>
      <c r="CE2044" s="41"/>
      <c r="CF2044" s="41"/>
      <c r="CG2044" s="41"/>
      <c r="CH2044" s="41"/>
      <c r="CI2044" s="41"/>
      <c r="CJ2044" s="41"/>
      <c r="DZ2044" s="70"/>
      <c r="ED2044" s="70"/>
      <c r="EE2044" s="70"/>
      <c r="EF2044" s="70"/>
      <c r="EG2044" s="68"/>
      <c r="EH2044" s="68"/>
      <c r="EI2044" s="68"/>
      <c r="EJ2044" s="68"/>
      <c r="EK2044" s="68"/>
      <c r="EL2044" s="68"/>
      <c r="EM2044" s="68"/>
      <c r="EN2044" s="68"/>
      <c r="EO2044" s="68"/>
      <c r="EP2044" s="68"/>
      <c r="EQ2044" s="68"/>
      <c r="ER2044" s="68"/>
      <c r="ES2044" s="68"/>
      <c r="ET2044" s="68"/>
    </row>
    <row r="2045" spans="53:150" s="9" customFormat="1" ht="15">
      <c r="BA2045" s="41"/>
      <c r="BB2045" s="41"/>
      <c r="BC2045" s="41"/>
      <c r="BD2045" s="41"/>
      <c r="BE2045" s="41"/>
      <c r="BF2045" s="41"/>
      <c r="BG2045" s="41"/>
      <c r="BH2045" s="41"/>
      <c r="BI2045" s="41"/>
      <c r="BJ2045" s="41"/>
      <c r="BK2045" s="41"/>
      <c r="BL2045" s="41"/>
      <c r="BM2045" s="41"/>
      <c r="BN2045" s="41"/>
      <c r="BO2045" s="41"/>
      <c r="BP2045" s="41"/>
      <c r="BQ2045" s="41"/>
      <c r="BR2045" s="41"/>
      <c r="BS2045" s="41"/>
      <c r="BT2045" s="41"/>
      <c r="BU2045" s="41"/>
      <c r="BV2045" s="41"/>
      <c r="BW2045" s="41"/>
      <c r="BX2045" s="41"/>
      <c r="BY2045" s="41"/>
      <c r="BZ2045" s="41"/>
      <c r="CA2045" s="41"/>
      <c r="CB2045" s="41"/>
      <c r="CC2045" s="41"/>
      <c r="CD2045" s="41"/>
      <c r="CE2045" s="41"/>
      <c r="CF2045" s="41"/>
      <c r="CG2045" s="41"/>
      <c r="CH2045" s="41"/>
      <c r="CI2045" s="41"/>
      <c r="CJ2045" s="41"/>
      <c r="DZ2045" s="70"/>
      <c r="ED2045" s="70"/>
      <c r="EE2045" s="70"/>
      <c r="EF2045" s="70"/>
      <c r="EG2045" s="68"/>
      <c r="EH2045" s="68"/>
      <c r="EI2045" s="68"/>
      <c r="EJ2045" s="68"/>
      <c r="EK2045" s="68"/>
      <c r="EL2045" s="68"/>
      <c r="EM2045" s="68"/>
      <c r="EN2045" s="68"/>
      <c r="EO2045" s="68"/>
      <c r="EP2045" s="68"/>
      <c r="EQ2045" s="68"/>
      <c r="ER2045" s="68"/>
      <c r="ES2045" s="68"/>
      <c r="ET2045" s="68"/>
    </row>
    <row r="2046" spans="53:150" s="9" customFormat="1" ht="15">
      <c r="BA2046" s="41"/>
      <c r="BB2046" s="41"/>
      <c r="BC2046" s="41"/>
      <c r="BD2046" s="41"/>
      <c r="BE2046" s="41"/>
      <c r="BF2046" s="41"/>
      <c r="BG2046" s="41"/>
      <c r="BH2046" s="41"/>
      <c r="BI2046" s="41"/>
      <c r="BJ2046" s="41"/>
      <c r="BK2046" s="41"/>
      <c r="BL2046" s="41"/>
      <c r="BM2046" s="41"/>
      <c r="BN2046" s="41"/>
      <c r="BO2046" s="41"/>
      <c r="BP2046" s="41"/>
      <c r="BQ2046" s="41"/>
      <c r="BR2046" s="41"/>
      <c r="BS2046" s="41"/>
      <c r="BT2046" s="41"/>
      <c r="BU2046" s="41"/>
      <c r="BV2046" s="41"/>
      <c r="BW2046" s="41"/>
      <c r="BX2046" s="41"/>
      <c r="BY2046" s="41"/>
      <c r="BZ2046" s="41"/>
      <c r="CA2046" s="41"/>
      <c r="CB2046" s="41"/>
      <c r="CC2046" s="41"/>
      <c r="CD2046" s="41"/>
      <c r="CE2046" s="41"/>
      <c r="CF2046" s="41"/>
      <c r="CG2046" s="41"/>
      <c r="CH2046" s="41"/>
      <c r="CI2046" s="41"/>
      <c r="CJ2046" s="41"/>
      <c r="DZ2046" s="70"/>
      <c r="ED2046" s="70"/>
      <c r="EE2046" s="70"/>
      <c r="EF2046" s="70"/>
      <c r="EG2046" s="68"/>
      <c r="EH2046" s="68"/>
      <c r="EI2046" s="68"/>
      <c r="EJ2046" s="68"/>
      <c r="EK2046" s="68"/>
      <c r="EL2046" s="68"/>
      <c r="EM2046" s="68"/>
      <c r="EN2046" s="68"/>
      <c r="EO2046" s="68"/>
      <c r="EP2046" s="68"/>
      <c r="EQ2046" s="68"/>
      <c r="ER2046" s="68"/>
      <c r="ES2046" s="68"/>
      <c r="ET2046" s="68"/>
    </row>
    <row r="2047" spans="53:150" s="9" customFormat="1" ht="15">
      <c r="BA2047" s="41"/>
      <c r="BB2047" s="41"/>
      <c r="BC2047" s="41"/>
      <c r="BD2047" s="41"/>
      <c r="BE2047" s="41"/>
      <c r="BF2047" s="41"/>
      <c r="BG2047" s="41"/>
      <c r="BH2047" s="41"/>
      <c r="BI2047" s="41"/>
      <c r="BJ2047" s="41"/>
      <c r="BK2047" s="41"/>
      <c r="BL2047" s="41"/>
      <c r="BM2047" s="41"/>
      <c r="BN2047" s="41"/>
      <c r="BO2047" s="41"/>
      <c r="BP2047" s="41"/>
      <c r="BQ2047" s="41"/>
      <c r="BR2047" s="41"/>
      <c r="BS2047" s="41"/>
      <c r="BT2047" s="41"/>
      <c r="BU2047" s="41"/>
      <c r="BV2047" s="41"/>
      <c r="BW2047" s="41"/>
      <c r="BX2047" s="41"/>
      <c r="BY2047" s="41"/>
      <c r="BZ2047" s="41"/>
      <c r="CA2047" s="41"/>
      <c r="CB2047" s="41"/>
      <c r="CC2047" s="41"/>
      <c r="CD2047" s="41"/>
      <c r="CE2047" s="41"/>
      <c r="CF2047" s="41"/>
      <c r="CG2047" s="41"/>
      <c r="CH2047" s="41"/>
      <c r="CI2047" s="41"/>
      <c r="CJ2047" s="41"/>
      <c r="DZ2047" s="70"/>
      <c r="ED2047" s="70"/>
      <c r="EE2047" s="70"/>
      <c r="EF2047" s="70"/>
      <c r="EG2047" s="68"/>
      <c r="EH2047" s="68"/>
      <c r="EI2047" s="68"/>
      <c r="EJ2047" s="68"/>
      <c r="EK2047" s="68"/>
      <c r="EL2047" s="68"/>
      <c r="EM2047" s="68"/>
      <c r="EN2047" s="68"/>
      <c r="EO2047" s="68"/>
      <c r="EP2047" s="68"/>
      <c r="EQ2047" s="68"/>
      <c r="ER2047" s="68"/>
      <c r="ES2047" s="68"/>
      <c r="ET2047" s="68"/>
    </row>
    <row r="2048" spans="53:150" s="9" customFormat="1" ht="15">
      <c r="BA2048" s="41"/>
      <c r="BB2048" s="41"/>
      <c r="BC2048" s="41"/>
      <c r="BD2048" s="41"/>
      <c r="BE2048" s="41"/>
      <c r="BF2048" s="41"/>
      <c r="BG2048" s="41"/>
      <c r="BH2048" s="41"/>
      <c r="BI2048" s="41"/>
      <c r="BJ2048" s="41"/>
      <c r="BK2048" s="41"/>
      <c r="BL2048" s="41"/>
      <c r="BM2048" s="41"/>
      <c r="BN2048" s="41"/>
      <c r="BO2048" s="41"/>
      <c r="BP2048" s="41"/>
      <c r="BQ2048" s="41"/>
      <c r="BR2048" s="41"/>
      <c r="BS2048" s="41"/>
      <c r="BT2048" s="41"/>
      <c r="BU2048" s="41"/>
      <c r="BV2048" s="41"/>
      <c r="BW2048" s="41"/>
      <c r="BX2048" s="41"/>
      <c r="BY2048" s="41"/>
      <c r="BZ2048" s="41"/>
      <c r="CA2048" s="41"/>
      <c r="CB2048" s="41"/>
      <c r="CC2048" s="41"/>
      <c r="CD2048" s="41"/>
      <c r="CE2048" s="41"/>
      <c r="CF2048" s="41"/>
      <c r="CG2048" s="41"/>
      <c r="CH2048" s="41"/>
      <c r="CI2048" s="41"/>
      <c r="CJ2048" s="41"/>
      <c r="DZ2048" s="70"/>
      <c r="ED2048" s="70"/>
      <c r="EE2048" s="70"/>
      <c r="EF2048" s="70"/>
      <c r="EG2048" s="68"/>
      <c r="EH2048" s="68"/>
      <c r="EI2048" s="68"/>
      <c r="EJ2048" s="68"/>
      <c r="EK2048" s="68"/>
      <c r="EL2048" s="68"/>
      <c r="EM2048" s="68"/>
      <c r="EN2048" s="68"/>
      <c r="EO2048" s="68"/>
      <c r="EP2048" s="68"/>
      <c r="EQ2048" s="68"/>
      <c r="ER2048" s="68"/>
      <c r="ES2048" s="68"/>
      <c r="ET2048" s="68"/>
    </row>
    <row r="2049" spans="53:150" s="9" customFormat="1" ht="15">
      <c r="BA2049" s="41"/>
      <c r="BB2049" s="41"/>
      <c r="BC2049" s="41"/>
      <c r="BD2049" s="41"/>
      <c r="BE2049" s="41"/>
      <c r="BF2049" s="41"/>
      <c r="BG2049" s="41"/>
      <c r="BH2049" s="41"/>
      <c r="BI2049" s="41"/>
      <c r="BJ2049" s="41"/>
      <c r="BK2049" s="41"/>
      <c r="BL2049" s="41"/>
      <c r="BM2049" s="41"/>
      <c r="BN2049" s="41"/>
      <c r="BO2049" s="41"/>
      <c r="BP2049" s="41"/>
      <c r="BQ2049" s="41"/>
      <c r="BR2049" s="41"/>
      <c r="BS2049" s="41"/>
      <c r="BT2049" s="41"/>
      <c r="BU2049" s="41"/>
      <c r="BV2049" s="41"/>
      <c r="BW2049" s="41"/>
      <c r="BX2049" s="41"/>
      <c r="BY2049" s="41"/>
      <c r="BZ2049" s="41"/>
      <c r="CA2049" s="41"/>
      <c r="CB2049" s="41"/>
      <c r="CC2049" s="41"/>
      <c r="CD2049" s="41"/>
      <c r="CE2049" s="41"/>
      <c r="CF2049" s="41"/>
      <c r="CG2049" s="41"/>
      <c r="CH2049" s="41"/>
      <c r="CI2049" s="41"/>
      <c r="CJ2049" s="41"/>
      <c r="DZ2049" s="70"/>
      <c r="ED2049" s="70"/>
      <c r="EE2049" s="70"/>
      <c r="EF2049" s="70"/>
      <c r="EG2049" s="68"/>
      <c r="EH2049" s="68"/>
      <c r="EI2049" s="68"/>
      <c r="EJ2049" s="68"/>
      <c r="EK2049" s="68"/>
      <c r="EL2049" s="68"/>
      <c r="EM2049" s="68"/>
      <c r="EN2049" s="68"/>
      <c r="EO2049" s="68"/>
      <c r="EP2049" s="68"/>
      <c r="EQ2049" s="68"/>
      <c r="ER2049" s="68"/>
      <c r="ES2049" s="68"/>
      <c r="ET2049" s="68"/>
    </row>
    <row r="2050" spans="53:150" s="9" customFormat="1" ht="15">
      <c r="BA2050" s="41"/>
      <c r="BB2050" s="41"/>
      <c r="BC2050" s="41"/>
      <c r="BD2050" s="41"/>
      <c r="BE2050" s="41"/>
      <c r="BF2050" s="41"/>
      <c r="BG2050" s="41"/>
      <c r="BH2050" s="41"/>
      <c r="BI2050" s="41"/>
      <c r="BJ2050" s="41"/>
      <c r="BK2050" s="41"/>
      <c r="BL2050" s="41"/>
      <c r="BM2050" s="41"/>
      <c r="BN2050" s="41"/>
      <c r="BO2050" s="41"/>
      <c r="BP2050" s="41"/>
      <c r="BQ2050" s="41"/>
      <c r="BR2050" s="41"/>
      <c r="BS2050" s="41"/>
      <c r="BT2050" s="41"/>
      <c r="BU2050" s="41"/>
      <c r="BV2050" s="41"/>
      <c r="BW2050" s="41"/>
      <c r="BX2050" s="41"/>
      <c r="BY2050" s="41"/>
      <c r="BZ2050" s="41"/>
      <c r="CA2050" s="41"/>
      <c r="CB2050" s="41"/>
      <c r="CC2050" s="41"/>
      <c r="CD2050" s="41"/>
      <c r="CE2050" s="41"/>
      <c r="CF2050" s="41"/>
      <c r="CG2050" s="41"/>
      <c r="CH2050" s="41"/>
      <c r="CI2050" s="41"/>
      <c r="CJ2050" s="41"/>
      <c r="DZ2050" s="70"/>
      <c r="ED2050" s="70"/>
      <c r="EE2050" s="70"/>
      <c r="EF2050" s="70"/>
      <c r="EG2050" s="68"/>
      <c r="EH2050" s="68"/>
      <c r="EI2050" s="68"/>
      <c r="EJ2050" s="68"/>
      <c r="EK2050" s="68"/>
      <c r="EL2050" s="68"/>
      <c r="EM2050" s="68"/>
      <c r="EN2050" s="68"/>
      <c r="EO2050" s="68"/>
      <c r="EP2050" s="68"/>
      <c r="EQ2050" s="68"/>
      <c r="ER2050" s="68"/>
      <c r="ES2050" s="68"/>
      <c r="ET2050" s="68"/>
    </row>
    <row r="2051" spans="53:150" s="9" customFormat="1" ht="15">
      <c r="BA2051" s="41"/>
      <c r="BB2051" s="41"/>
      <c r="BC2051" s="41"/>
      <c r="BD2051" s="41"/>
      <c r="BE2051" s="41"/>
      <c r="BF2051" s="41"/>
      <c r="BG2051" s="41"/>
      <c r="BH2051" s="41"/>
      <c r="BI2051" s="41"/>
      <c r="BJ2051" s="41"/>
      <c r="BK2051" s="41"/>
      <c r="BL2051" s="41"/>
      <c r="BM2051" s="41"/>
      <c r="BN2051" s="41"/>
      <c r="BO2051" s="41"/>
      <c r="BP2051" s="41"/>
      <c r="BQ2051" s="41"/>
      <c r="BR2051" s="41"/>
      <c r="BS2051" s="41"/>
      <c r="BT2051" s="41"/>
      <c r="BU2051" s="41"/>
      <c r="BV2051" s="41"/>
      <c r="BW2051" s="41"/>
      <c r="BX2051" s="41"/>
      <c r="BY2051" s="41"/>
      <c r="BZ2051" s="41"/>
      <c r="CA2051" s="41"/>
      <c r="CB2051" s="41"/>
      <c r="CC2051" s="41"/>
      <c r="CD2051" s="41"/>
      <c r="CE2051" s="41"/>
      <c r="CF2051" s="41"/>
      <c r="CG2051" s="41"/>
      <c r="CH2051" s="41"/>
      <c r="CI2051" s="41"/>
      <c r="CJ2051" s="41"/>
      <c r="DZ2051" s="70"/>
      <c r="ED2051" s="70"/>
      <c r="EE2051" s="70"/>
      <c r="EF2051" s="70"/>
      <c r="EG2051" s="68"/>
      <c r="EH2051" s="68"/>
      <c r="EI2051" s="68"/>
      <c r="EJ2051" s="68"/>
      <c r="EK2051" s="68"/>
      <c r="EL2051" s="68"/>
      <c r="EM2051" s="68"/>
      <c r="EN2051" s="68"/>
      <c r="EO2051" s="68"/>
      <c r="EP2051" s="68"/>
      <c r="EQ2051" s="68"/>
      <c r="ER2051" s="68"/>
      <c r="ES2051" s="68"/>
      <c r="ET2051" s="68"/>
    </row>
    <row r="2052" spans="53:150" s="9" customFormat="1" ht="15">
      <c r="BA2052" s="41"/>
      <c r="BB2052" s="41"/>
      <c r="BC2052" s="41"/>
      <c r="BD2052" s="41"/>
      <c r="BE2052" s="41"/>
      <c r="BF2052" s="41"/>
      <c r="BG2052" s="41"/>
      <c r="BH2052" s="41"/>
      <c r="BI2052" s="41"/>
      <c r="BJ2052" s="41"/>
      <c r="BK2052" s="41"/>
      <c r="BL2052" s="41"/>
      <c r="BM2052" s="41"/>
      <c r="BN2052" s="41"/>
      <c r="BO2052" s="41"/>
      <c r="BP2052" s="41"/>
      <c r="BQ2052" s="41"/>
      <c r="BR2052" s="41"/>
      <c r="BS2052" s="41"/>
      <c r="BT2052" s="41"/>
      <c r="BU2052" s="41"/>
      <c r="BV2052" s="41"/>
      <c r="BW2052" s="41"/>
      <c r="BX2052" s="41"/>
      <c r="BY2052" s="41"/>
      <c r="BZ2052" s="41"/>
      <c r="CA2052" s="41"/>
      <c r="CB2052" s="41"/>
      <c r="CC2052" s="41"/>
      <c r="CD2052" s="41"/>
      <c r="CE2052" s="41"/>
      <c r="CF2052" s="41"/>
      <c r="CG2052" s="41"/>
      <c r="CH2052" s="41"/>
      <c r="CI2052" s="41"/>
      <c r="CJ2052" s="41"/>
      <c r="DZ2052" s="70"/>
      <c r="ED2052" s="70"/>
      <c r="EE2052" s="70"/>
      <c r="EF2052" s="70"/>
      <c r="EG2052" s="68"/>
      <c r="EH2052" s="68"/>
      <c r="EI2052" s="68"/>
      <c r="EJ2052" s="68"/>
      <c r="EK2052" s="68"/>
      <c r="EL2052" s="68"/>
      <c r="EM2052" s="68"/>
      <c r="EN2052" s="68"/>
      <c r="EO2052" s="68"/>
      <c r="EP2052" s="68"/>
      <c r="EQ2052" s="68"/>
      <c r="ER2052" s="68"/>
      <c r="ES2052" s="68"/>
      <c r="ET2052" s="68"/>
    </row>
    <row r="2053" spans="53:150" s="9" customFormat="1" ht="15">
      <c r="BA2053" s="41"/>
      <c r="BB2053" s="41"/>
      <c r="BC2053" s="41"/>
      <c r="BD2053" s="41"/>
      <c r="BE2053" s="41"/>
      <c r="BF2053" s="41"/>
      <c r="BG2053" s="41"/>
      <c r="BH2053" s="41"/>
      <c r="BI2053" s="41"/>
      <c r="BJ2053" s="41"/>
      <c r="BK2053" s="41"/>
      <c r="BL2053" s="41"/>
      <c r="BM2053" s="41"/>
      <c r="BN2053" s="41"/>
      <c r="BO2053" s="41"/>
      <c r="BP2053" s="41"/>
      <c r="BQ2053" s="41"/>
      <c r="BR2053" s="41"/>
      <c r="BS2053" s="41"/>
      <c r="BT2053" s="41"/>
      <c r="BU2053" s="41"/>
      <c r="BV2053" s="41"/>
      <c r="BW2053" s="41"/>
      <c r="BX2053" s="41"/>
      <c r="BY2053" s="41"/>
      <c r="BZ2053" s="41"/>
      <c r="CA2053" s="41"/>
      <c r="CB2053" s="41"/>
      <c r="CC2053" s="41"/>
      <c r="CD2053" s="41"/>
      <c r="CE2053" s="41"/>
      <c r="CF2053" s="41"/>
      <c r="CG2053" s="41"/>
      <c r="CH2053" s="41"/>
      <c r="CI2053" s="41"/>
      <c r="CJ2053" s="41"/>
      <c r="DZ2053" s="70"/>
      <c r="ED2053" s="70"/>
      <c r="EE2053" s="70"/>
      <c r="EF2053" s="70"/>
      <c r="EG2053" s="68"/>
      <c r="EH2053" s="68"/>
      <c r="EI2053" s="68"/>
      <c r="EJ2053" s="68"/>
      <c r="EK2053" s="68"/>
      <c r="EL2053" s="68"/>
      <c r="EM2053" s="68"/>
      <c r="EN2053" s="68"/>
      <c r="EO2053" s="68"/>
      <c r="EP2053" s="68"/>
      <c r="EQ2053" s="68"/>
      <c r="ER2053" s="68"/>
      <c r="ES2053" s="68"/>
      <c r="ET2053" s="68"/>
    </row>
    <row r="2054" spans="53:150" s="9" customFormat="1" ht="15">
      <c r="BA2054" s="41"/>
      <c r="BB2054" s="41"/>
      <c r="BC2054" s="41"/>
      <c r="BD2054" s="41"/>
      <c r="BE2054" s="41"/>
      <c r="BF2054" s="41"/>
      <c r="BG2054" s="41"/>
      <c r="BH2054" s="41"/>
      <c r="BI2054" s="41"/>
      <c r="BJ2054" s="41"/>
      <c r="BK2054" s="41"/>
      <c r="BL2054" s="41"/>
      <c r="BM2054" s="41"/>
      <c r="BN2054" s="41"/>
      <c r="BO2054" s="41"/>
      <c r="BP2054" s="41"/>
      <c r="BQ2054" s="41"/>
      <c r="BR2054" s="41"/>
      <c r="BS2054" s="41"/>
      <c r="BT2054" s="41"/>
      <c r="BU2054" s="41"/>
      <c r="BV2054" s="41"/>
      <c r="BW2054" s="41"/>
      <c r="BX2054" s="41"/>
      <c r="BY2054" s="41"/>
      <c r="BZ2054" s="41"/>
      <c r="CA2054" s="41"/>
      <c r="CB2054" s="41"/>
      <c r="CC2054" s="41"/>
      <c r="CD2054" s="41"/>
      <c r="CE2054" s="41"/>
      <c r="CF2054" s="41"/>
      <c r="CG2054" s="41"/>
      <c r="CH2054" s="41"/>
      <c r="CI2054" s="41"/>
      <c r="CJ2054" s="41"/>
      <c r="DZ2054" s="70"/>
      <c r="ED2054" s="70"/>
      <c r="EE2054" s="70"/>
      <c r="EF2054" s="70"/>
      <c r="EG2054" s="68"/>
      <c r="EH2054" s="68"/>
      <c r="EI2054" s="68"/>
      <c r="EJ2054" s="68"/>
      <c r="EK2054" s="68"/>
      <c r="EL2054" s="68"/>
      <c r="EM2054" s="68"/>
      <c r="EN2054" s="68"/>
      <c r="EO2054" s="68"/>
      <c r="EP2054" s="68"/>
      <c r="EQ2054" s="68"/>
      <c r="ER2054" s="68"/>
      <c r="ES2054" s="68"/>
      <c r="ET2054" s="68"/>
    </row>
    <row r="2055" spans="53:150" s="9" customFormat="1" ht="15">
      <c r="BA2055" s="41"/>
      <c r="BB2055" s="41"/>
      <c r="BC2055" s="41"/>
      <c r="BD2055" s="41"/>
      <c r="BE2055" s="41"/>
      <c r="BF2055" s="41"/>
      <c r="BG2055" s="41"/>
      <c r="BH2055" s="41"/>
      <c r="BI2055" s="41"/>
      <c r="BJ2055" s="41"/>
      <c r="BK2055" s="41"/>
      <c r="BL2055" s="41"/>
      <c r="BM2055" s="41"/>
      <c r="BN2055" s="41"/>
      <c r="BO2055" s="41"/>
      <c r="BP2055" s="41"/>
      <c r="BQ2055" s="41"/>
      <c r="BR2055" s="41"/>
      <c r="BS2055" s="41"/>
      <c r="BT2055" s="41"/>
      <c r="BU2055" s="41"/>
      <c r="BV2055" s="41"/>
      <c r="BW2055" s="41"/>
      <c r="BX2055" s="41"/>
      <c r="BY2055" s="41"/>
      <c r="BZ2055" s="41"/>
      <c r="CA2055" s="41"/>
      <c r="CB2055" s="41"/>
      <c r="CC2055" s="41"/>
      <c r="CD2055" s="41"/>
      <c r="CE2055" s="41"/>
      <c r="CF2055" s="41"/>
      <c r="CG2055" s="41"/>
      <c r="CH2055" s="41"/>
      <c r="CI2055" s="41"/>
      <c r="CJ2055" s="41"/>
      <c r="DZ2055" s="70"/>
      <c r="ED2055" s="70"/>
      <c r="EE2055" s="70"/>
      <c r="EF2055" s="70"/>
      <c r="EG2055" s="68"/>
      <c r="EH2055" s="68"/>
      <c r="EI2055" s="68"/>
      <c r="EJ2055" s="68"/>
      <c r="EK2055" s="68"/>
      <c r="EL2055" s="68"/>
      <c r="EM2055" s="68"/>
      <c r="EN2055" s="68"/>
      <c r="EO2055" s="68"/>
      <c r="EP2055" s="68"/>
      <c r="EQ2055" s="68"/>
      <c r="ER2055" s="68"/>
      <c r="ES2055" s="68"/>
      <c r="ET2055" s="68"/>
    </row>
    <row r="2056" spans="53:150" s="9" customFormat="1" ht="15">
      <c r="BA2056" s="41"/>
      <c r="BB2056" s="41"/>
      <c r="BC2056" s="41"/>
      <c r="BD2056" s="41"/>
      <c r="BE2056" s="41"/>
      <c r="BF2056" s="41"/>
      <c r="BG2056" s="41"/>
      <c r="BH2056" s="41"/>
      <c r="BI2056" s="41"/>
      <c r="BJ2056" s="41"/>
      <c r="BK2056" s="41"/>
      <c r="BL2056" s="41"/>
      <c r="BM2056" s="41"/>
      <c r="BN2056" s="41"/>
      <c r="BO2056" s="41"/>
      <c r="BP2056" s="41"/>
      <c r="BQ2056" s="41"/>
      <c r="BR2056" s="41"/>
      <c r="BS2056" s="41"/>
      <c r="BT2056" s="41"/>
      <c r="BU2056" s="41"/>
      <c r="BV2056" s="41"/>
      <c r="BW2056" s="41"/>
      <c r="BX2056" s="41"/>
      <c r="BY2056" s="41"/>
      <c r="BZ2056" s="41"/>
      <c r="CA2056" s="41"/>
      <c r="CB2056" s="41"/>
      <c r="CC2056" s="41"/>
      <c r="CD2056" s="41"/>
      <c r="CE2056" s="41"/>
      <c r="CF2056" s="41"/>
      <c r="CG2056" s="41"/>
      <c r="CH2056" s="41"/>
      <c r="CI2056" s="41"/>
      <c r="CJ2056" s="41"/>
      <c r="DZ2056" s="70"/>
      <c r="ED2056" s="70"/>
      <c r="EE2056" s="70"/>
      <c r="EF2056" s="70"/>
      <c r="EG2056" s="68"/>
      <c r="EH2056" s="68"/>
      <c r="EI2056" s="68"/>
      <c r="EJ2056" s="68"/>
      <c r="EK2056" s="68"/>
      <c r="EL2056" s="68"/>
      <c r="EM2056" s="68"/>
      <c r="EN2056" s="68"/>
      <c r="EO2056" s="68"/>
      <c r="EP2056" s="68"/>
      <c r="EQ2056" s="68"/>
      <c r="ER2056" s="68"/>
      <c r="ES2056" s="68"/>
      <c r="ET2056" s="68"/>
    </row>
    <row r="2057" spans="53:150" s="9" customFormat="1" ht="15">
      <c r="BA2057" s="41"/>
      <c r="BB2057" s="41"/>
      <c r="BC2057" s="41"/>
      <c r="BD2057" s="41"/>
      <c r="BE2057" s="41"/>
      <c r="BF2057" s="41"/>
      <c r="BG2057" s="41"/>
      <c r="BH2057" s="41"/>
      <c r="BI2057" s="41"/>
      <c r="BJ2057" s="41"/>
      <c r="BK2057" s="41"/>
      <c r="BL2057" s="41"/>
      <c r="BM2057" s="41"/>
      <c r="BN2057" s="41"/>
      <c r="BO2057" s="41"/>
      <c r="BP2057" s="41"/>
      <c r="BQ2057" s="41"/>
      <c r="BR2057" s="41"/>
      <c r="BS2057" s="41"/>
      <c r="BT2057" s="41"/>
      <c r="BU2057" s="41"/>
      <c r="BV2057" s="41"/>
      <c r="BW2057" s="41"/>
      <c r="BX2057" s="41"/>
      <c r="BY2057" s="41"/>
      <c r="BZ2057" s="41"/>
      <c r="CA2057" s="41"/>
      <c r="CB2057" s="41"/>
      <c r="CC2057" s="41"/>
      <c r="CD2057" s="41"/>
      <c r="CE2057" s="41"/>
      <c r="CF2057" s="41"/>
      <c r="CG2057" s="41"/>
      <c r="CH2057" s="41"/>
      <c r="CI2057" s="41"/>
      <c r="CJ2057" s="41"/>
      <c r="DZ2057" s="70"/>
      <c r="ED2057" s="70"/>
      <c r="EE2057" s="70"/>
      <c r="EF2057" s="70"/>
      <c r="EG2057" s="68"/>
      <c r="EH2057" s="68"/>
      <c r="EI2057" s="68"/>
      <c r="EJ2057" s="68"/>
      <c r="EK2057" s="68"/>
      <c r="EL2057" s="68"/>
      <c r="EM2057" s="68"/>
      <c r="EN2057" s="68"/>
      <c r="EO2057" s="68"/>
      <c r="EP2057" s="68"/>
      <c r="EQ2057" s="68"/>
      <c r="ER2057" s="68"/>
      <c r="ES2057" s="68"/>
      <c r="ET2057" s="68"/>
    </row>
    <row r="2058" spans="53:150" s="9" customFormat="1" ht="15">
      <c r="BA2058" s="41"/>
      <c r="BB2058" s="41"/>
      <c r="BC2058" s="41"/>
      <c r="BD2058" s="41"/>
      <c r="BE2058" s="41"/>
      <c r="BF2058" s="41"/>
      <c r="BG2058" s="41"/>
      <c r="BH2058" s="41"/>
      <c r="BI2058" s="41"/>
      <c r="BJ2058" s="41"/>
      <c r="BK2058" s="41"/>
      <c r="BL2058" s="41"/>
      <c r="BM2058" s="41"/>
      <c r="BN2058" s="41"/>
      <c r="BO2058" s="41"/>
      <c r="BP2058" s="41"/>
      <c r="BQ2058" s="41"/>
      <c r="BR2058" s="41"/>
      <c r="BS2058" s="41"/>
      <c r="BT2058" s="41"/>
      <c r="BU2058" s="41"/>
      <c r="BV2058" s="41"/>
      <c r="BW2058" s="41"/>
      <c r="BX2058" s="41"/>
      <c r="BY2058" s="41"/>
      <c r="BZ2058" s="41"/>
      <c r="CA2058" s="41"/>
      <c r="CB2058" s="41"/>
      <c r="CC2058" s="41"/>
      <c r="CD2058" s="41"/>
      <c r="CE2058" s="41"/>
      <c r="CF2058" s="41"/>
      <c r="CG2058" s="41"/>
      <c r="CH2058" s="41"/>
      <c r="CI2058" s="41"/>
      <c r="CJ2058" s="41"/>
      <c r="DZ2058" s="70"/>
      <c r="ED2058" s="70"/>
      <c r="EE2058" s="70"/>
      <c r="EF2058" s="70"/>
      <c r="EG2058" s="68"/>
      <c r="EH2058" s="68"/>
      <c r="EI2058" s="68"/>
      <c r="EJ2058" s="68"/>
      <c r="EK2058" s="68"/>
      <c r="EL2058" s="68"/>
      <c r="EM2058" s="68"/>
      <c r="EN2058" s="68"/>
      <c r="EO2058" s="68"/>
      <c r="EP2058" s="68"/>
      <c r="EQ2058" s="68"/>
      <c r="ER2058" s="68"/>
      <c r="ES2058" s="68"/>
      <c r="ET2058" s="68"/>
    </row>
    <row r="2059" spans="53:150" s="9" customFormat="1" ht="15">
      <c r="BA2059" s="41"/>
      <c r="BB2059" s="41"/>
      <c r="BC2059" s="41"/>
      <c r="BD2059" s="41"/>
      <c r="BE2059" s="41"/>
      <c r="BF2059" s="41"/>
      <c r="BG2059" s="41"/>
      <c r="BH2059" s="41"/>
      <c r="BI2059" s="41"/>
      <c r="BJ2059" s="41"/>
      <c r="BK2059" s="41"/>
      <c r="BL2059" s="41"/>
      <c r="BM2059" s="41"/>
      <c r="BN2059" s="41"/>
      <c r="BO2059" s="41"/>
      <c r="BP2059" s="41"/>
      <c r="BQ2059" s="41"/>
      <c r="BR2059" s="41"/>
      <c r="BS2059" s="41"/>
      <c r="BT2059" s="41"/>
      <c r="BU2059" s="41"/>
      <c r="BV2059" s="41"/>
      <c r="BW2059" s="41"/>
      <c r="BX2059" s="41"/>
      <c r="BY2059" s="41"/>
      <c r="BZ2059" s="41"/>
      <c r="CA2059" s="41"/>
      <c r="CB2059" s="41"/>
      <c r="CC2059" s="41"/>
      <c r="CD2059" s="41"/>
      <c r="CE2059" s="41"/>
      <c r="CF2059" s="41"/>
      <c r="CG2059" s="41"/>
      <c r="CH2059" s="41"/>
      <c r="CI2059" s="41"/>
      <c r="CJ2059" s="41"/>
      <c r="DZ2059" s="70"/>
      <c r="ED2059" s="70"/>
      <c r="EE2059" s="70"/>
      <c r="EF2059" s="70"/>
      <c r="EG2059" s="68"/>
      <c r="EH2059" s="68"/>
      <c r="EI2059" s="68"/>
      <c r="EJ2059" s="68"/>
      <c r="EK2059" s="68"/>
      <c r="EL2059" s="68"/>
      <c r="EM2059" s="68"/>
      <c r="EN2059" s="68"/>
      <c r="EO2059" s="68"/>
      <c r="EP2059" s="68"/>
      <c r="EQ2059" s="68"/>
      <c r="ER2059" s="68"/>
      <c r="ES2059" s="68"/>
      <c r="ET2059" s="68"/>
    </row>
    <row r="2060" spans="53:150" s="9" customFormat="1" ht="15">
      <c r="BA2060" s="41"/>
      <c r="BB2060" s="41"/>
      <c r="BC2060" s="41"/>
      <c r="BD2060" s="41"/>
      <c r="BE2060" s="41"/>
      <c r="BF2060" s="41"/>
      <c r="BG2060" s="41"/>
      <c r="BH2060" s="41"/>
      <c r="BI2060" s="41"/>
      <c r="BJ2060" s="41"/>
      <c r="BK2060" s="41"/>
      <c r="BL2060" s="41"/>
      <c r="BM2060" s="41"/>
      <c r="BN2060" s="41"/>
      <c r="BO2060" s="41"/>
      <c r="BP2060" s="41"/>
      <c r="BQ2060" s="41"/>
      <c r="BR2060" s="41"/>
      <c r="BS2060" s="41"/>
      <c r="BT2060" s="41"/>
      <c r="BU2060" s="41"/>
      <c r="BV2060" s="41"/>
      <c r="BW2060" s="41"/>
      <c r="BX2060" s="41"/>
      <c r="BY2060" s="41"/>
      <c r="BZ2060" s="41"/>
      <c r="CA2060" s="41"/>
      <c r="CB2060" s="41"/>
      <c r="CC2060" s="41"/>
      <c r="CD2060" s="41"/>
      <c r="CE2060" s="41"/>
      <c r="CF2060" s="41"/>
      <c r="CG2060" s="41"/>
      <c r="CH2060" s="41"/>
      <c r="CI2060" s="41"/>
      <c r="CJ2060" s="41"/>
      <c r="DZ2060" s="70"/>
      <c r="ED2060" s="70"/>
      <c r="EE2060" s="70"/>
      <c r="EF2060" s="70"/>
      <c r="EG2060" s="68"/>
      <c r="EH2060" s="68"/>
      <c r="EI2060" s="68"/>
      <c r="EJ2060" s="68"/>
      <c r="EK2060" s="68"/>
      <c r="EL2060" s="68"/>
      <c r="EM2060" s="68"/>
      <c r="EN2060" s="68"/>
      <c r="EO2060" s="68"/>
      <c r="EP2060" s="68"/>
      <c r="EQ2060" s="68"/>
      <c r="ER2060" s="68"/>
      <c r="ES2060" s="68"/>
      <c r="ET2060" s="68"/>
    </row>
    <row r="2061" spans="53:150" s="9" customFormat="1" ht="15">
      <c r="BA2061" s="41"/>
      <c r="BB2061" s="41"/>
      <c r="BC2061" s="41"/>
      <c r="BD2061" s="41"/>
      <c r="BE2061" s="41"/>
      <c r="BF2061" s="41"/>
      <c r="BG2061" s="41"/>
      <c r="BH2061" s="41"/>
      <c r="BI2061" s="41"/>
      <c r="BJ2061" s="41"/>
      <c r="BK2061" s="41"/>
      <c r="BL2061" s="41"/>
      <c r="BM2061" s="41"/>
      <c r="BN2061" s="41"/>
      <c r="BO2061" s="41"/>
      <c r="BP2061" s="41"/>
      <c r="BQ2061" s="41"/>
      <c r="BR2061" s="41"/>
      <c r="BS2061" s="41"/>
      <c r="BT2061" s="41"/>
      <c r="BU2061" s="41"/>
      <c r="BV2061" s="41"/>
      <c r="BW2061" s="41"/>
      <c r="BX2061" s="41"/>
      <c r="BY2061" s="41"/>
      <c r="BZ2061" s="41"/>
      <c r="CA2061" s="41"/>
      <c r="CB2061" s="41"/>
      <c r="CC2061" s="41"/>
      <c r="CD2061" s="41"/>
      <c r="CE2061" s="41"/>
      <c r="CF2061" s="41"/>
      <c r="CG2061" s="41"/>
      <c r="CH2061" s="41"/>
      <c r="CI2061" s="41"/>
      <c r="CJ2061" s="41"/>
      <c r="DZ2061" s="70"/>
      <c r="ED2061" s="70"/>
      <c r="EE2061" s="70"/>
      <c r="EF2061" s="70"/>
      <c r="EG2061" s="68"/>
      <c r="EH2061" s="68"/>
      <c r="EI2061" s="68"/>
      <c r="EJ2061" s="68"/>
      <c r="EK2061" s="68"/>
      <c r="EL2061" s="68"/>
      <c r="EM2061" s="68"/>
      <c r="EN2061" s="68"/>
      <c r="EO2061" s="68"/>
      <c r="EP2061" s="68"/>
      <c r="EQ2061" s="68"/>
      <c r="ER2061" s="68"/>
      <c r="ES2061" s="68"/>
      <c r="ET2061" s="68"/>
    </row>
    <row r="2062" spans="53:150" s="9" customFormat="1" ht="15">
      <c r="BA2062" s="41"/>
      <c r="BB2062" s="41"/>
      <c r="BC2062" s="41"/>
      <c r="BD2062" s="41"/>
      <c r="BE2062" s="41"/>
      <c r="BF2062" s="41"/>
      <c r="BG2062" s="41"/>
      <c r="BH2062" s="41"/>
      <c r="BI2062" s="41"/>
      <c r="BJ2062" s="41"/>
      <c r="BK2062" s="41"/>
      <c r="BL2062" s="41"/>
      <c r="BM2062" s="41"/>
      <c r="BN2062" s="41"/>
      <c r="BO2062" s="41"/>
      <c r="BP2062" s="41"/>
      <c r="BQ2062" s="41"/>
      <c r="BR2062" s="41"/>
      <c r="BS2062" s="41"/>
      <c r="BT2062" s="41"/>
      <c r="BU2062" s="41"/>
      <c r="BV2062" s="41"/>
      <c r="BW2062" s="41"/>
      <c r="BX2062" s="41"/>
      <c r="BY2062" s="41"/>
      <c r="BZ2062" s="41"/>
      <c r="CA2062" s="41"/>
      <c r="CB2062" s="41"/>
      <c r="CC2062" s="41"/>
      <c r="CD2062" s="41"/>
      <c r="CE2062" s="41"/>
      <c r="CF2062" s="41"/>
      <c r="CG2062" s="41"/>
      <c r="CH2062" s="41"/>
      <c r="CI2062" s="41"/>
      <c r="CJ2062" s="41"/>
      <c r="DZ2062" s="70"/>
      <c r="ED2062" s="70"/>
      <c r="EE2062" s="70"/>
      <c r="EF2062" s="70"/>
      <c r="EG2062" s="68"/>
      <c r="EH2062" s="68"/>
      <c r="EI2062" s="68"/>
      <c r="EJ2062" s="68"/>
      <c r="EK2062" s="68"/>
      <c r="EL2062" s="68"/>
      <c r="EM2062" s="68"/>
      <c r="EN2062" s="68"/>
      <c r="EO2062" s="68"/>
      <c r="EP2062" s="68"/>
      <c r="EQ2062" s="68"/>
      <c r="ER2062" s="68"/>
      <c r="ES2062" s="68"/>
      <c r="ET2062" s="68"/>
    </row>
    <row r="2063" spans="53:150" s="9" customFormat="1" ht="15">
      <c r="BA2063" s="41"/>
      <c r="BB2063" s="41"/>
      <c r="BC2063" s="41"/>
      <c r="BD2063" s="41"/>
      <c r="BE2063" s="41"/>
      <c r="BF2063" s="41"/>
      <c r="BG2063" s="41"/>
      <c r="BH2063" s="41"/>
      <c r="BI2063" s="41"/>
      <c r="BJ2063" s="41"/>
      <c r="BK2063" s="41"/>
      <c r="BL2063" s="41"/>
      <c r="BM2063" s="41"/>
      <c r="BN2063" s="41"/>
      <c r="BO2063" s="41"/>
      <c r="BP2063" s="41"/>
      <c r="BQ2063" s="41"/>
      <c r="BR2063" s="41"/>
      <c r="BS2063" s="41"/>
      <c r="BT2063" s="41"/>
      <c r="BU2063" s="41"/>
      <c r="BV2063" s="41"/>
      <c r="BW2063" s="41"/>
      <c r="BX2063" s="41"/>
      <c r="BY2063" s="41"/>
      <c r="BZ2063" s="41"/>
      <c r="CA2063" s="41"/>
      <c r="CB2063" s="41"/>
      <c r="CC2063" s="41"/>
      <c r="CD2063" s="41"/>
      <c r="CE2063" s="41"/>
      <c r="CF2063" s="41"/>
      <c r="CG2063" s="41"/>
      <c r="CH2063" s="41"/>
      <c r="CI2063" s="41"/>
      <c r="CJ2063" s="41"/>
      <c r="DZ2063" s="70"/>
      <c r="ED2063" s="70"/>
      <c r="EE2063" s="70"/>
      <c r="EF2063" s="70"/>
      <c r="EG2063" s="68"/>
      <c r="EH2063" s="68"/>
      <c r="EI2063" s="68"/>
      <c r="EJ2063" s="68"/>
      <c r="EK2063" s="68"/>
      <c r="EL2063" s="68"/>
      <c r="EM2063" s="68"/>
      <c r="EN2063" s="68"/>
      <c r="EO2063" s="68"/>
      <c r="EP2063" s="68"/>
      <c r="EQ2063" s="68"/>
      <c r="ER2063" s="68"/>
      <c r="ES2063" s="68"/>
      <c r="ET2063" s="68"/>
    </row>
    <row r="2064" spans="53:150" s="9" customFormat="1" ht="15">
      <c r="BA2064" s="41"/>
      <c r="BB2064" s="41"/>
      <c r="BC2064" s="41"/>
      <c r="BD2064" s="41"/>
      <c r="BE2064" s="41"/>
      <c r="BF2064" s="41"/>
      <c r="BG2064" s="41"/>
      <c r="BH2064" s="41"/>
      <c r="BI2064" s="41"/>
      <c r="BJ2064" s="41"/>
      <c r="BK2064" s="41"/>
      <c r="BL2064" s="41"/>
      <c r="BM2064" s="41"/>
      <c r="BN2064" s="41"/>
      <c r="BO2064" s="41"/>
      <c r="BP2064" s="41"/>
      <c r="BQ2064" s="41"/>
      <c r="BR2064" s="41"/>
      <c r="BS2064" s="41"/>
      <c r="BT2064" s="41"/>
      <c r="BU2064" s="41"/>
      <c r="BV2064" s="41"/>
      <c r="BW2064" s="41"/>
      <c r="BX2064" s="41"/>
      <c r="BY2064" s="41"/>
      <c r="BZ2064" s="41"/>
      <c r="CA2064" s="41"/>
      <c r="CB2064" s="41"/>
      <c r="CC2064" s="41"/>
      <c r="CD2064" s="41"/>
      <c r="CE2064" s="41"/>
      <c r="CF2064" s="41"/>
      <c r="CG2064" s="41"/>
      <c r="CH2064" s="41"/>
      <c r="CI2064" s="41"/>
      <c r="CJ2064" s="41"/>
      <c r="DZ2064" s="70"/>
      <c r="ED2064" s="70"/>
      <c r="EE2064" s="70"/>
      <c r="EF2064" s="70"/>
      <c r="EG2064" s="68"/>
      <c r="EH2064" s="68"/>
      <c r="EI2064" s="68"/>
      <c r="EJ2064" s="68"/>
      <c r="EK2064" s="68"/>
      <c r="EL2064" s="68"/>
      <c r="EM2064" s="68"/>
      <c r="EN2064" s="68"/>
      <c r="EO2064" s="68"/>
      <c r="EP2064" s="68"/>
      <c r="EQ2064" s="68"/>
      <c r="ER2064" s="68"/>
      <c r="ES2064" s="68"/>
      <c r="ET2064" s="68"/>
    </row>
    <row r="2065" spans="53:150" s="9" customFormat="1" ht="15">
      <c r="BA2065" s="41"/>
      <c r="BB2065" s="41"/>
      <c r="BC2065" s="41"/>
      <c r="BD2065" s="41"/>
      <c r="BE2065" s="41"/>
      <c r="BF2065" s="41"/>
      <c r="BG2065" s="41"/>
      <c r="BH2065" s="41"/>
      <c r="BI2065" s="41"/>
      <c r="BJ2065" s="41"/>
      <c r="BK2065" s="41"/>
      <c r="BL2065" s="41"/>
      <c r="BM2065" s="41"/>
      <c r="BN2065" s="41"/>
      <c r="BO2065" s="41"/>
      <c r="BP2065" s="41"/>
      <c r="BQ2065" s="41"/>
      <c r="BR2065" s="41"/>
      <c r="BS2065" s="41"/>
      <c r="BT2065" s="41"/>
      <c r="BU2065" s="41"/>
      <c r="BV2065" s="41"/>
      <c r="BW2065" s="41"/>
      <c r="BX2065" s="41"/>
      <c r="BY2065" s="41"/>
      <c r="BZ2065" s="41"/>
      <c r="CA2065" s="41"/>
      <c r="CB2065" s="41"/>
      <c r="CC2065" s="41"/>
      <c r="CD2065" s="41"/>
      <c r="CE2065" s="41"/>
      <c r="CF2065" s="41"/>
      <c r="CG2065" s="41"/>
      <c r="CH2065" s="41"/>
      <c r="CI2065" s="41"/>
      <c r="CJ2065" s="41"/>
      <c r="DZ2065" s="70"/>
      <c r="ED2065" s="70"/>
      <c r="EE2065" s="70"/>
      <c r="EF2065" s="70"/>
      <c r="EG2065" s="68"/>
      <c r="EH2065" s="68"/>
      <c r="EI2065" s="68"/>
      <c r="EJ2065" s="68"/>
      <c r="EK2065" s="68"/>
      <c r="EL2065" s="68"/>
      <c r="EM2065" s="68"/>
      <c r="EN2065" s="68"/>
      <c r="EO2065" s="68"/>
      <c r="EP2065" s="68"/>
      <c r="EQ2065" s="68"/>
      <c r="ER2065" s="68"/>
      <c r="ES2065" s="68"/>
      <c r="ET2065" s="68"/>
    </row>
    <row r="2066" spans="53:150" s="9" customFormat="1" ht="15">
      <c r="BA2066" s="41"/>
      <c r="BB2066" s="41"/>
      <c r="BC2066" s="41"/>
      <c r="BD2066" s="41"/>
      <c r="BE2066" s="41"/>
      <c r="BF2066" s="41"/>
      <c r="BG2066" s="41"/>
      <c r="BH2066" s="41"/>
      <c r="BI2066" s="41"/>
      <c r="BJ2066" s="41"/>
      <c r="BK2066" s="41"/>
      <c r="BL2066" s="41"/>
      <c r="BM2066" s="41"/>
      <c r="BN2066" s="41"/>
      <c r="BO2066" s="41"/>
      <c r="BP2066" s="41"/>
      <c r="BQ2066" s="41"/>
      <c r="BR2066" s="41"/>
      <c r="BS2066" s="41"/>
      <c r="BT2066" s="41"/>
      <c r="BU2066" s="41"/>
      <c r="BV2066" s="41"/>
      <c r="BW2066" s="41"/>
      <c r="BX2066" s="41"/>
      <c r="BY2066" s="41"/>
      <c r="BZ2066" s="41"/>
      <c r="CA2066" s="41"/>
      <c r="CB2066" s="41"/>
      <c r="CC2066" s="41"/>
      <c r="CD2066" s="41"/>
      <c r="CE2066" s="41"/>
      <c r="CF2066" s="41"/>
      <c r="CG2066" s="41"/>
      <c r="CH2066" s="41"/>
      <c r="CI2066" s="41"/>
      <c r="CJ2066" s="41"/>
      <c r="DZ2066" s="70"/>
      <c r="ED2066" s="70"/>
      <c r="EE2066" s="70"/>
      <c r="EF2066" s="70"/>
      <c r="EG2066" s="68"/>
      <c r="EH2066" s="68"/>
      <c r="EI2066" s="68"/>
      <c r="EJ2066" s="68"/>
      <c r="EK2066" s="68"/>
      <c r="EL2066" s="68"/>
      <c r="EM2066" s="68"/>
      <c r="EN2066" s="68"/>
      <c r="EO2066" s="68"/>
      <c r="EP2066" s="68"/>
      <c r="EQ2066" s="68"/>
      <c r="ER2066" s="68"/>
      <c r="ES2066" s="68"/>
      <c r="ET2066" s="68"/>
    </row>
    <row r="2067" spans="53:150" s="9" customFormat="1" ht="15">
      <c r="BA2067" s="41"/>
      <c r="BB2067" s="41"/>
      <c r="BC2067" s="41"/>
      <c r="BD2067" s="41"/>
      <c r="BE2067" s="41"/>
      <c r="BF2067" s="41"/>
      <c r="BG2067" s="41"/>
      <c r="BH2067" s="41"/>
      <c r="BI2067" s="41"/>
      <c r="BJ2067" s="41"/>
      <c r="BK2067" s="41"/>
      <c r="BL2067" s="41"/>
      <c r="BM2067" s="41"/>
      <c r="BN2067" s="41"/>
      <c r="BO2067" s="41"/>
      <c r="BP2067" s="41"/>
      <c r="BQ2067" s="41"/>
      <c r="BR2067" s="41"/>
      <c r="BS2067" s="41"/>
      <c r="BT2067" s="41"/>
      <c r="BU2067" s="41"/>
      <c r="BV2067" s="41"/>
      <c r="BW2067" s="41"/>
      <c r="BX2067" s="41"/>
      <c r="BY2067" s="41"/>
      <c r="BZ2067" s="41"/>
      <c r="CA2067" s="41"/>
      <c r="CB2067" s="41"/>
      <c r="CC2067" s="41"/>
      <c r="CD2067" s="41"/>
      <c r="CE2067" s="41"/>
      <c r="CF2067" s="41"/>
      <c r="CG2067" s="41"/>
      <c r="CH2067" s="41"/>
      <c r="CI2067" s="41"/>
      <c r="CJ2067" s="41"/>
      <c r="DZ2067" s="70"/>
      <c r="ED2067" s="70"/>
      <c r="EE2067" s="70"/>
      <c r="EF2067" s="70"/>
      <c r="EG2067" s="68"/>
      <c r="EH2067" s="68"/>
      <c r="EI2067" s="68"/>
      <c r="EJ2067" s="68"/>
      <c r="EK2067" s="68"/>
      <c r="EL2067" s="68"/>
      <c r="EM2067" s="68"/>
      <c r="EN2067" s="68"/>
      <c r="EO2067" s="68"/>
      <c r="EP2067" s="68"/>
      <c r="EQ2067" s="68"/>
      <c r="ER2067" s="68"/>
      <c r="ES2067" s="68"/>
      <c r="ET2067" s="68"/>
    </row>
    <row r="2068" spans="53:150" s="9" customFormat="1" ht="15">
      <c r="BA2068" s="41"/>
      <c r="BB2068" s="41"/>
      <c r="BC2068" s="41"/>
      <c r="BD2068" s="41"/>
      <c r="BE2068" s="41"/>
      <c r="BF2068" s="41"/>
      <c r="BG2068" s="41"/>
      <c r="BH2068" s="41"/>
      <c r="BI2068" s="41"/>
      <c r="BJ2068" s="41"/>
      <c r="BK2068" s="41"/>
      <c r="BL2068" s="41"/>
      <c r="BM2068" s="41"/>
      <c r="BN2068" s="41"/>
      <c r="BO2068" s="41"/>
      <c r="BP2068" s="41"/>
      <c r="BQ2068" s="41"/>
      <c r="BR2068" s="41"/>
      <c r="BS2068" s="41"/>
      <c r="BT2068" s="41"/>
      <c r="BU2068" s="41"/>
      <c r="BV2068" s="41"/>
      <c r="BW2068" s="41"/>
      <c r="BX2068" s="41"/>
      <c r="BY2068" s="41"/>
      <c r="BZ2068" s="41"/>
      <c r="CA2068" s="41"/>
      <c r="CB2068" s="41"/>
      <c r="CC2068" s="41"/>
      <c r="CD2068" s="41"/>
      <c r="CE2068" s="41"/>
      <c r="CF2068" s="41"/>
      <c r="CG2068" s="41"/>
      <c r="CH2068" s="41"/>
      <c r="CI2068" s="41"/>
      <c r="CJ2068" s="41"/>
      <c r="DZ2068" s="70"/>
      <c r="ED2068" s="70"/>
      <c r="EE2068" s="70"/>
      <c r="EF2068" s="70"/>
      <c r="EG2068" s="68"/>
      <c r="EH2068" s="68"/>
      <c r="EI2068" s="68"/>
      <c r="EJ2068" s="68"/>
      <c r="EK2068" s="68"/>
      <c r="EL2068" s="68"/>
      <c r="EM2068" s="68"/>
      <c r="EN2068" s="68"/>
      <c r="EO2068" s="68"/>
      <c r="EP2068" s="68"/>
      <c r="EQ2068" s="68"/>
      <c r="ER2068" s="68"/>
      <c r="ES2068" s="68"/>
      <c r="ET2068" s="68"/>
    </row>
    <row r="2069" spans="53:150" s="9" customFormat="1" ht="15">
      <c r="BA2069" s="41"/>
      <c r="BB2069" s="41"/>
      <c r="BC2069" s="41"/>
      <c r="BD2069" s="41"/>
      <c r="BE2069" s="41"/>
      <c r="BF2069" s="41"/>
      <c r="BG2069" s="41"/>
      <c r="BH2069" s="41"/>
      <c r="BI2069" s="41"/>
      <c r="BJ2069" s="41"/>
      <c r="BK2069" s="41"/>
      <c r="BL2069" s="41"/>
      <c r="BM2069" s="41"/>
      <c r="BN2069" s="41"/>
      <c r="BO2069" s="41"/>
      <c r="BP2069" s="41"/>
      <c r="BQ2069" s="41"/>
      <c r="BR2069" s="41"/>
      <c r="BS2069" s="41"/>
      <c r="BT2069" s="41"/>
      <c r="BU2069" s="41"/>
      <c r="BV2069" s="41"/>
      <c r="BW2069" s="41"/>
      <c r="BX2069" s="41"/>
      <c r="BY2069" s="41"/>
      <c r="BZ2069" s="41"/>
      <c r="CA2069" s="41"/>
      <c r="CB2069" s="41"/>
      <c r="CC2069" s="41"/>
      <c r="CD2069" s="41"/>
      <c r="CE2069" s="41"/>
      <c r="CF2069" s="41"/>
      <c r="CG2069" s="41"/>
      <c r="CH2069" s="41"/>
      <c r="CI2069" s="41"/>
      <c r="CJ2069" s="41"/>
      <c r="DZ2069" s="70"/>
      <c r="ED2069" s="70"/>
      <c r="EE2069" s="70"/>
      <c r="EF2069" s="70"/>
      <c r="EG2069" s="68"/>
      <c r="EH2069" s="68"/>
      <c r="EI2069" s="68"/>
      <c r="EJ2069" s="68"/>
      <c r="EK2069" s="68"/>
      <c r="EL2069" s="68"/>
      <c r="EM2069" s="68"/>
      <c r="EN2069" s="68"/>
      <c r="EO2069" s="68"/>
      <c r="EP2069" s="68"/>
      <c r="EQ2069" s="68"/>
      <c r="ER2069" s="68"/>
      <c r="ES2069" s="68"/>
      <c r="ET2069" s="68"/>
    </row>
    <row r="2070" spans="53:150" s="9" customFormat="1" ht="15">
      <c r="BA2070" s="41"/>
      <c r="BB2070" s="41"/>
      <c r="BC2070" s="41"/>
      <c r="BD2070" s="41"/>
      <c r="BE2070" s="41"/>
      <c r="BF2070" s="41"/>
      <c r="BG2070" s="41"/>
      <c r="BH2070" s="41"/>
      <c r="BI2070" s="41"/>
      <c r="BJ2070" s="41"/>
      <c r="BK2070" s="41"/>
      <c r="BL2070" s="41"/>
      <c r="BM2070" s="41"/>
      <c r="BN2070" s="41"/>
      <c r="BO2070" s="41"/>
      <c r="BP2070" s="41"/>
      <c r="BQ2070" s="41"/>
      <c r="BR2070" s="41"/>
      <c r="BS2070" s="41"/>
      <c r="BT2070" s="41"/>
      <c r="BU2070" s="41"/>
      <c r="BV2070" s="41"/>
      <c r="BW2070" s="41"/>
      <c r="BX2070" s="41"/>
      <c r="BY2070" s="41"/>
      <c r="BZ2070" s="41"/>
      <c r="CA2070" s="41"/>
      <c r="CB2070" s="41"/>
      <c r="CC2070" s="41"/>
      <c r="CD2070" s="41"/>
      <c r="CE2070" s="41"/>
      <c r="CF2070" s="41"/>
      <c r="CG2070" s="41"/>
      <c r="CH2070" s="41"/>
      <c r="CI2070" s="41"/>
      <c r="CJ2070" s="41"/>
      <c r="DZ2070" s="70"/>
      <c r="ED2070" s="70"/>
      <c r="EE2070" s="70"/>
      <c r="EF2070" s="70"/>
      <c r="EG2070" s="68"/>
      <c r="EH2070" s="68"/>
      <c r="EI2070" s="68"/>
      <c r="EJ2070" s="68"/>
      <c r="EK2070" s="68"/>
      <c r="EL2070" s="68"/>
      <c r="EM2070" s="68"/>
      <c r="EN2070" s="68"/>
      <c r="EO2070" s="68"/>
      <c r="EP2070" s="68"/>
      <c r="EQ2070" s="68"/>
      <c r="ER2070" s="68"/>
      <c r="ES2070" s="68"/>
      <c r="ET2070" s="68"/>
    </row>
    <row r="2071" spans="53:150" s="9" customFormat="1" ht="15">
      <c r="BA2071" s="41"/>
      <c r="BB2071" s="41"/>
      <c r="BC2071" s="41"/>
      <c r="BD2071" s="41"/>
      <c r="BE2071" s="41"/>
      <c r="BF2071" s="41"/>
      <c r="BG2071" s="41"/>
      <c r="BH2071" s="41"/>
      <c r="BI2071" s="41"/>
      <c r="BJ2071" s="41"/>
      <c r="BK2071" s="41"/>
      <c r="BL2071" s="41"/>
      <c r="BM2071" s="41"/>
      <c r="BN2071" s="41"/>
      <c r="BO2071" s="41"/>
      <c r="BP2071" s="41"/>
      <c r="BQ2071" s="41"/>
      <c r="BR2071" s="41"/>
      <c r="BS2071" s="41"/>
      <c r="BT2071" s="41"/>
      <c r="BU2071" s="41"/>
      <c r="BV2071" s="41"/>
      <c r="BW2071" s="41"/>
      <c r="BX2071" s="41"/>
      <c r="BY2071" s="41"/>
      <c r="BZ2071" s="41"/>
      <c r="CA2071" s="41"/>
      <c r="CB2071" s="41"/>
      <c r="CC2071" s="41"/>
      <c r="CD2071" s="41"/>
      <c r="CE2071" s="41"/>
      <c r="CF2071" s="41"/>
      <c r="CG2071" s="41"/>
      <c r="CH2071" s="41"/>
      <c r="CI2071" s="41"/>
      <c r="CJ2071" s="41"/>
      <c r="DZ2071" s="70"/>
      <c r="ED2071" s="70"/>
      <c r="EE2071" s="70"/>
      <c r="EF2071" s="70"/>
      <c r="EG2071" s="68"/>
      <c r="EH2071" s="68"/>
      <c r="EI2071" s="68"/>
      <c r="EJ2071" s="68"/>
      <c r="EK2071" s="68"/>
      <c r="EL2071" s="68"/>
      <c r="EM2071" s="68"/>
      <c r="EN2071" s="68"/>
      <c r="EO2071" s="68"/>
      <c r="EP2071" s="68"/>
      <c r="EQ2071" s="68"/>
      <c r="ER2071" s="68"/>
      <c r="ES2071" s="68"/>
      <c r="ET2071" s="68"/>
    </row>
    <row r="2072" spans="53:150" s="9" customFormat="1" ht="15">
      <c r="BA2072" s="41"/>
      <c r="BB2072" s="41"/>
      <c r="BC2072" s="41"/>
      <c r="BD2072" s="41"/>
      <c r="BE2072" s="41"/>
      <c r="BF2072" s="41"/>
      <c r="BG2072" s="41"/>
      <c r="BH2072" s="41"/>
      <c r="BI2072" s="41"/>
      <c r="BJ2072" s="41"/>
      <c r="BK2072" s="41"/>
      <c r="BL2072" s="41"/>
      <c r="BM2072" s="41"/>
      <c r="BN2072" s="41"/>
      <c r="BO2072" s="41"/>
      <c r="BP2072" s="41"/>
      <c r="BQ2072" s="41"/>
      <c r="BR2072" s="41"/>
      <c r="BS2072" s="41"/>
      <c r="BT2072" s="41"/>
      <c r="BU2072" s="41"/>
      <c r="BV2072" s="41"/>
      <c r="BW2072" s="41"/>
      <c r="BX2072" s="41"/>
      <c r="BY2072" s="41"/>
      <c r="BZ2072" s="41"/>
      <c r="CA2072" s="41"/>
      <c r="CB2072" s="41"/>
      <c r="CC2072" s="41"/>
      <c r="CD2072" s="41"/>
      <c r="CE2072" s="41"/>
      <c r="CF2072" s="41"/>
      <c r="CG2072" s="41"/>
      <c r="CH2072" s="41"/>
      <c r="CI2072" s="41"/>
      <c r="CJ2072" s="41"/>
      <c r="DZ2072" s="70"/>
      <c r="ED2072" s="70"/>
      <c r="EE2072" s="70"/>
      <c r="EF2072" s="70"/>
      <c r="EG2072" s="68"/>
      <c r="EH2072" s="68"/>
      <c r="EI2072" s="68"/>
      <c r="EJ2072" s="68"/>
      <c r="EK2072" s="68"/>
      <c r="EL2072" s="68"/>
      <c r="EM2072" s="68"/>
      <c r="EN2072" s="68"/>
      <c r="EO2072" s="68"/>
      <c r="EP2072" s="68"/>
      <c r="EQ2072" s="68"/>
      <c r="ER2072" s="68"/>
      <c r="ES2072" s="68"/>
      <c r="ET2072" s="68"/>
    </row>
    <row r="2073" spans="53:150" s="9" customFormat="1" ht="15">
      <c r="BA2073" s="41"/>
      <c r="BB2073" s="41"/>
      <c r="BC2073" s="41"/>
      <c r="BD2073" s="41"/>
      <c r="BE2073" s="41"/>
      <c r="BF2073" s="41"/>
      <c r="BG2073" s="41"/>
      <c r="BH2073" s="41"/>
      <c r="BI2073" s="41"/>
      <c r="BJ2073" s="41"/>
      <c r="BK2073" s="41"/>
      <c r="BL2073" s="41"/>
      <c r="BM2073" s="41"/>
      <c r="BN2073" s="41"/>
      <c r="BO2073" s="41"/>
      <c r="BP2073" s="41"/>
      <c r="BQ2073" s="41"/>
      <c r="BR2073" s="41"/>
      <c r="BS2073" s="41"/>
      <c r="BT2073" s="41"/>
      <c r="BU2073" s="41"/>
      <c r="BV2073" s="41"/>
      <c r="BW2073" s="41"/>
      <c r="BX2073" s="41"/>
      <c r="BY2073" s="41"/>
      <c r="BZ2073" s="41"/>
      <c r="CA2073" s="41"/>
      <c r="CB2073" s="41"/>
      <c r="CC2073" s="41"/>
      <c r="CD2073" s="41"/>
      <c r="CE2073" s="41"/>
      <c r="CF2073" s="41"/>
      <c r="CG2073" s="41"/>
      <c r="CH2073" s="41"/>
      <c r="CI2073" s="41"/>
      <c r="CJ2073" s="41"/>
      <c r="DZ2073" s="70"/>
      <c r="ED2073" s="70"/>
      <c r="EE2073" s="70"/>
      <c r="EF2073" s="70"/>
      <c r="EG2073" s="68"/>
      <c r="EH2073" s="68"/>
      <c r="EI2073" s="68"/>
      <c r="EJ2073" s="68"/>
      <c r="EK2073" s="68"/>
      <c r="EL2073" s="68"/>
      <c r="EM2073" s="68"/>
      <c r="EN2073" s="68"/>
      <c r="EO2073" s="68"/>
      <c r="EP2073" s="68"/>
      <c r="EQ2073" s="68"/>
      <c r="ER2073" s="68"/>
      <c r="ES2073" s="68"/>
      <c r="ET2073" s="68"/>
    </row>
    <row r="2074" spans="53:150" s="9" customFormat="1" ht="15">
      <c r="BA2074" s="41"/>
      <c r="BB2074" s="41"/>
      <c r="BC2074" s="41"/>
      <c r="BD2074" s="41"/>
      <c r="BE2074" s="41"/>
      <c r="BF2074" s="41"/>
      <c r="BG2074" s="41"/>
      <c r="BH2074" s="41"/>
      <c r="BI2074" s="41"/>
      <c r="BJ2074" s="41"/>
      <c r="BK2074" s="41"/>
      <c r="BL2074" s="41"/>
      <c r="BM2074" s="41"/>
      <c r="BN2074" s="41"/>
      <c r="BO2074" s="41"/>
      <c r="BP2074" s="41"/>
      <c r="BQ2074" s="41"/>
      <c r="BR2074" s="41"/>
      <c r="BS2074" s="41"/>
      <c r="BT2074" s="41"/>
      <c r="BU2074" s="41"/>
      <c r="BV2074" s="41"/>
      <c r="BW2074" s="41"/>
      <c r="BX2074" s="41"/>
      <c r="BY2074" s="41"/>
      <c r="BZ2074" s="41"/>
      <c r="CA2074" s="41"/>
      <c r="CB2074" s="41"/>
      <c r="CC2074" s="41"/>
      <c r="CD2074" s="41"/>
      <c r="CE2074" s="41"/>
      <c r="CF2074" s="41"/>
      <c r="CG2074" s="41"/>
      <c r="CH2074" s="41"/>
      <c r="CI2074" s="41"/>
      <c r="CJ2074" s="41"/>
      <c r="DZ2074" s="70"/>
      <c r="ED2074" s="70"/>
      <c r="EE2074" s="70"/>
      <c r="EF2074" s="70"/>
      <c r="EG2074" s="68"/>
      <c r="EH2074" s="68"/>
      <c r="EI2074" s="68"/>
      <c r="EJ2074" s="68"/>
      <c r="EK2074" s="68"/>
      <c r="EL2074" s="68"/>
      <c r="EM2074" s="68"/>
      <c r="EN2074" s="68"/>
      <c r="EO2074" s="68"/>
      <c r="EP2074" s="68"/>
      <c r="EQ2074" s="68"/>
      <c r="ER2074" s="68"/>
      <c r="ES2074" s="68"/>
      <c r="ET2074" s="68"/>
    </row>
    <row r="2075" spans="53:150" s="9" customFormat="1" ht="15">
      <c r="BA2075" s="41"/>
      <c r="BB2075" s="41"/>
      <c r="BC2075" s="41"/>
      <c r="BD2075" s="41"/>
      <c r="BE2075" s="41"/>
      <c r="BF2075" s="41"/>
      <c r="BG2075" s="41"/>
      <c r="BH2075" s="41"/>
      <c r="BI2075" s="41"/>
      <c r="BJ2075" s="41"/>
      <c r="BK2075" s="41"/>
      <c r="BL2075" s="41"/>
      <c r="BM2075" s="41"/>
      <c r="BN2075" s="41"/>
      <c r="BO2075" s="41"/>
      <c r="BP2075" s="41"/>
      <c r="BQ2075" s="41"/>
      <c r="BR2075" s="41"/>
      <c r="BS2075" s="41"/>
      <c r="BT2075" s="41"/>
      <c r="BU2075" s="41"/>
      <c r="BV2075" s="41"/>
      <c r="BW2075" s="41"/>
      <c r="BX2075" s="41"/>
      <c r="BY2075" s="41"/>
      <c r="BZ2075" s="41"/>
      <c r="CA2075" s="41"/>
      <c r="CB2075" s="41"/>
      <c r="CC2075" s="41"/>
      <c r="CD2075" s="41"/>
      <c r="CE2075" s="41"/>
      <c r="CF2075" s="41"/>
      <c r="CG2075" s="41"/>
      <c r="CH2075" s="41"/>
      <c r="CI2075" s="41"/>
      <c r="CJ2075" s="41"/>
      <c r="DZ2075" s="70"/>
      <c r="ED2075" s="70"/>
      <c r="EE2075" s="70"/>
      <c r="EF2075" s="70"/>
      <c r="EG2075" s="68"/>
      <c r="EH2075" s="68"/>
      <c r="EI2075" s="68"/>
      <c r="EJ2075" s="68"/>
      <c r="EK2075" s="68"/>
      <c r="EL2075" s="68"/>
      <c r="EM2075" s="68"/>
      <c r="EN2075" s="68"/>
      <c r="EO2075" s="68"/>
      <c r="EP2075" s="68"/>
      <c r="EQ2075" s="68"/>
      <c r="ER2075" s="68"/>
      <c r="ES2075" s="68"/>
      <c r="ET2075" s="68"/>
    </row>
    <row r="2076" spans="53:150" s="9" customFormat="1" ht="15">
      <c r="BA2076" s="41"/>
      <c r="BB2076" s="41"/>
      <c r="BC2076" s="41"/>
      <c r="BD2076" s="41"/>
      <c r="BE2076" s="41"/>
      <c r="BF2076" s="41"/>
      <c r="BG2076" s="41"/>
      <c r="BH2076" s="41"/>
      <c r="BI2076" s="41"/>
      <c r="BJ2076" s="41"/>
      <c r="BK2076" s="41"/>
      <c r="BL2076" s="41"/>
      <c r="BM2076" s="41"/>
      <c r="BN2076" s="41"/>
      <c r="BO2076" s="41"/>
      <c r="BP2076" s="41"/>
      <c r="BQ2076" s="41"/>
      <c r="BR2076" s="41"/>
      <c r="BS2076" s="41"/>
      <c r="BT2076" s="41"/>
      <c r="BU2076" s="41"/>
      <c r="BV2076" s="41"/>
      <c r="BW2076" s="41"/>
      <c r="BX2076" s="41"/>
      <c r="BY2076" s="41"/>
      <c r="BZ2076" s="41"/>
      <c r="CA2076" s="41"/>
      <c r="CB2076" s="41"/>
      <c r="CC2076" s="41"/>
      <c r="CD2076" s="41"/>
      <c r="CE2076" s="41"/>
      <c r="CF2076" s="41"/>
      <c r="CG2076" s="41"/>
      <c r="CH2076" s="41"/>
      <c r="CI2076" s="41"/>
      <c r="CJ2076" s="41"/>
      <c r="DZ2076" s="70"/>
      <c r="ED2076" s="70"/>
      <c r="EE2076" s="70"/>
      <c r="EF2076" s="70"/>
      <c r="EG2076" s="68"/>
      <c r="EH2076" s="68"/>
      <c r="EI2076" s="68"/>
      <c r="EJ2076" s="68"/>
      <c r="EK2076" s="68"/>
      <c r="EL2076" s="68"/>
      <c r="EM2076" s="68"/>
      <c r="EN2076" s="68"/>
      <c r="EO2076" s="68"/>
      <c r="EP2076" s="68"/>
      <c r="EQ2076" s="68"/>
      <c r="ER2076" s="68"/>
      <c r="ES2076" s="68"/>
      <c r="ET2076" s="68"/>
    </row>
    <row r="2077" spans="53:150" s="9" customFormat="1" ht="15">
      <c r="BA2077" s="41"/>
      <c r="BB2077" s="41"/>
      <c r="BC2077" s="41"/>
      <c r="BD2077" s="41"/>
      <c r="BE2077" s="41"/>
      <c r="BF2077" s="41"/>
      <c r="BG2077" s="41"/>
      <c r="BH2077" s="41"/>
      <c r="BI2077" s="41"/>
      <c r="BJ2077" s="41"/>
      <c r="BK2077" s="41"/>
      <c r="BL2077" s="41"/>
      <c r="BM2077" s="41"/>
      <c r="BN2077" s="41"/>
      <c r="BO2077" s="41"/>
      <c r="BP2077" s="41"/>
      <c r="BQ2077" s="41"/>
      <c r="BR2077" s="41"/>
      <c r="BS2077" s="41"/>
      <c r="BT2077" s="41"/>
      <c r="BU2077" s="41"/>
      <c r="BV2077" s="41"/>
      <c r="BW2077" s="41"/>
      <c r="BX2077" s="41"/>
      <c r="BY2077" s="41"/>
      <c r="BZ2077" s="41"/>
      <c r="CA2077" s="41"/>
      <c r="CB2077" s="41"/>
      <c r="CC2077" s="41"/>
      <c r="CD2077" s="41"/>
      <c r="CE2077" s="41"/>
      <c r="CF2077" s="41"/>
      <c r="CG2077" s="41"/>
      <c r="CH2077" s="41"/>
      <c r="CI2077" s="41"/>
      <c r="CJ2077" s="41"/>
      <c r="DZ2077" s="70"/>
      <c r="ED2077" s="70"/>
      <c r="EE2077" s="70"/>
      <c r="EF2077" s="70"/>
      <c r="EG2077" s="68"/>
      <c r="EH2077" s="68"/>
      <c r="EI2077" s="68"/>
      <c r="EJ2077" s="68"/>
      <c r="EK2077" s="68"/>
      <c r="EL2077" s="68"/>
      <c r="EM2077" s="68"/>
      <c r="EN2077" s="68"/>
      <c r="EO2077" s="68"/>
      <c r="EP2077" s="68"/>
      <c r="EQ2077" s="68"/>
      <c r="ER2077" s="68"/>
      <c r="ES2077" s="68"/>
      <c r="ET2077" s="68"/>
    </row>
    <row r="2078" spans="53:150" s="9" customFormat="1" ht="15">
      <c r="BA2078" s="41"/>
      <c r="BB2078" s="41"/>
      <c r="BC2078" s="41"/>
      <c r="BD2078" s="41"/>
      <c r="BE2078" s="41"/>
      <c r="BF2078" s="41"/>
      <c r="BG2078" s="41"/>
      <c r="BH2078" s="41"/>
      <c r="BI2078" s="41"/>
      <c r="BJ2078" s="41"/>
      <c r="BK2078" s="41"/>
      <c r="BL2078" s="41"/>
      <c r="BM2078" s="41"/>
      <c r="BN2078" s="41"/>
      <c r="BO2078" s="41"/>
      <c r="BP2078" s="41"/>
      <c r="BQ2078" s="41"/>
      <c r="BR2078" s="41"/>
      <c r="BS2078" s="41"/>
      <c r="BT2078" s="41"/>
      <c r="BU2078" s="41"/>
      <c r="BV2078" s="41"/>
      <c r="BW2078" s="41"/>
      <c r="BX2078" s="41"/>
      <c r="BY2078" s="41"/>
      <c r="BZ2078" s="41"/>
      <c r="CA2078" s="41"/>
      <c r="CB2078" s="41"/>
      <c r="CC2078" s="41"/>
      <c r="CD2078" s="41"/>
      <c r="CE2078" s="41"/>
      <c r="CF2078" s="41"/>
      <c r="CG2078" s="41"/>
      <c r="CH2078" s="41"/>
      <c r="CI2078" s="41"/>
      <c r="CJ2078" s="41"/>
      <c r="DZ2078" s="70"/>
      <c r="ED2078" s="70"/>
      <c r="EE2078" s="70"/>
      <c r="EF2078" s="70"/>
      <c r="EG2078" s="68"/>
      <c r="EH2078" s="68"/>
      <c r="EI2078" s="68"/>
      <c r="EJ2078" s="68"/>
      <c r="EK2078" s="68"/>
      <c r="EL2078" s="68"/>
      <c r="EM2078" s="68"/>
      <c r="EN2078" s="68"/>
      <c r="EO2078" s="68"/>
      <c r="EP2078" s="68"/>
      <c r="EQ2078" s="68"/>
      <c r="ER2078" s="68"/>
      <c r="ES2078" s="68"/>
      <c r="ET2078" s="68"/>
    </row>
    <row r="2079" spans="53:150" s="9" customFormat="1" ht="15">
      <c r="BA2079" s="41"/>
      <c r="BB2079" s="41"/>
      <c r="BC2079" s="41"/>
      <c r="BD2079" s="41"/>
      <c r="BE2079" s="41"/>
      <c r="BF2079" s="41"/>
      <c r="BG2079" s="41"/>
      <c r="BH2079" s="41"/>
      <c r="BI2079" s="41"/>
      <c r="BJ2079" s="41"/>
      <c r="BK2079" s="41"/>
      <c r="BL2079" s="41"/>
      <c r="BM2079" s="41"/>
      <c r="BN2079" s="41"/>
      <c r="BO2079" s="41"/>
      <c r="BP2079" s="41"/>
      <c r="BQ2079" s="41"/>
      <c r="BR2079" s="41"/>
      <c r="BS2079" s="41"/>
      <c r="BT2079" s="41"/>
      <c r="BU2079" s="41"/>
      <c r="BV2079" s="41"/>
      <c r="BW2079" s="41"/>
      <c r="BX2079" s="41"/>
      <c r="BY2079" s="41"/>
      <c r="BZ2079" s="41"/>
      <c r="CA2079" s="41"/>
      <c r="CB2079" s="41"/>
      <c r="CC2079" s="41"/>
      <c r="CD2079" s="41"/>
      <c r="CE2079" s="41"/>
      <c r="CF2079" s="41"/>
      <c r="CG2079" s="41"/>
      <c r="CH2079" s="41"/>
      <c r="CI2079" s="41"/>
      <c r="CJ2079" s="41"/>
      <c r="DZ2079" s="70"/>
      <c r="ED2079" s="70"/>
      <c r="EE2079" s="70"/>
      <c r="EF2079" s="70"/>
      <c r="EG2079" s="68"/>
      <c r="EH2079" s="68"/>
      <c r="EI2079" s="68"/>
      <c r="EJ2079" s="68"/>
      <c r="EK2079" s="68"/>
      <c r="EL2079" s="68"/>
      <c r="EM2079" s="68"/>
      <c r="EN2079" s="68"/>
      <c r="EO2079" s="68"/>
      <c r="EP2079" s="68"/>
      <c r="EQ2079" s="68"/>
      <c r="ER2079" s="68"/>
      <c r="ES2079" s="68"/>
      <c r="ET2079" s="68"/>
    </row>
    <row r="2080" spans="53:150" s="9" customFormat="1" ht="15">
      <c r="BA2080" s="41"/>
      <c r="BB2080" s="41"/>
      <c r="BC2080" s="41"/>
      <c r="BD2080" s="41"/>
      <c r="BE2080" s="41"/>
      <c r="BF2080" s="41"/>
      <c r="BG2080" s="41"/>
      <c r="BH2080" s="41"/>
      <c r="BI2080" s="41"/>
      <c r="BJ2080" s="41"/>
      <c r="BK2080" s="41"/>
      <c r="BL2080" s="41"/>
      <c r="BM2080" s="41"/>
      <c r="BN2080" s="41"/>
      <c r="BO2080" s="41"/>
      <c r="BP2080" s="41"/>
      <c r="BQ2080" s="41"/>
      <c r="BR2080" s="41"/>
      <c r="BS2080" s="41"/>
      <c r="BT2080" s="41"/>
      <c r="BU2080" s="41"/>
      <c r="BV2080" s="41"/>
      <c r="BW2080" s="41"/>
      <c r="BX2080" s="41"/>
      <c r="BY2080" s="41"/>
      <c r="BZ2080" s="41"/>
      <c r="CA2080" s="41"/>
      <c r="CB2080" s="41"/>
      <c r="CC2080" s="41"/>
      <c r="CD2080" s="41"/>
      <c r="CE2080" s="41"/>
      <c r="CF2080" s="41"/>
      <c r="CG2080" s="41"/>
      <c r="CH2080" s="41"/>
      <c r="CI2080" s="41"/>
      <c r="CJ2080" s="41"/>
      <c r="DZ2080" s="70"/>
      <c r="ED2080" s="70"/>
      <c r="EE2080" s="70"/>
      <c r="EF2080" s="70"/>
      <c r="EG2080" s="68"/>
      <c r="EH2080" s="68"/>
      <c r="EI2080" s="68"/>
      <c r="EJ2080" s="68"/>
      <c r="EK2080" s="68"/>
      <c r="EL2080" s="68"/>
      <c r="EM2080" s="68"/>
      <c r="EN2080" s="68"/>
      <c r="EO2080" s="68"/>
      <c r="EP2080" s="68"/>
      <c r="EQ2080" s="68"/>
      <c r="ER2080" s="68"/>
      <c r="ES2080" s="68"/>
      <c r="ET2080" s="68"/>
    </row>
    <row r="2081" spans="53:150" s="9" customFormat="1" ht="15">
      <c r="BA2081" s="41"/>
      <c r="BB2081" s="41"/>
      <c r="BC2081" s="41"/>
      <c r="BD2081" s="41"/>
      <c r="BE2081" s="41"/>
      <c r="BF2081" s="41"/>
      <c r="BG2081" s="41"/>
      <c r="BH2081" s="41"/>
      <c r="BI2081" s="41"/>
      <c r="BJ2081" s="41"/>
      <c r="BK2081" s="41"/>
      <c r="BL2081" s="41"/>
      <c r="BM2081" s="41"/>
      <c r="BN2081" s="41"/>
      <c r="BO2081" s="41"/>
      <c r="BP2081" s="41"/>
      <c r="BQ2081" s="41"/>
      <c r="BR2081" s="41"/>
      <c r="BS2081" s="41"/>
      <c r="BT2081" s="41"/>
      <c r="BU2081" s="41"/>
      <c r="BV2081" s="41"/>
      <c r="BW2081" s="41"/>
      <c r="BX2081" s="41"/>
      <c r="BY2081" s="41"/>
      <c r="BZ2081" s="41"/>
      <c r="CA2081" s="41"/>
      <c r="CB2081" s="41"/>
      <c r="CC2081" s="41"/>
      <c r="CD2081" s="41"/>
      <c r="CE2081" s="41"/>
      <c r="CF2081" s="41"/>
      <c r="CG2081" s="41"/>
      <c r="CH2081" s="41"/>
      <c r="CI2081" s="41"/>
      <c r="CJ2081" s="41"/>
      <c r="DZ2081" s="70"/>
      <c r="ED2081" s="70"/>
      <c r="EE2081" s="70"/>
      <c r="EF2081" s="70"/>
      <c r="EG2081" s="68"/>
      <c r="EH2081" s="68"/>
      <c r="EI2081" s="68"/>
      <c r="EJ2081" s="68"/>
      <c r="EK2081" s="68"/>
      <c r="EL2081" s="68"/>
      <c r="EM2081" s="68"/>
      <c r="EN2081" s="68"/>
      <c r="EO2081" s="68"/>
      <c r="EP2081" s="68"/>
      <c r="EQ2081" s="68"/>
      <c r="ER2081" s="68"/>
      <c r="ES2081" s="68"/>
      <c r="ET2081" s="68"/>
    </row>
    <row r="2082" spans="53:150" s="9" customFormat="1" ht="15">
      <c r="BA2082" s="41"/>
      <c r="BB2082" s="41"/>
      <c r="BC2082" s="41"/>
      <c r="BD2082" s="41"/>
      <c r="BE2082" s="41"/>
      <c r="BF2082" s="41"/>
      <c r="BG2082" s="41"/>
      <c r="BH2082" s="41"/>
      <c r="BI2082" s="41"/>
      <c r="BJ2082" s="41"/>
      <c r="BK2082" s="41"/>
      <c r="BL2082" s="41"/>
      <c r="BM2082" s="41"/>
      <c r="BN2082" s="41"/>
      <c r="BO2082" s="41"/>
      <c r="BP2082" s="41"/>
      <c r="BQ2082" s="41"/>
      <c r="BR2082" s="41"/>
      <c r="BS2082" s="41"/>
      <c r="BT2082" s="41"/>
      <c r="BU2082" s="41"/>
      <c r="BV2082" s="41"/>
      <c r="BW2082" s="41"/>
      <c r="BX2082" s="41"/>
      <c r="BY2082" s="41"/>
      <c r="BZ2082" s="41"/>
      <c r="CA2082" s="41"/>
      <c r="CB2082" s="41"/>
      <c r="CC2082" s="41"/>
      <c r="CD2082" s="41"/>
      <c r="CE2082" s="41"/>
      <c r="CF2082" s="41"/>
      <c r="CG2082" s="41"/>
      <c r="CH2082" s="41"/>
      <c r="CI2082" s="41"/>
      <c r="CJ2082" s="41"/>
      <c r="DZ2082" s="70"/>
      <c r="ED2082" s="70"/>
      <c r="EE2082" s="70"/>
      <c r="EF2082" s="70"/>
      <c r="EG2082" s="68"/>
      <c r="EH2082" s="68"/>
      <c r="EI2082" s="68"/>
      <c r="EJ2082" s="68"/>
      <c r="EK2082" s="68"/>
      <c r="EL2082" s="68"/>
      <c r="EM2082" s="68"/>
      <c r="EN2082" s="68"/>
      <c r="EO2082" s="68"/>
      <c r="EP2082" s="68"/>
      <c r="EQ2082" s="68"/>
      <c r="ER2082" s="68"/>
      <c r="ES2082" s="68"/>
      <c r="ET2082" s="68"/>
    </row>
    <row r="2083" spans="53:150" s="9" customFormat="1" ht="15">
      <c r="BA2083" s="41"/>
      <c r="BB2083" s="41"/>
      <c r="BC2083" s="41"/>
      <c r="BD2083" s="41"/>
      <c r="BE2083" s="41"/>
      <c r="BF2083" s="41"/>
      <c r="BG2083" s="41"/>
      <c r="BH2083" s="41"/>
      <c r="BI2083" s="41"/>
      <c r="BJ2083" s="41"/>
      <c r="BK2083" s="41"/>
      <c r="BL2083" s="41"/>
      <c r="BM2083" s="41"/>
      <c r="BN2083" s="41"/>
      <c r="BO2083" s="41"/>
      <c r="BP2083" s="41"/>
      <c r="BQ2083" s="41"/>
      <c r="BR2083" s="41"/>
      <c r="BS2083" s="41"/>
      <c r="BT2083" s="41"/>
      <c r="BU2083" s="41"/>
      <c r="BV2083" s="41"/>
      <c r="BW2083" s="41"/>
      <c r="BX2083" s="41"/>
      <c r="BY2083" s="41"/>
      <c r="BZ2083" s="41"/>
      <c r="CA2083" s="41"/>
      <c r="CB2083" s="41"/>
      <c r="CC2083" s="41"/>
      <c r="CD2083" s="41"/>
      <c r="CE2083" s="41"/>
      <c r="CF2083" s="41"/>
      <c r="CG2083" s="41"/>
      <c r="CH2083" s="41"/>
      <c r="CI2083" s="41"/>
      <c r="CJ2083" s="41"/>
      <c r="DZ2083" s="70"/>
      <c r="ED2083" s="70"/>
      <c r="EE2083" s="70"/>
      <c r="EF2083" s="70"/>
      <c r="EG2083" s="68"/>
      <c r="EH2083" s="68"/>
      <c r="EI2083" s="68"/>
      <c r="EJ2083" s="68"/>
      <c r="EK2083" s="68"/>
      <c r="EL2083" s="68"/>
      <c r="EM2083" s="68"/>
      <c r="EN2083" s="68"/>
      <c r="EO2083" s="68"/>
      <c r="EP2083" s="68"/>
      <c r="EQ2083" s="68"/>
      <c r="ER2083" s="68"/>
      <c r="ES2083" s="68"/>
      <c r="ET2083" s="68"/>
    </row>
    <row r="2084" spans="53:150" s="9" customFormat="1" ht="15">
      <c r="BA2084" s="41"/>
      <c r="BB2084" s="41"/>
      <c r="BC2084" s="41"/>
      <c r="BD2084" s="41"/>
      <c r="BE2084" s="41"/>
      <c r="BF2084" s="41"/>
      <c r="BG2084" s="41"/>
      <c r="BH2084" s="41"/>
      <c r="BI2084" s="41"/>
      <c r="BJ2084" s="41"/>
      <c r="BK2084" s="41"/>
      <c r="BL2084" s="41"/>
      <c r="BM2084" s="41"/>
      <c r="BN2084" s="41"/>
      <c r="BO2084" s="41"/>
      <c r="BP2084" s="41"/>
      <c r="BQ2084" s="41"/>
      <c r="BR2084" s="41"/>
      <c r="BS2084" s="41"/>
      <c r="BT2084" s="41"/>
      <c r="BU2084" s="41"/>
      <c r="BV2084" s="41"/>
      <c r="BW2084" s="41"/>
      <c r="BX2084" s="41"/>
      <c r="BY2084" s="41"/>
      <c r="BZ2084" s="41"/>
      <c r="CA2084" s="41"/>
      <c r="CB2084" s="41"/>
      <c r="CC2084" s="41"/>
      <c r="CD2084" s="41"/>
      <c r="CE2084" s="41"/>
      <c r="CF2084" s="41"/>
      <c r="CG2084" s="41"/>
      <c r="CH2084" s="41"/>
      <c r="CI2084" s="41"/>
      <c r="CJ2084" s="41"/>
      <c r="DZ2084" s="70"/>
      <c r="ED2084" s="70"/>
      <c r="EE2084" s="70"/>
      <c r="EF2084" s="70"/>
      <c r="EG2084" s="68"/>
      <c r="EH2084" s="68"/>
      <c r="EI2084" s="68"/>
      <c r="EJ2084" s="68"/>
      <c r="EK2084" s="68"/>
      <c r="EL2084" s="68"/>
      <c r="EM2084" s="68"/>
      <c r="EN2084" s="68"/>
      <c r="EO2084" s="68"/>
      <c r="EP2084" s="68"/>
      <c r="EQ2084" s="68"/>
      <c r="ER2084" s="68"/>
      <c r="ES2084" s="68"/>
      <c r="ET2084" s="68"/>
    </row>
    <row r="2085" spans="53:150" s="9" customFormat="1" ht="15">
      <c r="BA2085" s="41"/>
      <c r="BB2085" s="41"/>
      <c r="BC2085" s="41"/>
      <c r="BD2085" s="41"/>
      <c r="BE2085" s="41"/>
      <c r="BF2085" s="41"/>
      <c r="BG2085" s="41"/>
      <c r="BH2085" s="41"/>
      <c r="BI2085" s="41"/>
      <c r="BJ2085" s="41"/>
      <c r="BK2085" s="41"/>
      <c r="BL2085" s="41"/>
      <c r="BM2085" s="41"/>
      <c r="BN2085" s="41"/>
      <c r="BO2085" s="41"/>
      <c r="BP2085" s="41"/>
      <c r="BQ2085" s="41"/>
      <c r="BR2085" s="41"/>
      <c r="BS2085" s="41"/>
      <c r="BT2085" s="41"/>
      <c r="BU2085" s="41"/>
      <c r="BV2085" s="41"/>
      <c r="BW2085" s="41"/>
      <c r="BX2085" s="41"/>
      <c r="BY2085" s="41"/>
      <c r="BZ2085" s="41"/>
      <c r="CA2085" s="41"/>
      <c r="CB2085" s="41"/>
      <c r="CC2085" s="41"/>
      <c r="CD2085" s="41"/>
      <c r="CE2085" s="41"/>
      <c r="CF2085" s="41"/>
      <c r="CG2085" s="41"/>
      <c r="CH2085" s="41"/>
      <c r="CI2085" s="41"/>
      <c r="CJ2085" s="41"/>
      <c r="DZ2085" s="70"/>
      <c r="ED2085" s="70"/>
      <c r="EE2085" s="70"/>
      <c r="EF2085" s="70"/>
      <c r="EG2085" s="68"/>
      <c r="EH2085" s="68"/>
      <c r="EI2085" s="68"/>
      <c r="EJ2085" s="68"/>
      <c r="EK2085" s="68"/>
      <c r="EL2085" s="68"/>
      <c r="EM2085" s="68"/>
      <c r="EN2085" s="68"/>
      <c r="EO2085" s="68"/>
      <c r="EP2085" s="68"/>
      <c r="EQ2085" s="68"/>
      <c r="ER2085" s="68"/>
      <c r="ES2085" s="68"/>
      <c r="ET2085" s="68"/>
    </row>
    <row r="2086" spans="53:150" s="9" customFormat="1" ht="15">
      <c r="BA2086" s="41"/>
      <c r="BB2086" s="41"/>
      <c r="BC2086" s="41"/>
      <c r="BD2086" s="41"/>
      <c r="BE2086" s="41"/>
      <c r="BF2086" s="41"/>
      <c r="BG2086" s="41"/>
      <c r="BH2086" s="41"/>
      <c r="BI2086" s="41"/>
      <c r="BJ2086" s="41"/>
      <c r="BK2086" s="41"/>
      <c r="BL2086" s="41"/>
      <c r="BM2086" s="41"/>
      <c r="BN2086" s="41"/>
      <c r="BO2086" s="41"/>
      <c r="BP2086" s="41"/>
      <c r="BQ2086" s="41"/>
      <c r="BR2086" s="41"/>
      <c r="BS2086" s="41"/>
      <c r="BT2086" s="41"/>
      <c r="BU2086" s="41"/>
      <c r="BV2086" s="41"/>
      <c r="BW2086" s="41"/>
      <c r="BX2086" s="41"/>
      <c r="BY2086" s="41"/>
      <c r="BZ2086" s="41"/>
      <c r="CA2086" s="41"/>
      <c r="CB2086" s="41"/>
      <c r="CC2086" s="41"/>
      <c r="CD2086" s="41"/>
      <c r="CE2086" s="41"/>
      <c r="CF2086" s="41"/>
      <c r="CG2086" s="41"/>
      <c r="CH2086" s="41"/>
      <c r="CI2086" s="41"/>
      <c r="CJ2086" s="41"/>
      <c r="DZ2086" s="70"/>
      <c r="ED2086" s="70"/>
      <c r="EE2086" s="70"/>
      <c r="EF2086" s="70"/>
      <c r="EG2086" s="68"/>
      <c r="EH2086" s="68"/>
      <c r="EI2086" s="68"/>
      <c r="EJ2086" s="68"/>
      <c r="EK2086" s="68"/>
      <c r="EL2086" s="68"/>
      <c r="EM2086" s="68"/>
      <c r="EN2086" s="68"/>
      <c r="EO2086" s="68"/>
      <c r="EP2086" s="68"/>
      <c r="EQ2086" s="68"/>
      <c r="ER2086" s="68"/>
      <c r="ES2086" s="68"/>
      <c r="ET2086" s="68"/>
    </row>
    <row r="2087" spans="53:150" s="9" customFormat="1" ht="15">
      <c r="BA2087" s="41"/>
      <c r="BB2087" s="41"/>
      <c r="BC2087" s="41"/>
      <c r="BD2087" s="41"/>
      <c r="BE2087" s="41"/>
      <c r="BF2087" s="41"/>
      <c r="BG2087" s="41"/>
      <c r="BH2087" s="41"/>
      <c r="BI2087" s="41"/>
      <c r="BJ2087" s="41"/>
      <c r="BK2087" s="41"/>
      <c r="BL2087" s="41"/>
      <c r="BM2087" s="41"/>
      <c r="BN2087" s="41"/>
      <c r="BO2087" s="41"/>
      <c r="BP2087" s="41"/>
      <c r="BQ2087" s="41"/>
      <c r="BR2087" s="41"/>
      <c r="BS2087" s="41"/>
      <c r="BT2087" s="41"/>
      <c r="BU2087" s="41"/>
      <c r="BV2087" s="41"/>
      <c r="BW2087" s="41"/>
      <c r="BX2087" s="41"/>
      <c r="BY2087" s="41"/>
      <c r="BZ2087" s="41"/>
      <c r="CA2087" s="41"/>
      <c r="CB2087" s="41"/>
      <c r="CC2087" s="41"/>
      <c r="CD2087" s="41"/>
      <c r="CE2087" s="41"/>
      <c r="CF2087" s="41"/>
      <c r="CG2087" s="41"/>
      <c r="CH2087" s="41"/>
      <c r="CI2087" s="41"/>
      <c r="CJ2087" s="41"/>
      <c r="DZ2087" s="70"/>
      <c r="ED2087" s="70"/>
      <c r="EE2087" s="70"/>
      <c r="EF2087" s="70"/>
      <c r="EG2087" s="68"/>
      <c r="EH2087" s="68"/>
      <c r="EI2087" s="68"/>
      <c r="EJ2087" s="68"/>
      <c r="EK2087" s="68"/>
      <c r="EL2087" s="68"/>
      <c r="EM2087" s="68"/>
      <c r="EN2087" s="68"/>
      <c r="EO2087" s="68"/>
      <c r="EP2087" s="68"/>
      <c r="EQ2087" s="68"/>
      <c r="ER2087" s="68"/>
      <c r="ES2087" s="68"/>
      <c r="ET2087" s="68"/>
    </row>
    <row r="2088" spans="53:150" s="9" customFormat="1" ht="15">
      <c r="BA2088" s="41"/>
      <c r="BB2088" s="41"/>
      <c r="BC2088" s="41"/>
      <c r="BD2088" s="41"/>
      <c r="BE2088" s="41"/>
      <c r="BF2088" s="41"/>
      <c r="BG2088" s="41"/>
      <c r="BH2088" s="41"/>
      <c r="BI2088" s="41"/>
      <c r="BJ2088" s="41"/>
      <c r="BK2088" s="41"/>
      <c r="BL2088" s="41"/>
      <c r="BM2088" s="41"/>
      <c r="BN2088" s="41"/>
      <c r="BO2088" s="41"/>
      <c r="BP2088" s="41"/>
      <c r="BQ2088" s="41"/>
      <c r="BR2088" s="41"/>
      <c r="BS2088" s="41"/>
      <c r="BT2088" s="41"/>
      <c r="BU2088" s="41"/>
      <c r="BV2088" s="41"/>
      <c r="BW2088" s="41"/>
      <c r="BX2088" s="41"/>
      <c r="BY2088" s="41"/>
      <c r="BZ2088" s="41"/>
      <c r="CA2088" s="41"/>
      <c r="CB2088" s="41"/>
      <c r="CC2088" s="41"/>
      <c r="CD2088" s="41"/>
      <c r="CE2088" s="41"/>
      <c r="CF2088" s="41"/>
      <c r="CG2088" s="41"/>
      <c r="CH2088" s="41"/>
      <c r="CI2088" s="41"/>
      <c r="CJ2088" s="41"/>
      <c r="DZ2088" s="70"/>
      <c r="ED2088" s="70"/>
      <c r="EE2088" s="70"/>
      <c r="EF2088" s="70"/>
      <c r="EG2088" s="68"/>
      <c r="EH2088" s="68"/>
      <c r="EI2088" s="68"/>
      <c r="EJ2088" s="68"/>
      <c r="EK2088" s="68"/>
      <c r="EL2088" s="68"/>
      <c r="EM2088" s="68"/>
      <c r="EN2088" s="68"/>
      <c r="EO2088" s="68"/>
      <c r="EP2088" s="68"/>
      <c r="EQ2088" s="68"/>
      <c r="ER2088" s="68"/>
      <c r="ES2088" s="68"/>
      <c r="ET2088" s="68"/>
    </row>
    <row r="2089" spans="53:150" s="9" customFormat="1" ht="15">
      <c r="BA2089" s="41"/>
      <c r="BB2089" s="41"/>
      <c r="BC2089" s="41"/>
      <c r="BD2089" s="41"/>
      <c r="BE2089" s="41"/>
      <c r="BF2089" s="41"/>
      <c r="BG2089" s="41"/>
      <c r="BH2089" s="41"/>
      <c r="BI2089" s="41"/>
      <c r="BJ2089" s="41"/>
      <c r="BK2089" s="41"/>
      <c r="BL2089" s="41"/>
      <c r="BM2089" s="41"/>
      <c r="BN2089" s="41"/>
      <c r="BO2089" s="41"/>
      <c r="BP2089" s="41"/>
      <c r="BQ2089" s="41"/>
      <c r="BR2089" s="41"/>
      <c r="BS2089" s="41"/>
      <c r="BT2089" s="41"/>
      <c r="BU2089" s="41"/>
      <c r="BV2089" s="41"/>
      <c r="BW2089" s="41"/>
      <c r="BX2089" s="41"/>
      <c r="BY2089" s="41"/>
      <c r="BZ2089" s="41"/>
      <c r="CA2089" s="41"/>
      <c r="CB2089" s="41"/>
      <c r="CC2089" s="41"/>
      <c r="CD2089" s="41"/>
      <c r="CE2089" s="41"/>
      <c r="CF2089" s="41"/>
      <c r="CG2089" s="41"/>
      <c r="CH2089" s="41"/>
      <c r="CI2089" s="41"/>
      <c r="CJ2089" s="41"/>
      <c r="DZ2089" s="70"/>
      <c r="ED2089" s="70"/>
      <c r="EE2089" s="70"/>
      <c r="EF2089" s="70"/>
      <c r="EG2089" s="68"/>
      <c r="EH2089" s="68"/>
      <c r="EI2089" s="68"/>
      <c r="EJ2089" s="68"/>
      <c r="EK2089" s="68"/>
      <c r="EL2089" s="68"/>
      <c r="EM2089" s="68"/>
      <c r="EN2089" s="68"/>
      <c r="EO2089" s="68"/>
      <c r="EP2089" s="68"/>
      <c r="EQ2089" s="68"/>
      <c r="ER2089" s="68"/>
      <c r="ES2089" s="68"/>
      <c r="ET2089" s="68"/>
    </row>
    <row r="2090" spans="53:150" s="9" customFormat="1" ht="15">
      <c r="BA2090" s="41"/>
      <c r="BB2090" s="41"/>
      <c r="BC2090" s="41"/>
      <c r="BD2090" s="41"/>
      <c r="BE2090" s="41"/>
      <c r="BF2090" s="41"/>
      <c r="BG2090" s="41"/>
      <c r="BH2090" s="41"/>
      <c r="BI2090" s="41"/>
      <c r="BJ2090" s="41"/>
      <c r="BK2090" s="41"/>
      <c r="BL2090" s="41"/>
      <c r="BM2090" s="41"/>
      <c r="BN2090" s="41"/>
      <c r="BO2090" s="41"/>
      <c r="BP2090" s="41"/>
      <c r="BQ2090" s="41"/>
      <c r="BR2090" s="41"/>
      <c r="BS2090" s="41"/>
      <c r="BT2090" s="41"/>
      <c r="BU2090" s="41"/>
      <c r="BV2090" s="41"/>
      <c r="BW2090" s="41"/>
      <c r="BX2090" s="41"/>
      <c r="BY2090" s="41"/>
      <c r="BZ2090" s="41"/>
      <c r="CA2090" s="41"/>
      <c r="CB2090" s="41"/>
      <c r="CC2090" s="41"/>
      <c r="CD2090" s="41"/>
      <c r="CE2090" s="41"/>
      <c r="CF2090" s="41"/>
      <c r="CG2090" s="41"/>
      <c r="CH2090" s="41"/>
      <c r="CI2090" s="41"/>
      <c r="CJ2090" s="41"/>
      <c r="DZ2090" s="70"/>
      <c r="ED2090" s="70"/>
      <c r="EE2090" s="70"/>
      <c r="EF2090" s="70"/>
      <c r="EG2090" s="68"/>
      <c r="EH2090" s="68"/>
      <c r="EI2090" s="68"/>
      <c r="EJ2090" s="68"/>
      <c r="EK2090" s="68"/>
      <c r="EL2090" s="68"/>
      <c r="EM2090" s="68"/>
      <c r="EN2090" s="68"/>
      <c r="EO2090" s="68"/>
      <c r="EP2090" s="68"/>
      <c r="EQ2090" s="68"/>
      <c r="ER2090" s="68"/>
      <c r="ES2090" s="68"/>
      <c r="ET2090" s="68"/>
    </row>
    <row r="2091" spans="53:150" s="9" customFormat="1" ht="15">
      <c r="BA2091" s="41"/>
      <c r="BB2091" s="41"/>
      <c r="BC2091" s="41"/>
      <c r="BD2091" s="41"/>
      <c r="BE2091" s="41"/>
      <c r="BF2091" s="41"/>
      <c r="BG2091" s="41"/>
      <c r="BH2091" s="41"/>
      <c r="BI2091" s="41"/>
      <c r="BJ2091" s="41"/>
      <c r="BK2091" s="41"/>
      <c r="BL2091" s="41"/>
      <c r="BM2091" s="41"/>
      <c r="BN2091" s="41"/>
      <c r="BO2091" s="41"/>
      <c r="BP2091" s="41"/>
      <c r="BQ2091" s="41"/>
      <c r="BR2091" s="41"/>
      <c r="BS2091" s="41"/>
      <c r="BT2091" s="41"/>
      <c r="BU2091" s="41"/>
      <c r="BV2091" s="41"/>
      <c r="BW2091" s="41"/>
      <c r="BX2091" s="41"/>
      <c r="BY2091" s="41"/>
      <c r="BZ2091" s="41"/>
      <c r="CA2091" s="41"/>
      <c r="CB2091" s="41"/>
      <c r="CC2091" s="41"/>
      <c r="CD2091" s="41"/>
      <c r="CE2091" s="41"/>
      <c r="CF2091" s="41"/>
      <c r="CG2091" s="41"/>
      <c r="CH2091" s="41"/>
      <c r="CI2091" s="41"/>
      <c r="CJ2091" s="41"/>
      <c r="DZ2091" s="70"/>
      <c r="ED2091" s="70"/>
      <c r="EE2091" s="70"/>
      <c r="EF2091" s="70"/>
      <c r="EG2091" s="68"/>
      <c r="EH2091" s="68"/>
      <c r="EI2091" s="68"/>
      <c r="EJ2091" s="68"/>
      <c r="EK2091" s="68"/>
      <c r="EL2091" s="68"/>
      <c r="EM2091" s="68"/>
      <c r="EN2091" s="68"/>
      <c r="EO2091" s="68"/>
      <c r="EP2091" s="68"/>
      <c r="EQ2091" s="68"/>
      <c r="ER2091" s="68"/>
      <c r="ES2091" s="68"/>
      <c r="ET2091" s="68"/>
    </row>
    <row r="2092" spans="53:150" s="9" customFormat="1" ht="15">
      <c r="BA2092" s="41"/>
      <c r="BB2092" s="41"/>
      <c r="BC2092" s="41"/>
      <c r="BD2092" s="41"/>
      <c r="BE2092" s="41"/>
      <c r="BF2092" s="41"/>
      <c r="BG2092" s="41"/>
      <c r="BH2092" s="41"/>
      <c r="BI2092" s="41"/>
      <c r="BJ2092" s="41"/>
      <c r="BK2092" s="41"/>
      <c r="BL2092" s="41"/>
      <c r="BM2092" s="41"/>
      <c r="BN2092" s="41"/>
      <c r="BO2092" s="41"/>
      <c r="BP2092" s="41"/>
      <c r="BQ2092" s="41"/>
      <c r="BR2092" s="41"/>
      <c r="BS2092" s="41"/>
      <c r="BT2092" s="41"/>
      <c r="BU2092" s="41"/>
      <c r="BV2092" s="41"/>
      <c r="BW2092" s="41"/>
      <c r="BX2092" s="41"/>
      <c r="BY2092" s="41"/>
      <c r="BZ2092" s="41"/>
      <c r="CA2092" s="41"/>
      <c r="CB2092" s="41"/>
      <c r="CC2092" s="41"/>
      <c r="CD2092" s="41"/>
      <c r="CE2092" s="41"/>
      <c r="CF2092" s="41"/>
      <c r="CG2092" s="41"/>
      <c r="CH2092" s="41"/>
      <c r="CI2092" s="41"/>
      <c r="CJ2092" s="41"/>
      <c r="DZ2092" s="70"/>
      <c r="ED2092" s="70"/>
      <c r="EE2092" s="70"/>
      <c r="EF2092" s="70"/>
      <c r="EG2092" s="68"/>
      <c r="EH2092" s="68"/>
      <c r="EI2092" s="68"/>
      <c r="EJ2092" s="68"/>
      <c r="EK2092" s="68"/>
      <c r="EL2092" s="68"/>
      <c r="EM2092" s="68"/>
      <c r="EN2092" s="68"/>
      <c r="EO2092" s="68"/>
      <c r="EP2092" s="68"/>
      <c r="EQ2092" s="68"/>
      <c r="ER2092" s="68"/>
      <c r="ES2092" s="68"/>
      <c r="ET2092" s="68"/>
    </row>
    <row r="2093" spans="53:150" s="9" customFormat="1" ht="15">
      <c r="BA2093" s="41"/>
      <c r="BB2093" s="41"/>
      <c r="BC2093" s="41"/>
      <c r="BD2093" s="41"/>
      <c r="BE2093" s="41"/>
      <c r="BF2093" s="41"/>
      <c r="BG2093" s="41"/>
      <c r="BH2093" s="41"/>
      <c r="BI2093" s="41"/>
      <c r="BJ2093" s="41"/>
      <c r="BK2093" s="41"/>
      <c r="BL2093" s="41"/>
      <c r="BM2093" s="41"/>
      <c r="BN2093" s="41"/>
      <c r="BO2093" s="41"/>
      <c r="BP2093" s="41"/>
      <c r="BQ2093" s="41"/>
      <c r="BR2093" s="41"/>
      <c r="BS2093" s="41"/>
      <c r="BT2093" s="41"/>
      <c r="BU2093" s="41"/>
      <c r="BV2093" s="41"/>
      <c r="BW2093" s="41"/>
      <c r="BX2093" s="41"/>
      <c r="BY2093" s="41"/>
      <c r="BZ2093" s="41"/>
      <c r="CA2093" s="41"/>
      <c r="CB2093" s="41"/>
      <c r="CC2093" s="41"/>
      <c r="CD2093" s="41"/>
      <c r="CE2093" s="41"/>
      <c r="CF2093" s="41"/>
      <c r="CG2093" s="41"/>
      <c r="CH2093" s="41"/>
      <c r="CI2093" s="41"/>
      <c r="CJ2093" s="41"/>
      <c r="DZ2093" s="70"/>
      <c r="ED2093" s="70"/>
      <c r="EE2093" s="70"/>
      <c r="EF2093" s="70"/>
      <c r="EG2093" s="68"/>
      <c r="EH2093" s="68"/>
      <c r="EI2093" s="68"/>
      <c r="EJ2093" s="68"/>
      <c r="EK2093" s="68"/>
      <c r="EL2093" s="68"/>
      <c r="EM2093" s="68"/>
      <c r="EN2093" s="68"/>
      <c r="EO2093" s="68"/>
      <c r="EP2093" s="68"/>
      <c r="EQ2093" s="68"/>
      <c r="ER2093" s="68"/>
      <c r="ES2093" s="68"/>
      <c r="ET2093" s="68"/>
    </row>
    <row r="2094" spans="53:150" s="9" customFormat="1" ht="15">
      <c r="BA2094" s="41"/>
      <c r="BB2094" s="41"/>
      <c r="BC2094" s="41"/>
      <c r="BD2094" s="41"/>
      <c r="BE2094" s="41"/>
      <c r="BF2094" s="41"/>
      <c r="BG2094" s="41"/>
      <c r="BH2094" s="41"/>
      <c r="BI2094" s="41"/>
      <c r="BJ2094" s="41"/>
      <c r="BK2094" s="41"/>
      <c r="BL2094" s="41"/>
      <c r="BM2094" s="41"/>
      <c r="BN2094" s="41"/>
      <c r="BO2094" s="41"/>
      <c r="BP2094" s="41"/>
      <c r="BQ2094" s="41"/>
      <c r="BR2094" s="41"/>
      <c r="BS2094" s="41"/>
      <c r="BT2094" s="41"/>
      <c r="BU2094" s="41"/>
      <c r="BV2094" s="41"/>
      <c r="BW2094" s="41"/>
      <c r="BX2094" s="41"/>
      <c r="BY2094" s="41"/>
      <c r="BZ2094" s="41"/>
      <c r="CA2094" s="41"/>
      <c r="CB2094" s="41"/>
      <c r="CC2094" s="41"/>
      <c r="CD2094" s="41"/>
      <c r="CE2094" s="41"/>
      <c r="CF2094" s="41"/>
      <c r="CG2094" s="41"/>
      <c r="CH2094" s="41"/>
      <c r="CI2094" s="41"/>
      <c r="CJ2094" s="41"/>
      <c r="DZ2094" s="70"/>
      <c r="ED2094" s="70"/>
      <c r="EE2094" s="70"/>
      <c r="EF2094" s="70"/>
      <c r="EG2094" s="68"/>
      <c r="EH2094" s="68"/>
      <c r="EI2094" s="68"/>
      <c r="EJ2094" s="68"/>
      <c r="EK2094" s="68"/>
      <c r="EL2094" s="68"/>
      <c r="EM2094" s="68"/>
      <c r="EN2094" s="68"/>
      <c r="EO2094" s="68"/>
      <c r="EP2094" s="68"/>
      <c r="EQ2094" s="68"/>
      <c r="ER2094" s="68"/>
      <c r="ES2094" s="68"/>
      <c r="ET2094" s="68"/>
    </row>
    <row r="2095" spans="53:150" s="9" customFormat="1" ht="15">
      <c r="BA2095" s="41"/>
      <c r="BB2095" s="41"/>
      <c r="BC2095" s="41"/>
      <c r="BD2095" s="41"/>
      <c r="BE2095" s="41"/>
      <c r="BF2095" s="41"/>
      <c r="BG2095" s="41"/>
      <c r="BH2095" s="41"/>
      <c r="BI2095" s="41"/>
      <c r="BJ2095" s="41"/>
      <c r="BK2095" s="41"/>
      <c r="BL2095" s="41"/>
      <c r="BM2095" s="41"/>
      <c r="BN2095" s="41"/>
      <c r="BO2095" s="41"/>
      <c r="BP2095" s="41"/>
      <c r="BQ2095" s="41"/>
      <c r="BR2095" s="41"/>
      <c r="BS2095" s="41"/>
      <c r="BT2095" s="41"/>
      <c r="BU2095" s="41"/>
      <c r="BV2095" s="41"/>
      <c r="BW2095" s="41"/>
      <c r="BX2095" s="41"/>
      <c r="BY2095" s="41"/>
      <c r="BZ2095" s="41"/>
      <c r="CA2095" s="41"/>
      <c r="CB2095" s="41"/>
      <c r="CC2095" s="41"/>
      <c r="CD2095" s="41"/>
      <c r="CE2095" s="41"/>
      <c r="CF2095" s="41"/>
      <c r="CG2095" s="41"/>
      <c r="CH2095" s="41"/>
      <c r="CI2095" s="41"/>
      <c r="CJ2095" s="41"/>
      <c r="DZ2095" s="70"/>
      <c r="ED2095" s="70"/>
      <c r="EE2095" s="70"/>
      <c r="EF2095" s="70"/>
      <c r="EG2095" s="68"/>
      <c r="EH2095" s="68"/>
      <c r="EI2095" s="68"/>
      <c r="EJ2095" s="68"/>
      <c r="EK2095" s="68"/>
      <c r="EL2095" s="68"/>
      <c r="EM2095" s="68"/>
      <c r="EN2095" s="68"/>
      <c r="EO2095" s="68"/>
      <c r="EP2095" s="68"/>
      <c r="EQ2095" s="68"/>
      <c r="ER2095" s="68"/>
      <c r="ES2095" s="68"/>
      <c r="ET2095" s="68"/>
    </row>
    <row r="2096" spans="53:150" s="9" customFormat="1" ht="15">
      <c r="BA2096" s="41"/>
      <c r="BB2096" s="41"/>
      <c r="BC2096" s="41"/>
      <c r="BD2096" s="41"/>
      <c r="BE2096" s="41"/>
      <c r="BF2096" s="41"/>
      <c r="BG2096" s="41"/>
      <c r="BH2096" s="41"/>
      <c r="BI2096" s="41"/>
      <c r="BJ2096" s="41"/>
      <c r="BK2096" s="41"/>
      <c r="BL2096" s="41"/>
      <c r="BM2096" s="41"/>
      <c r="BN2096" s="41"/>
      <c r="BO2096" s="41"/>
      <c r="BP2096" s="41"/>
      <c r="BQ2096" s="41"/>
      <c r="BR2096" s="41"/>
      <c r="BS2096" s="41"/>
      <c r="BT2096" s="41"/>
      <c r="BU2096" s="41"/>
      <c r="BV2096" s="41"/>
      <c r="BW2096" s="41"/>
      <c r="BX2096" s="41"/>
      <c r="BY2096" s="41"/>
      <c r="BZ2096" s="41"/>
      <c r="CA2096" s="41"/>
      <c r="CB2096" s="41"/>
      <c r="CC2096" s="41"/>
      <c r="CD2096" s="41"/>
      <c r="CE2096" s="41"/>
      <c r="CF2096" s="41"/>
      <c r="CG2096" s="41"/>
      <c r="CH2096" s="41"/>
      <c r="CI2096" s="41"/>
      <c r="CJ2096" s="41"/>
      <c r="DZ2096" s="70"/>
      <c r="ED2096" s="70"/>
      <c r="EE2096" s="70"/>
      <c r="EF2096" s="70"/>
      <c r="EG2096" s="68"/>
      <c r="EH2096" s="68"/>
      <c r="EI2096" s="68"/>
      <c r="EJ2096" s="68"/>
      <c r="EK2096" s="68"/>
      <c r="EL2096" s="68"/>
      <c r="EM2096" s="68"/>
      <c r="EN2096" s="68"/>
      <c r="EO2096" s="68"/>
      <c r="EP2096" s="68"/>
      <c r="EQ2096" s="68"/>
      <c r="ER2096" s="68"/>
      <c r="ES2096" s="68"/>
      <c r="ET2096" s="68"/>
    </row>
    <row r="2097" spans="53:150" s="9" customFormat="1" ht="15">
      <c r="BA2097" s="41"/>
      <c r="BB2097" s="41"/>
      <c r="BC2097" s="41"/>
      <c r="BD2097" s="41"/>
      <c r="BE2097" s="41"/>
      <c r="BF2097" s="41"/>
      <c r="BG2097" s="41"/>
      <c r="BH2097" s="41"/>
      <c r="BI2097" s="41"/>
      <c r="BJ2097" s="41"/>
      <c r="BK2097" s="41"/>
      <c r="BL2097" s="41"/>
      <c r="BM2097" s="41"/>
      <c r="BN2097" s="41"/>
      <c r="BO2097" s="41"/>
      <c r="BP2097" s="41"/>
      <c r="BQ2097" s="41"/>
      <c r="BR2097" s="41"/>
      <c r="BS2097" s="41"/>
      <c r="BT2097" s="41"/>
      <c r="BU2097" s="41"/>
      <c r="BV2097" s="41"/>
      <c r="BW2097" s="41"/>
      <c r="BX2097" s="41"/>
      <c r="BY2097" s="41"/>
      <c r="BZ2097" s="41"/>
      <c r="CA2097" s="41"/>
      <c r="CB2097" s="41"/>
      <c r="CC2097" s="41"/>
      <c r="CD2097" s="41"/>
      <c r="CE2097" s="41"/>
      <c r="CF2097" s="41"/>
      <c r="CG2097" s="41"/>
      <c r="CH2097" s="41"/>
      <c r="CI2097" s="41"/>
      <c r="CJ2097" s="41"/>
      <c r="DZ2097" s="70"/>
      <c r="ED2097" s="70"/>
      <c r="EE2097" s="70"/>
      <c r="EF2097" s="70"/>
      <c r="EG2097" s="68"/>
      <c r="EH2097" s="68"/>
      <c r="EI2097" s="68"/>
      <c r="EJ2097" s="68"/>
      <c r="EK2097" s="68"/>
      <c r="EL2097" s="68"/>
      <c r="EM2097" s="68"/>
      <c r="EN2097" s="68"/>
      <c r="EO2097" s="68"/>
      <c r="EP2097" s="68"/>
      <c r="EQ2097" s="68"/>
      <c r="ER2097" s="68"/>
      <c r="ES2097" s="68"/>
      <c r="ET2097" s="68"/>
    </row>
    <row r="2098" spans="53:150" s="9" customFormat="1" ht="15">
      <c r="BA2098" s="41"/>
      <c r="BB2098" s="41"/>
      <c r="BC2098" s="41"/>
      <c r="BD2098" s="41"/>
      <c r="BE2098" s="41"/>
      <c r="BF2098" s="41"/>
      <c r="BG2098" s="41"/>
      <c r="BH2098" s="41"/>
      <c r="BI2098" s="41"/>
      <c r="BJ2098" s="41"/>
      <c r="BK2098" s="41"/>
      <c r="BL2098" s="41"/>
      <c r="BM2098" s="41"/>
      <c r="BN2098" s="41"/>
      <c r="BO2098" s="41"/>
      <c r="BP2098" s="41"/>
      <c r="BQ2098" s="41"/>
      <c r="BR2098" s="41"/>
      <c r="BS2098" s="41"/>
      <c r="BT2098" s="41"/>
      <c r="BU2098" s="41"/>
      <c r="BV2098" s="41"/>
      <c r="BW2098" s="41"/>
      <c r="BX2098" s="41"/>
      <c r="BY2098" s="41"/>
      <c r="BZ2098" s="41"/>
      <c r="CA2098" s="41"/>
      <c r="CB2098" s="41"/>
      <c r="CC2098" s="41"/>
      <c r="CD2098" s="41"/>
      <c r="CE2098" s="41"/>
      <c r="CF2098" s="41"/>
      <c r="CG2098" s="41"/>
      <c r="CH2098" s="41"/>
      <c r="CI2098" s="41"/>
      <c r="CJ2098" s="41"/>
      <c r="DZ2098" s="70"/>
      <c r="ED2098" s="70"/>
      <c r="EE2098" s="70"/>
      <c r="EF2098" s="70"/>
      <c r="EG2098" s="68"/>
      <c r="EH2098" s="68"/>
      <c r="EI2098" s="68"/>
      <c r="EJ2098" s="68"/>
      <c r="EK2098" s="68"/>
      <c r="EL2098" s="68"/>
      <c r="EM2098" s="68"/>
      <c r="EN2098" s="68"/>
      <c r="EO2098" s="68"/>
      <c r="EP2098" s="68"/>
      <c r="EQ2098" s="68"/>
      <c r="ER2098" s="68"/>
      <c r="ES2098" s="68"/>
      <c r="ET2098" s="68"/>
    </row>
    <row r="2099" spans="53:150" s="9" customFormat="1" ht="15">
      <c r="BA2099" s="41"/>
      <c r="BB2099" s="41"/>
      <c r="BC2099" s="41"/>
      <c r="BD2099" s="41"/>
      <c r="BE2099" s="41"/>
      <c r="BF2099" s="41"/>
      <c r="BG2099" s="41"/>
      <c r="BH2099" s="41"/>
      <c r="BI2099" s="41"/>
      <c r="BJ2099" s="41"/>
      <c r="BK2099" s="41"/>
      <c r="BL2099" s="41"/>
      <c r="BM2099" s="41"/>
      <c r="BN2099" s="41"/>
      <c r="BO2099" s="41"/>
      <c r="BP2099" s="41"/>
      <c r="BQ2099" s="41"/>
      <c r="BR2099" s="41"/>
      <c r="BS2099" s="41"/>
      <c r="BT2099" s="41"/>
      <c r="BU2099" s="41"/>
      <c r="BV2099" s="41"/>
      <c r="BW2099" s="41"/>
      <c r="BX2099" s="41"/>
      <c r="BY2099" s="41"/>
      <c r="BZ2099" s="41"/>
      <c r="CA2099" s="41"/>
      <c r="CB2099" s="41"/>
      <c r="CC2099" s="41"/>
      <c r="CD2099" s="41"/>
      <c r="CE2099" s="41"/>
      <c r="CF2099" s="41"/>
      <c r="CG2099" s="41"/>
      <c r="CH2099" s="41"/>
      <c r="CI2099" s="41"/>
      <c r="CJ2099" s="41"/>
      <c r="DZ2099" s="70"/>
      <c r="ED2099" s="70"/>
      <c r="EE2099" s="70"/>
      <c r="EF2099" s="70"/>
      <c r="EG2099" s="68"/>
      <c r="EH2099" s="68"/>
      <c r="EI2099" s="68"/>
      <c r="EJ2099" s="68"/>
      <c r="EK2099" s="68"/>
      <c r="EL2099" s="68"/>
      <c r="EM2099" s="68"/>
      <c r="EN2099" s="68"/>
      <c r="EO2099" s="68"/>
      <c r="EP2099" s="68"/>
      <c r="EQ2099" s="68"/>
      <c r="ER2099" s="68"/>
      <c r="ES2099" s="68"/>
      <c r="ET2099" s="68"/>
    </row>
    <row r="2100" spans="53:150" s="9" customFormat="1" ht="15">
      <c r="BA2100" s="41"/>
      <c r="BB2100" s="41"/>
      <c r="BC2100" s="41"/>
      <c r="BD2100" s="41"/>
      <c r="BE2100" s="41"/>
      <c r="BF2100" s="41"/>
      <c r="BG2100" s="41"/>
      <c r="BH2100" s="41"/>
      <c r="BI2100" s="41"/>
      <c r="BJ2100" s="41"/>
      <c r="BK2100" s="41"/>
      <c r="BL2100" s="41"/>
      <c r="BM2100" s="41"/>
      <c r="BN2100" s="41"/>
      <c r="BO2100" s="41"/>
      <c r="BP2100" s="41"/>
      <c r="BQ2100" s="41"/>
      <c r="BR2100" s="41"/>
      <c r="BS2100" s="41"/>
      <c r="BT2100" s="41"/>
      <c r="BU2100" s="41"/>
      <c r="BV2100" s="41"/>
      <c r="BW2100" s="41"/>
      <c r="BX2100" s="41"/>
      <c r="BY2100" s="41"/>
      <c r="BZ2100" s="41"/>
      <c r="CA2100" s="41"/>
      <c r="CB2100" s="41"/>
      <c r="CC2100" s="41"/>
      <c r="CD2100" s="41"/>
      <c r="CE2100" s="41"/>
      <c r="CF2100" s="41"/>
      <c r="CG2100" s="41"/>
      <c r="CH2100" s="41"/>
      <c r="CI2100" s="41"/>
      <c r="CJ2100" s="41"/>
      <c r="DZ2100" s="70"/>
      <c r="ED2100" s="70"/>
      <c r="EE2100" s="70"/>
      <c r="EF2100" s="70"/>
      <c r="EG2100" s="68"/>
      <c r="EH2100" s="68"/>
      <c r="EI2100" s="68"/>
      <c r="EJ2100" s="68"/>
      <c r="EK2100" s="68"/>
      <c r="EL2100" s="68"/>
      <c r="EM2100" s="68"/>
      <c r="EN2100" s="68"/>
      <c r="EO2100" s="68"/>
      <c r="EP2100" s="68"/>
      <c r="EQ2100" s="68"/>
      <c r="ER2100" s="68"/>
      <c r="ES2100" s="68"/>
      <c r="ET2100" s="68"/>
    </row>
    <row r="2101" spans="53:150" s="9" customFormat="1" ht="15">
      <c r="BA2101" s="41"/>
      <c r="BB2101" s="41"/>
      <c r="BC2101" s="41"/>
      <c r="BD2101" s="41"/>
      <c r="BE2101" s="41"/>
      <c r="BF2101" s="41"/>
      <c r="BG2101" s="41"/>
      <c r="BH2101" s="41"/>
      <c r="BI2101" s="41"/>
      <c r="BJ2101" s="41"/>
      <c r="BK2101" s="41"/>
      <c r="BL2101" s="41"/>
      <c r="BM2101" s="41"/>
      <c r="BN2101" s="41"/>
      <c r="BO2101" s="41"/>
      <c r="BP2101" s="41"/>
      <c r="BQ2101" s="41"/>
      <c r="BR2101" s="41"/>
      <c r="BS2101" s="41"/>
      <c r="BT2101" s="41"/>
      <c r="BU2101" s="41"/>
      <c r="BV2101" s="41"/>
      <c r="BW2101" s="41"/>
      <c r="BX2101" s="41"/>
      <c r="BY2101" s="41"/>
      <c r="BZ2101" s="41"/>
      <c r="CA2101" s="41"/>
      <c r="CB2101" s="41"/>
      <c r="CC2101" s="41"/>
      <c r="CD2101" s="41"/>
      <c r="CE2101" s="41"/>
      <c r="CF2101" s="41"/>
      <c r="CG2101" s="41"/>
      <c r="CH2101" s="41"/>
      <c r="CI2101" s="41"/>
      <c r="CJ2101" s="41"/>
      <c r="DZ2101" s="70"/>
      <c r="ED2101" s="70"/>
      <c r="EE2101" s="70"/>
      <c r="EF2101" s="70"/>
      <c r="EG2101" s="68"/>
      <c r="EH2101" s="68"/>
      <c r="EI2101" s="68"/>
      <c r="EJ2101" s="68"/>
      <c r="EK2101" s="68"/>
      <c r="EL2101" s="68"/>
      <c r="EM2101" s="68"/>
      <c r="EN2101" s="68"/>
      <c r="EO2101" s="68"/>
      <c r="EP2101" s="68"/>
      <c r="EQ2101" s="68"/>
      <c r="ER2101" s="68"/>
      <c r="ES2101" s="68"/>
      <c r="ET2101" s="68"/>
    </row>
    <row r="2102" spans="53:150" s="9" customFormat="1" ht="15">
      <c r="BA2102" s="41"/>
      <c r="BB2102" s="41"/>
      <c r="BC2102" s="41"/>
      <c r="BD2102" s="41"/>
      <c r="BE2102" s="41"/>
      <c r="BF2102" s="41"/>
      <c r="BG2102" s="41"/>
      <c r="BH2102" s="41"/>
      <c r="BI2102" s="41"/>
      <c r="BJ2102" s="41"/>
      <c r="BK2102" s="41"/>
      <c r="BL2102" s="41"/>
      <c r="BM2102" s="41"/>
      <c r="BN2102" s="41"/>
      <c r="BO2102" s="41"/>
      <c r="BP2102" s="41"/>
      <c r="BQ2102" s="41"/>
      <c r="BR2102" s="41"/>
      <c r="BS2102" s="41"/>
      <c r="BT2102" s="41"/>
      <c r="BU2102" s="41"/>
      <c r="BV2102" s="41"/>
      <c r="BW2102" s="41"/>
      <c r="BX2102" s="41"/>
      <c r="BY2102" s="41"/>
      <c r="BZ2102" s="41"/>
      <c r="CA2102" s="41"/>
      <c r="CB2102" s="41"/>
      <c r="CC2102" s="41"/>
      <c r="CD2102" s="41"/>
      <c r="CE2102" s="41"/>
      <c r="CF2102" s="41"/>
      <c r="CG2102" s="41"/>
      <c r="CH2102" s="41"/>
      <c r="CI2102" s="41"/>
      <c r="CJ2102" s="41"/>
      <c r="DZ2102" s="70"/>
      <c r="ED2102" s="70"/>
      <c r="EE2102" s="70"/>
      <c r="EF2102" s="70"/>
      <c r="EG2102" s="68"/>
      <c r="EH2102" s="68"/>
      <c r="EI2102" s="68"/>
      <c r="EJ2102" s="68"/>
      <c r="EK2102" s="68"/>
      <c r="EL2102" s="68"/>
      <c r="EM2102" s="68"/>
      <c r="EN2102" s="68"/>
      <c r="EO2102" s="68"/>
      <c r="EP2102" s="68"/>
      <c r="EQ2102" s="68"/>
      <c r="ER2102" s="68"/>
      <c r="ES2102" s="68"/>
      <c r="ET2102" s="68"/>
    </row>
    <row r="2103" spans="53:150" s="9" customFormat="1" ht="15">
      <c r="BA2103" s="41"/>
      <c r="BB2103" s="41"/>
      <c r="BC2103" s="41"/>
      <c r="BD2103" s="41"/>
      <c r="BE2103" s="41"/>
      <c r="BF2103" s="41"/>
      <c r="BG2103" s="41"/>
      <c r="BH2103" s="41"/>
      <c r="BI2103" s="41"/>
      <c r="BJ2103" s="41"/>
      <c r="BK2103" s="41"/>
      <c r="BL2103" s="41"/>
      <c r="BM2103" s="41"/>
      <c r="BN2103" s="41"/>
      <c r="BO2103" s="41"/>
      <c r="BP2103" s="41"/>
      <c r="BQ2103" s="41"/>
      <c r="BR2103" s="41"/>
      <c r="BS2103" s="41"/>
      <c r="BT2103" s="41"/>
      <c r="BU2103" s="41"/>
      <c r="BV2103" s="41"/>
      <c r="BW2103" s="41"/>
      <c r="BX2103" s="41"/>
      <c r="BY2103" s="41"/>
      <c r="BZ2103" s="41"/>
      <c r="CA2103" s="41"/>
      <c r="CB2103" s="41"/>
      <c r="CC2103" s="41"/>
      <c r="CD2103" s="41"/>
      <c r="CE2103" s="41"/>
      <c r="CF2103" s="41"/>
      <c r="CG2103" s="41"/>
      <c r="CH2103" s="41"/>
      <c r="CI2103" s="41"/>
      <c r="CJ2103" s="41"/>
      <c r="DZ2103" s="70"/>
      <c r="ED2103" s="70"/>
      <c r="EE2103" s="70"/>
      <c r="EF2103" s="70"/>
      <c r="EG2103" s="68"/>
      <c r="EH2103" s="68"/>
      <c r="EI2103" s="68"/>
      <c r="EJ2103" s="68"/>
      <c r="EK2103" s="68"/>
      <c r="EL2103" s="68"/>
      <c r="EM2103" s="68"/>
      <c r="EN2103" s="68"/>
      <c r="EO2103" s="68"/>
      <c r="EP2103" s="68"/>
      <c r="EQ2103" s="68"/>
      <c r="ER2103" s="68"/>
      <c r="ES2103" s="68"/>
      <c r="ET2103" s="68"/>
    </row>
    <row r="2104" spans="53:150" s="9" customFormat="1" ht="15">
      <c r="BA2104" s="41"/>
      <c r="BB2104" s="41"/>
      <c r="BC2104" s="41"/>
      <c r="BD2104" s="41"/>
      <c r="BE2104" s="41"/>
      <c r="BF2104" s="41"/>
      <c r="BG2104" s="41"/>
      <c r="BH2104" s="41"/>
      <c r="BI2104" s="41"/>
      <c r="BJ2104" s="41"/>
      <c r="BK2104" s="41"/>
      <c r="BL2104" s="41"/>
      <c r="BM2104" s="41"/>
      <c r="BN2104" s="41"/>
      <c r="BO2104" s="41"/>
      <c r="BP2104" s="41"/>
      <c r="BQ2104" s="41"/>
      <c r="BR2104" s="41"/>
      <c r="BS2104" s="41"/>
      <c r="BT2104" s="41"/>
      <c r="BU2104" s="41"/>
      <c r="BV2104" s="41"/>
      <c r="BW2104" s="41"/>
      <c r="BX2104" s="41"/>
      <c r="BY2104" s="41"/>
      <c r="BZ2104" s="41"/>
      <c r="CA2104" s="41"/>
      <c r="CB2104" s="41"/>
      <c r="CC2104" s="41"/>
      <c r="CD2104" s="41"/>
      <c r="CE2104" s="41"/>
      <c r="CF2104" s="41"/>
      <c r="CG2104" s="41"/>
      <c r="CH2104" s="41"/>
      <c r="CI2104" s="41"/>
      <c r="CJ2104" s="41"/>
      <c r="DZ2104" s="70"/>
      <c r="ED2104" s="70"/>
      <c r="EE2104" s="70"/>
      <c r="EF2104" s="70"/>
      <c r="EG2104" s="68"/>
      <c r="EH2104" s="68"/>
      <c r="EI2104" s="68"/>
      <c r="EJ2104" s="68"/>
      <c r="EK2104" s="68"/>
      <c r="EL2104" s="68"/>
      <c r="EM2104" s="68"/>
      <c r="EN2104" s="68"/>
      <c r="EO2104" s="68"/>
      <c r="EP2104" s="68"/>
      <c r="EQ2104" s="68"/>
      <c r="ER2104" s="68"/>
      <c r="ES2104" s="68"/>
      <c r="ET2104" s="68"/>
    </row>
    <row r="2105" spans="53:150" s="9" customFormat="1" ht="15">
      <c r="BA2105" s="41"/>
      <c r="BB2105" s="41"/>
      <c r="BC2105" s="41"/>
      <c r="BD2105" s="41"/>
      <c r="BE2105" s="41"/>
      <c r="BF2105" s="41"/>
      <c r="BG2105" s="41"/>
      <c r="BH2105" s="41"/>
      <c r="BI2105" s="41"/>
      <c r="BJ2105" s="41"/>
      <c r="BK2105" s="41"/>
      <c r="BL2105" s="41"/>
      <c r="BM2105" s="41"/>
      <c r="BN2105" s="41"/>
      <c r="BO2105" s="41"/>
      <c r="BP2105" s="41"/>
      <c r="BQ2105" s="41"/>
      <c r="BR2105" s="41"/>
      <c r="BS2105" s="41"/>
      <c r="BT2105" s="41"/>
      <c r="BU2105" s="41"/>
      <c r="BV2105" s="41"/>
      <c r="BW2105" s="41"/>
      <c r="BX2105" s="41"/>
      <c r="BY2105" s="41"/>
      <c r="BZ2105" s="41"/>
      <c r="CA2105" s="41"/>
      <c r="CB2105" s="41"/>
      <c r="CC2105" s="41"/>
      <c r="CD2105" s="41"/>
      <c r="CE2105" s="41"/>
      <c r="CF2105" s="41"/>
      <c r="CG2105" s="41"/>
      <c r="CH2105" s="41"/>
      <c r="CI2105" s="41"/>
      <c r="CJ2105" s="41"/>
      <c r="DZ2105" s="70"/>
      <c r="ED2105" s="70"/>
      <c r="EE2105" s="70"/>
      <c r="EF2105" s="70"/>
      <c r="EG2105" s="68"/>
      <c r="EH2105" s="68"/>
      <c r="EI2105" s="68"/>
      <c r="EJ2105" s="68"/>
      <c r="EK2105" s="68"/>
      <c r="EL2105" s="68"/>
      <c r="EM2105" s="68"/>
      <c r="EN2105" s="68"/>
      <c r="EO2105" s="68"/>
      <c r="EP2105" s="68"/>
      <c r="EQ2105" s="68"/>
      <c r="ER2105" s="68"/>
      <c r="ES2105" s="68"/>
      <c r="ET2105" s="68"/>
    </row>
    <row r="2106" spans="53:150" s="9" customFormat="1" ht="15">
      <c r="BA2106" s="41"/>
      <c r="BB2106" s="41"/>
      <c r="BC2106" s="41"/>
      <c r="BD2106" s="41"/>
      <c r="BE2106" s="41"/>
      <c r="BF2106" s="41"/>
      <c r="BG2106" s="41"/>
      <c r="BH2106" s="41"/>
      <c r="BI2106" s="41"/>
      <c r="BJ2106" s="41"/>
      <c r="BK2106" s="41"/>
      <c r="BL2106" s="41"/>
      <c r="BM2106" s="41"/>
      <c r="BN2106" s="41"/>
      <c r="BO2106" s="41"/>
      <c r="BP2106" s="41"/>
      <c r="BQ2106" s="41"/>
      <c r="BR2106" s="41"/>
      <c r="BS2106" s="41"/>
      <c r="BT2106" s="41"/>
      <c r="BU2106" s="41"/>
      <c r="BV2106" s="41"/>
      <c r="BW2106" s="41"/>
      <c r="BX2106" s="41"/>
      <c r="BY2106" s="41"/>
      <c r="BZ2106" s="41"/>
      <c r="CA2106" s="41"/>
      <c r="CB2106" s="41"/>
      <c r="CC2106" s="41"/>
      <c r="CD2106" s="41"/>
      <c r="CE2106" s="41"/>
      <c r="CF2106" s="41"/>
      <c r="CG2106" s="41"/>
      <c r="CH2106" s="41"/>
      <c r="CI2106" s="41"/>
      <c r="CJ2106" s="41"/>
      <c r="DZ2106" s="70"/>
      <c r="ED2106" s="70"/>
      <c r="EE2106" s="70"/>
      <c r="EF2106" s="70"/>
      <c r="EG2106" s="68"/>
      <c r="EH2106" s="68"/>
      <c r="EI2106" s="68"/>
      <c r="EJ2106" s="68"/>
      <c r="EK2106" s="68"/>
      <c r="EL2106" s="68"/>
      <c r="EM2106" s="68"/>
      <c r="EN2106" s="68"/>
      <c r="EO2106" s="68"/>
      <c r="EP2106" s="68"/>
      <c r="EQ2106" s="68"/>
      <c r="ER2106" s="68"/>
      <c r="ES2106" s="68"/>
      <c r="ET2106" s="68"/>
    </row>
    <row r="2107" spans="53:150" s="9" customFormat="1" ht="15">
      <c r="BA2107" s="41"/>
      <c r="BB2107" s="41"/>
      <c r="BC2107" s="41"/>
      <c r="BD2107" s="41"/>
      <c r="BE2107" s="41"/>
      <c r="BF2107" s="41"/>
      <c r="BG2107" s="41"/>
      <c r="BH2107" s="41"/>
      <c r="BI2107" s="41"/>
      <c r="BJ2107" s="41"/>
      <c r="BK2107" s="41"/>
      <c r="BL2107" s="41"/>
      <c r="BM2107" s="41"/>
      <c r="BN2107" s="41"/>
      <c r="BO2107" s="41"/>
      <c r="BP2107" s="41"/>
      <c r="BQ2107" s="41"/>
      <c r="BR2107" s="41"/>
      <c r="BS2107" s="41"/>
      <c r="BT2107" s="41"/>
      <c r="BU2107" s="41"/>
      <c r="BV2107" s="41"/>
      <c r="BW2107" s="41"/>
      <c r="BX2107" s="41"/>
      <c r="BY2107" s="41"/>
      <c r="BZ2107" s="41"/>
      <c r="CA2107" s="41"/>
      <c r="CB2107" s="41"/>
      <c r="CC2107" s="41"/>
      <c r="CD2107" s="41"/>
      <c r="CE2107" s="41"/>
      <c r="CF2107" s="41"/>
      <c r="CG2107" s="41"/>
      <c r="CH2107" s="41"/>
      <c r="CI2107" s="41"/>
      <c r="CJ2107" s="41"/>
      <c r="DZ2107" s="70"/>
      <c r="ED2107" s="70"/>
      <c r="EE2107" s="70"/>
      <c r="EF2107" s="70"/>
      <c r="EG2107" s="68"/>
      <c r="EH2107" s="68"/>
      <c r="EI2107" s="68"/>
      <c r="EJ2107" s="68"/>
      <c r="EK2107" s="68"/>
      <c r="EL2107" s="68"/>
      <c r="EM2107" s="68"/>
      <c r="EN2107" s="68"/>
      <c r="EO2107" s="68"/>
      <c r="EP2107" s="68"/>
      <c r="EQ2107" s="68"/>
      <c r="ER2107" s="68"/>
      <c r="ES2107" s="68"/>
      <c r="ET2107" s="68"/>
    </row>
    <row r="2108" spans="53:150" s="9" customFormat="1" ht="15">
      <c r="BA2108" s="41"/>
      <c r="BB2108" s="41"/>
      <c r="BC2108" s="41"/>
      <c r="BD2108" s="41"/>
      <c r="BE2108" s="41"/>
      <c r="BF2108" s="41"/>
      <c r="BG2108" s="41"/>
      <c r="BH2108" s="41"/>
      <c r="BI2108" s="41"/>
      <c r="BJ2108" s="41"/>
      <c r="BK2108" s="41"/>
      <c r="BL2108" s="41"/>
      <c r="BM2108" s="41"/>
      <c r="BN2108" s="41"/>
      <c r="BO2108" s="41"/>
      <c r="BP2108" s="41"/>
      <c r="BQ2108" s="41"/>
      <c r="BR2108" s="41"/>
      <c r="BS2108" s="41"/>
      <c r="BT2108" s="41"/>
      <c r="BU2108" s="41"/>
      <c r="BV2108" s="41"/>
      <c r="BW2108" s="41"/>
      <c r="BX2108" s="41"/>
      <c r="BY2108" s="41"/>
      <c r="BZ2108" s="41"/>
      <c r="CA2108" s="41"/>
      <c r="CB2108" s="41"/>
      <c r="CC2108" s="41"/>
      <c r="CD2108" s="41"/>
      <c r="CE2108" s="41"/>
      <c r="CF2108" s="41"/>
      <c r="CG2108" s="41"/>
      <c r="CH2108" s="41"/>
      <c r="CI2108" s="41"/>
      <c r="CJ2108" s="41"/>
      <c r="DZ2108" s="70"/>
      <c r="ED2108" s="70"/>
      <c r="EE2108" s="70"/>
      <c r="EF2108" s="70"/>
      <c r="EG2108" s="68"/>
      <c r="EH2108" s="68"/>
      <c r="EI2108" s="68"/>
      <c r="EJ2108" s="68"/>
      <c r="EK2108" s="68"/>
      <c r="EL2108" s="68"/>
      <c r="EM2108" s="68"/>
      <c r="EN2108" s="68"/>
      <c r="EO2108" s="68"/>
      <c r="EP2108" s="68"/>
      <c r="EQ2108" s="68"/>
      <c r="ER2108" s="68"/>
      <c r="ES2108" s="68"/>
      <c r="ET2108" s="68"/>
    </row>
    <row r="2109" spans="53:150" s="9" customFormat="1" ht="15">
      <c r="BA2109" s="41"/>
      <c r="BB2109" s="41"/>
      <c r="BC2109" s="41"/>
      <c r="BD2109" s="41"/>
      <c r="BE2109" s="41"/>
      <c r="BF2109" s="41"/>
      <c r="BG2109" s="41"/>
      <c r="BH2109" s="41"/>
      <c r="BI2109" s="41"/>
      <c r="BJ2109" s="41"/>
      <c r="BK2109" s="41"/>
      <c r="BL2109" s="41"/>
      <c r="BM2109" s="41"/>
      <c r="BN2109" s="41"/>
      <c r="BO2109" s="41"/>
      <c r="BP2109" s="41"/>
      <c r="BQ2109" s="41"/>
      <c r="BR2109" s="41"/>
      <c r="BS2109" s="41"/>
      <c r="BT2109" s="41"/>
      <c r="BU2109" s="41"/>
      <c r="BV2109" s="41"/>
      <c r="BW2109" s="41"/>
      <c r="BX2109" s="41"/>
      <c r="BY2109" s="41"/>
      <c r="BZ2109" s="41"/>
      <c r="CA2109" s="41"/>
      <c r="CB2109" s="41"/>
      <c r="CC2109" s="41"/>
      <c r="CD2109" s="41"/>
      <c r="CE2109" s="41"/>
      <c r="CF2109" s="41"/>
      <c r="CG2109" s="41"/>
      <c r="CH2109" s="41"/>
      <c r="CI2109" s="41"/>
      <c r="CJ2109" s="41"/>
      <c r="DZ2109" s="70"/>
      <c r="ED2109" s="70"/>
      <c r="EE2109" s="70"/>
      <c r="EF2109" s="70"/>
      <c r="EG2109" s="68"/>
      <c r="EH2109" s="68"/>
      <c r="EI2109" s="68"/>
      <c r="EJ2109" s="68"/>
      <c r="EK2109" s="68"/>
      <c r="EL2109" s="68"/>
      <c r="EM2109" s="68"/>
      <c r="EN2109" s="68"/>
      <c r="EO2109" s="68"/>
      <c r="EP2109" s="68"/>
      <c r="EQ2109" s="68"/>
      <c r="ER2109" s="68"/>
      <c r="ES2109" s="68"/>
      <c r="ET2109" s="68"/>
    </row>
    <row r="2110" spans="53:150" s="9" customFormat="1" ht="15">
      <c r="BA2110" s="41"/>
      <c r="BB2110" s="41"/>
      <c r="BC2110" s="41"/>
      <c r="BD2110" s="41"/>
      <c r="BE2110" s="41"/>
      <c r="BF2110" s="41"/>
      <c r="BG2110" s="41"/>
      <c r="BH2110" s="41"/>
      <c r="BI2110" s="41"/>
      <c r="BJ2110" s="41"/>
      <c r="BK2110" s="41"/>
      <c r="BL2110" s="41"/>
      <c r="BM2110" s="41"/>
      <c r="BN2110" s="41"/>
      <c r="BO2110" s="41"/>
      <c r="BP2110" s="41"/>
      <c r="BQ2110" s="41"/>
      <c r="BR2110" s="41"/>
      <c r="BS2110" s="41"/>
      <c r="BT2110" s="41"/>
      <c r="BU2110" s="41"/>
      <c r="BV2110" s="41"/>
      <c r="BW2110" s="41"/>
      <c r="BX2110" s="41"/>
      <c r="BY2110" s="41"/>
      <c r="BZ2110" s="41"/>
      <c r="CA2110" s="41"/>
      <c r="CB2110" s="41"/>
      <c r="CC2110" s="41"/>
      <c r="CD2110" s="41"/>
      <c r="CE2110" s="41"/>
      <c r="CF2110" s="41"/>
      <c r="CG2110" s="41"/>
      <c r="CH2110" s="41"/>
      <c r="CI2110" s="41"/>
      <c r="CJ2110" s="41"/>
      <c r="DZ2110" s="70"/>
      <c r="ED2110" s="70"/>
      <c r="EE2110" s="70"/>
      <c r="EF2110" s="70"/>
      <c r="EG2110" s="68"/>
      <c r="EH2110" s="68"/>
      <c r="EI2110" s="68"/>
      <c r="EJ2110" s="68"/>
      <c r="EK2110" s="68"/>
      <c r="EL2110" s="68"/>
      <c r="EM2110" s="68"/>
      <c r="EN2110" s="68"/>
      <c r="EO2110" s="68"/>
      <c r="EP2110" s="68"/>
      <c r="EQ2110" s="68"/>
      <c r="ER2110" s="68"/>
      <c r="ES2110" s="68"/>
      <c r="ET2110" s="68"/>
    </row>
    <row r="2111" spans="53:150" s="9" customFormat="1" ht="15">
      <c r="BA2111" s="41"/>
      <c r="BB2111" s="41"/>
      <c r="BC2111" s="41"/>
      <c r="BD2111" s="41"/>
      <c r="BE2111" s="41"/>
      <c r="BF2111" s="41"/>
      <c r="BG2111" s="41"/>
      <c r="BH2111" s="41"/>
      <c r="BI2111" s="41"/>
      <c r="BJ2111" s="41"/>
      <c r="BK2111" s="41"/>
      <c r="BL2111" s="41"/>
      <c r="BM2111" s="41"/>
      <c r="BN2111" s="41"/>
      <c r="BO2111" s="41"/>
      <c r="BP2111" s="41"/>
      <c r="BQ2111" s="41"/>
      <c r="BR2111" s="41"/>
      <c r="BS2111" s="41"/>
      <c r="BT2111" s="41"/>
      <c r="BU2111" s="41"/>
      <c r="BV2111" s="41"/>
      <c r="BW2111" s="41"/>
      <c r="BX2111" s="41"/>
      <c r="BY2111" s="41"/>
      <c r="BZ2111" s="41"/>
      <c r="CA2111" s="41"/>
      <c r="CB2111" s="41"/>
      <c r="CC2111" s="41"/>
      <c r="CD2111" s="41"/>
      <c r="CE2111" s="41"/>
      <c r="CF2111" s="41"/>
      <c r="CG2111" s="41"/>
      <c r="CH2111" s="41"/>
      <c r="CI2111" s="41"/>
      <c r="CJ2111" s="41"/>
      <c r="DZ2111" s="70"/>
      <c r="ED2111" s="70"/>
      <c r="EE2111" s="70"/>
      <c r="EF2111" s="70"/>
      <c r="EG2111" s="68"/>
      <c r="EH2111" s="68"/>
      <c r="EI2111" s="68"/>
      <c r="EJ2111" s="68"/>
      <c r="EK2111" s="68"/>
      <c r="EL2111" s="68"/>
      <c r="EM2111" s="68"/>
      <c r="EN2111" s="68"/>
      <c r="EO2111" s="68"/>
      <c r="EP2111" s="68"/>
      <c r="EQ2111" s="68"/>
      <c r="ER2111" s="68"/>
      <c r="ES2111" s="68"/>
      <c r="ET2111" s="68"/>
    </row>
    <row r="2112" spans="53:150" s="9" customFormat="1" ht="15">
      <c r="BA2112" s="41"/>
      <c r="BB2112" s="41"/>
      <c r="BC2112" s="41"/>
      <c r="BD2112" s="41"/>
      <c r="BE2112" s="41"/>
      <c r="BF2112" s="41"/>
      <c r="BG2112" s="41"/>
      <c r="BH2112" s="41"/>
      <c r="BI2112" s="41"/>
      <c r="BJ2112" s="41"/>
      <c r="BK2112" s="41"/>
      <c r="BL2112" s="41"/>
      <c r="BM2112" s="41"/>
      <c r="BN2112" s="41"/>
      <c r="BO2112" s="41"/>
      <c r="BP2112" s="41"/>
      <c r="BQ2112" s="41"/>
      <c r="BR2112" s="41"/>
      <c r="BS2112" s="41"/>
      <c r="BT2112" s="41"/>
      <c r="BU2112" s="41"/>
      <c r="BV2112" s="41"/>
      <c r="BW2112" s="41"/>
      <c r="BX2112" s="41"/>
      <c r="BY2112" s="41"/>
      <c r="BZ2112" s="41"/>
      <c r="CA2112" s="41"/>
      <c r="CB2112" s="41"/>
      <c r="CC2112" s="41"/>
      <c r="CD2112" s="41"/>
      <c r="CE2112" s="41"/>
      <c r="CF2112" s="41"/>
      <c r="CG2112" s="41"/>
      <c r="CH2112" s="41"/>
      <c r="CI2112" s="41"/>
      <c r="CJ2112" s="41"/>
      <c r="DZ2112" s="70"/>
      <c r="ED2112" s="70"/>
      <c r="EE2112" s="70"/>
      <c r="EF2112" s="70"/>
      <c r="EG2112" s="68"/>
      <c r="EH2112" s="68"/>
      <c r="EI2112" s="68"/>
      <c r="EJ2112" s="68"/>
      <c r="EK2112" s="68"/>
      <c r="EL2112" s="68"/>
      <c r="EM2112" s="68"/>
      <c r="EN2112" s="68"/>
      <c r="EO2112" s="68"/>
      <c r="EP2112" s="68"/>
      <c r="EQ2112" s="68"/>
      <c r="ER2112" s="68"/>
      <c r="ES2112" s="68"/>
      <c r="ET2112" s="68"/>
    </row>
    <row r="2113" spans="53:150" s="9" customFormat="1" ht="15">
      <c r="BA2113" s="41"/>
      <c r="BB2113" s="41"/>
      <c r="BC2113" s="41"/>
      <c r="BD2113" s="41"/>
      <c r="BE2113" s="41"/>
      <c r="BF2113" s="41"/>
      <c r="BG2113" s="41"/>
      <c r="BH2113" s="41"/>
      <c r="BI2113" s="41"/>
      <c r="BJ2113" s="41"/>
      <c r="BK2113" s="41"/>
      <c r="BL2113" s="41"/>
      <c r="BM2113" s="41"/>
      <c r="BN2113" s="41"/>
      <c r="BO2113" s="41"/>
      <c r="BP2113" s="41"/>
      <c r="BQ2113" s="41"/>
      <c r="BR2113" s="41"/>
      <c r="BS2113" s="41"/>
      <c r="BT2113" s="41"/>
      <c r="BU2113" s="41"/>
      <c r="BV2113" s="41"/>
      <c r="BW2113" s="41"/>
      <c r="BX2113" s="41"/>
      <c r="BY2113" s="41"/>
      <c r="BZ2113" s="41"/>
      <c r="CA2113" s="41"/>
      <c r="CB2113" s="41"/>
      <c r="CC2113" s="41"/>
      <c r="CD2113" s="41"/>
      <c r="CE2113" s="41"/>
      <c r="CF2113" s="41"/>
      <c r="CG2113" s="41"/>
      <c r="CH2113" s="41"/>
      <c r="CI2113" s="41"/>
      <c r="CJ2113" s="41"/>
      <c r="DZ2113" s="70"/>
      <c r="ED2113" s="70"/>
      <c r="EE2113" s="70"/>
      <c r="EF2113" s="70"/>
      <c r="EG2113" s="68"/>
      <c r="EH2113" s="68"/>
      <c r="EI2113" s="68"/>
      <c r="EJ2113" s="68"/>
      <c r="EK2113" s="68"/>
      <c r="EL2113" s="68"/>
      <c r="EM2113" s="68"/>
      <c r="EN2113" s="68"/>
      <c r="EO2113" s="68"/>
      <c r="EP2113" s="68"/>
      <c r="EQ2113" s="68"/>
      <c r="ER2113" s="68"/>
      <c r="ES2113" s="68"/>
      <c r="ET2113" s="68"/>
    </row>
    <row r="2114" spans="53:150" s="9" customFormat="1" ht="15">
      <c r="BA2114" s="41"/>
      <c r="BB2114" s="41"/>
      <c r="BC2114" s="41"/>
      <c r="BD2114" s="41"/>
      <c r="BE2114" s="41"/>
      <c r="BF2114" s="41"/>
      <c r="BG2114" s="41"/>
      <c r="BH2114" s="41"/>
      <c r="BI2114" s="41"/>
      <c r="BJ2114" s="41"/>
      <c r="BK2114" s="41"/>
      <c r="BL2114" s="41"/>
      <c r="BM2114" s="41"/>
      <c r="BN2114" s="41"/>
      <c r="BO2114" s="41"/>
      <c r="BP2114" s="41"/>
      <c r="BQ2114" s="41"/>
      <c r="BR2114" s="41"/>
      <c r="BS2114" s="41"/>
      <c r="BT2114" s="41"/>
      <c r="BU2114" s="41"/>
      <c r="BV2114" s="41"/>
      <c r="BW2114" s="41"/>
      <c r="BX2114" s="41"/>
      <c r="BY2114" s="41"/>
      <c r="BZ2114" s="41"/>
      <c r="CA2114" s="41"/>
      <c r="CB2114" s="41"/>
      <c r="CC2114" s="41"/>
      <c r="CD2114" s="41"/>
      <c r="CE2114" s="41"/>
      <c r="CF2114" s="41"/>
      <c r="CG2114" s="41"/>
      <c r="CH2114" s="41"/>
      <c r="CI2114" s="41"/>
      <c r="CJ2114" s="41"/>
      <c r="DZ2114" s="70"/>
      <c r="ED2114" s="70"/>
      <c r="EE2114" s="70"/>
      <c r="EF2114" s="70"/>
      <c r="EG2114" s="68"/>
      <c r="EH2114" s="68"/>
      <c r="EI2114" s="68"/>
      <c r="EJ2114" s="68"/>
      <c r="EK2114" s="68"/>
      <c r="EL2114" s="68"/>
      <c r="EM2114" s="68"/>
      <c r="EN2114" s="68"/>
      <c r="EO2114" s="68"/>
      <c r="EP2114" s="68"/>
      <c r="EQ2114" s="68"/>
      <c r="ER2114" s="68"/>
      <c r="ES2114" s="68"/>
      <c r="ET2114" s="68"/>
    </row>
    <row r="2115" spans="53:150" s="9" customFormat="1" ht="15">
      <c r="BA2115" s="41"/>
      <c r="BB2115" s="41"/>
      <c r="BC2115" s="41"/>
      <c r="BD2115" s="41"/>
      <c r="BE2115" s="41"/>
      <c r="BF2115" s="41"/>
      <c r="BG2115" s="41"/>
      <c r="BH2115" s="41"/>
      <c r="BI2115" s="41"/>
      <c r="BJ2115" s="41"/>
      <c r="BK2115" s="41"/>
      <c r="BL2115" s="41"/>
      <c r="BM2115" s="41"/>
      <c r="BN2115" s="41"/>
      <c r="BO2115" s="41"/>
      <c r="BP2115" s="41"/>
      <c r="BQ2115" s="41"/>
      <c r="BR2115" s="41"/>
      <c r="BS2115" s="41"/>
      <c r="BT2115" s="41"/>
      <c r="BU2115" s="41"/>
      <c r="BV2115" s="41"/>
      <c r="BW2115" s="41"/>
      <c r="BX2115" s="41"/>
      <c r="BY2115" s="41"/>
      <c r="BZ2115" s="41"/>
      <c r="CA2115" s="41"/>
      <c r="CB2115" s="41"/>
      <c r="CC2115" s="41"/>
      <c r="CD2115" s="41"/>
      <c r="CE2115" s="41"/>
      <c r="CF2115" s="41"/>
      <c r="CG2115" s="41"/>
      <c r="CH2115" s="41"/>
      <c r="CI2115" s="41"/>
      <c r="CJ2115" s="41"/>
      <c r="DZ2115" s="70"/>
      <c r="ED2115" s="70"/>
      <c r="EE2115" s="70"/>
      <c r="EF2115" s="70"/>
      <c r="EG2115" s="68"/>
      <c r="EH2115" s="68"/>
      <c r="EI2115" s="68"/>
      <c r="EJ2115" s="68"/>
      <c r="EK2115" s="68"/>
      <c r="EL2115" s="68"/>
      <c r="EM2115" s="68"/>
      <c r="EN2115" s="68"/>
      <c r="EO2115" s="68"/>
      <c r="EP2115" s="68"/>
      <c r="EQ2115" s="68"/>
      <c r="ER2115" s="68"/>
      <c r="ES2115" s="68"/>
      <c r="ET2115" s="68"/>
    </row>
    <row r="2116" spans="53:150" s="9" customFormat="1" ht="15">
      <c r="BA2116" s="41"/>
      <c r="BB2116" s="41"/>
      <c r="BC2116" s="41"/>
      <c r="BD2116" s="41"/>
      <c r="BE2116" s="41"/>
      <c r="BF2116" s="41"/>
      <c r="BG2116" s="41"/>
      <c r="BH2116" s="41"/>
      <c r="BI2116" s="41"/>
      <c r="BJ2116" s="41"/>
      <c r="BK2116" s="41"/>
      <c r="BL2116" s="41"/>
      <c r="BM2116" s="41"/>
      <c r="BN2116" s="41"/>
      <c r="BO2116" s="41"/>
      <c r="BP2116" s="41"/>
      <c r="BQ2116" s="41"/>
      <c r="BR2116" s="41"/>
      <c r="BS2116" s="41"/>
      <c r="BT2116" s="41"/>
      <c r="BU2116" s="41"/>
      <c r="BV2116" s="41"/>
      <c r="BW2116" s="41"/>
      <c r="BX2116" s="41"/>
      <c r="BY2116" s="41"/>
      <c r="BZ2116" s="41"/>
      <c r="CA2116" s="41"/>
      <c r="CB2116" s="41"/>
      <c r="CC2116" s="41"/>
      <c r="CD2116" s="41"/>
      <c r="CE2116" s="41"/>
      <c r="CF2116" s="41"/>
      <c r="CG2116" s="41"/>
      <c r="CH2116" s="41"/>
      <c r="CI2116" s="41"/>
      <c r="CJ2116" s="41"/>
      <c r="DZ2116" s="70"/>
      <c r="ED2116" s="70"/>
      <c r="EE2116" s="70"/>
      <c r="EF2116" s="70"/>
      <c r="EG2116" s="68"/>
      <c r="EH2116" s="68"/>
      <c r="EI2116" s="68"/>
      <c r="EJ2116" s="68"/>
      <c r="EK2116" s="68"/>
      <c r="EL2116" s="68"/>
      <c r="EM2116" s="68"/>
      <c r="EN2116" s="68"/>
      <c r="EO2116" s="68"/>
      <c r="EP2116" s="68"/>
      <c r="EQ2116" s="68"/>
      <c r="ER2116" s="68"/>
      <c r="ES2116" s="68"/>
      <c r="ET2116" s="68"/>
    </row>
    <row r="2117" spans="53:150" s="9" customFormat="1" ht="15">
      <c r="BA2117" s="41"/>
      <c r="BB2117" s="41"/>
      <c r="BC2117" s="41"/>
      <c r="BD2117" s="41"/>
      <c r="BE2117" s="41"/>
      <c r="BF2117" s="41"/>
      <c r="BG2117" s="41"/>
      <c r="BH2117" s="41"/>
      <c r="BI2117" s="41"/>
      <c r="BJ2117" s="41"/>
      <c r="BK2117" s="41"/>
      <c r="BL2117" s="41"/>
      <c r="BM2117" s="41"/>
      <c r="BN2117" s="41"/>
      <c r="BO2117" s="41"/>
      <c r="BP2117" s="41"/>
      <c r="BQ2117" s="41"/>
      <c r="BR2117" s="41"/>
      <c r="BS2117" s="41"/>
      <c r="BT2117" s="41"/>
      <c r="BU2117" s="41"/>
      <c r="BV2117" s="41"/>
      <c r="BW2117" s="41"/>
      <c r="BX2117" s="41"/>
      <c r="BY2117" s="41"/>
      <c r="BZ2117" s="41"/>
      <c r="CA2117" s="41"/>
      <c r="CB2117" s="41"/>
      <c r="CC2117" s="41"/>
      <c r="CD2117" s="41"/>
      <c r="CE2117" s="41"/>
      <c r="CF2117" s="41"/>
      <c r="CG2117" s="41"/>
      <c r="CH2117" s="41"/>
      <c r="CI2117" s="41"/>
      <c r="CJ2117" s="41"/>
      <c r="DZ2117" s="70"/>
      <c r="ED2117" s="70"/>
      <c r="EE2117" s="70"/>
      <c r="EF2117" s="70"/>
      <c r="EG2117" s="68"/>
      <c r="EH2117" s="68"/>
      <c r="EI2117" s="68"/>
      <c r="EJ2117" s="68"/>
      <c r="EK2117" s="68"/>
      <c r="EL2117" s="68"/>
      <c r="EM2117" s="68"/>
      <c r="EN2117" s="68"/>
      <c r="EO2117" s="68"/>
      <c r="EP2117" s="68"/>
      <c r="EQ2117" s="68"/>
      <c r="ER2117" s="68"/>
      <c r="ES2117" s="68"/>
      <c r="ET2117" s="68"/>
    </row>
    <row r="2118" spans="53:150" s="9" customFormat="1" ht="15">
      <c r="BA2118" s="41"/>
      <c r="BB2118" s="41"/>
      <c r="BC2118" s="41"/>
      <c r="BD2118" s="41"/>
      <c r="BE2118" s="41"/>
      <c r="BF2118" s="41"/>
      <c r="BG2118" s="41"/>
      <c r="BH2118" s="41"/>
      <c r="BI2118" s="41"/>
      <c r="BJ2118" s="41"/>
      <c r="BK2118" s="41"/>
      <c r="BL2118" s="41"/>
      <c r="BM2118" s="41"/>
      <c r="BN2118" s="41"/>
      <c r="BO2118" s="41"/>
      <c r="BP2118" s="41"/>
      <c r="BQ2118" s="41"/>
      <c r="BR2118" s="41"/>
      <c r="BS2118" s="41"/>
      <c r="BT2118" s="41"/>
      <c r="BU2118" s="41"/>
      <c r="BV2118" s="41"/>
      <c r="BW2118" s="41"/>
      <c r="BX2118" s="41"/>
      <c r="BY2118" s="41"/>
      <c r="BZ2118" s="41"/>
      <c r="CA2118" s="41"/>
      <c r="CB2118" s="41"/>
      <c r="CC2118" s="41"/>
      <c r="CD2118" s="41"/>
      <c r="CE2118" s="41"/>
      <c r="CF2118" s="41"/>
      <c r="CG2118" s="41"/>
      <c r="CH2118" s="41"/>
      <c r="CI2118" s="41"/>
      <c r="CJ2118" s="41"/>
      <c r="DZ2118" s="70"/>
      <c r="ED2118" s="70"/>
      <c r="EE2118" s="70"/>
      <c r="EF2118" s="70"/>
      <c r="EG2118" s="68"/>
      <c r="EH2118" s="68"/>
      <c r="EI2118" s="68"/>
      <c r="EJ2118" s="68"/>
      <c r="EK2118" s="68"/>
      <c r="EL2118" s="68"/>
      <c r="EM2118" s="68"/>
      <c r="EN2118" s="68"/>
      <c r="EO2118" s="68"/>
      <c r="EP2118" s="68"/>
      <c r="EQ2118" s="68"/>
      <c r="ER2118" s="68"/>
      <c r="ES2118" s="68"/>
      <c r="ET2118" s="68"/>
    </row>
    <row r="2119" spans="53:150" s="9" customFormat="1" ht="15">
      <c r="BA2119" s="41"/>
      <c r="BB2119" s="41"/>
      <c r="BC2119" s="41"/>
      <c r="BD2119" s="41"/>
      <c r="BE2119" s="41"/>
      <c r="BF2119" s="41"/>
      <c r="BG2119" s="41"/>
      <c r="BH2119" s="41"/>
      <c r="BI2119" s="41"/>
      <c r="BJ2119" s="41"/>
      <c r="BK2119" s="41"/>
      <c r="BL2119" s="41"/>
      <c r="BM2119" s="41"/>
      <c r="BN2119" s="41"/>
      <c r="BO2119" s="41"/>
      <c r="BP2119" s="41"/>
      <c r="BQ2119" s="41"/>
      <c r="BR2119" s="41"/>
      <c r="BS2119" s="41"/>
      <c r="BT2119" s="41"/>
      <c r="BU2119" s="41"/>
      <c r="BV2119" s="41"/>
      <c r="BW2119" s="41"/>
      <c r="BX2119" s="41"/>
      <c r="BY2119" s="41"/>
      <c r="BZ2119" s="41"/>
      <c r="CA2119" s="41"/>
      <c r="CB2119" s="41"/>
      <c r="CC2119" s="41"/>
      <c r="CD2119" s="41"/>
      <c r="CE2119" s="41"/>
      <c r="CF2119" s="41"/>
      <c r="CG2119" s="41"/>
      <c r="CH2119" s="41"/>
      <c r="CI2119" s="41"/>
      <c r="CJ2119" s="41"/>
      <c r="DZ2119" s="70"/>
      <c r="ED2119" s="70"/>
      <c r="EE2119" s="70"/>
      <c r="EF2119" s="70"/>
      <c r="EG2119" s="68"/>
      <c r="EH2119" s="68"/>
      <c r="EI2119" s="68"/>
      <c r="EJ2119" s="68"/>
      <c r="EK2119" s="68"/>
      <c r="EL2119" s="68"/>
      <c r="EM2119" s="68"/>
      <c r="EN2119" s="68"/>
      <c r="EO2119" s="68"/>
      <c r="EP2119" s="68"/>
      <c r="EQ2119" s="68"/>
      <c r="ER2119" s="68"/>
      <c r="ES2119" s="68"/>
      <c r="ET2119" s="68"/>
    </row>
    <row r="2120" spans="53:150" s="9" customFormat="1" ht="15">
      <c r="BA2120" s="41"/>
      <c r="BB2120" s="41"/>
      <c r="BC2120" s="41"/>
      <c r="BD2120" s="41"/>
      <c r="BE2120" s="41"/>
      <c r="BF2120" s="41"/>
      <c r="BG2120" s="41"/>
      <c r="BH2120" s="41"/>
      <c r="BI2120" s="41"/>
      <c r="BJ2120" s="41"/>
      <c r="BK2120" s="41"/>
      <c r="BL2120" s="41"/>
      <c r="BM2120" s="41"/>
      <c r="BN2120" s="41"/>
      <c r="BO2120" s="41"/>
      <c r="BP2120" s="41"/>
      <c r="BQ2120" s="41"/>
      <c r="BR2120" s="41"/>
      <c r="BS2120" s="41"/>
      <c r="BT2120" s="41"/>
      <c r="BU2120" s="41"/>
      <c r="BV2120" s="41"/>
      <c r="BW2120" s="41"/>
      <c r="BX2120" s="41"/>
      <c r="BY2120" s="41"/>
      <c r="BZ2120" s="41"/>
      <c r="CA2120" s="41"/>
      <c r="CB2120" s="41"/>
      <c r="CC2120" s="41"/>
      <c r="CD2120" s="41"/>
      <c r="CE2120" s="41"/>
      <c r="CF2120" s="41"/>
      <c r="CG2120" s="41"/>
      <c r="CH2120" s="41"/>
      <c r="CI2120" s="41"/>
      <c r="CJ2120" s="41"/>
      <c r="DZ2120" s="70"/>
      <c r="ED2120" s="70"/>
      <c r="EE2120" s="70"/>
      <c r="EF2120" s="70"/>
      <c r="EG2120" s="68"/>
      <c r="EH2120" s="68"/>
      <c r="EI2120" s="68"/>
      <c r="EJ2120" s="68"/>
      <c r="EK2120" s="68"/>
      <c r="EL2120" s="68"/>
      <c r="EM2120" s="68"/>
      <c r="EN2120" s="68"/>
      <c r="EO2120" s="68"/>
      <c r="EP2120" s="68"/>
      <c r="EQ2120" s="68"/>
      <c r="ER2120" s="68"/>
      <c r="ES2120" s="68"/>
      <c r="ET2120" s="68"/>
    </row>
    <row r="2121" spans="53:150" s="9" customFormat="1" ht="15">
      <c r="BA2121" s="41"/>
      <c r="BB2121" s="41"/>
      <c r="BC2121" s="41"/>
      <c r="BD2121" s="41"/>
      <c r="BE2121" s="41"/>
      <c r="BF2121" s="41"/>
      <c r="BG2121" s="41"/>
      <c r="BH2121" s="41"/>
      <c r="BI2121" s="41"/>
      <c r="BJ2121" s="41"/>
      <c r="BK2121" s="41"/>
      <c r="BL2121" s="41"/>
      <c r="BM2121" s="41"/>
      <c r="BN2121" s="41"/>
      <c r="BO2121" s="41"/>
      <c r="BP2121" s="41"/>
      <c r="BQ2121" s="41"/>
      <c r="BR2121" s="41"/>
      <c r="BS2121" s="41"/>
      <c r="BT2121" s="41"/>
      <c r="BU2121" s="41"/>
      <c r="BV2121" s="41"/>
      <c r="BW2121" s="41"/>
      <c r="BX2121" s="41"/>
      <c r="BY2121" s="41"/>
      <c r="BZ2121" s="41"/>
      <c r="CA2121" s="41"/>
      <c r="CB2121" s="41"/>
      <c r="CC2121" s="41"/>
      <c r="CD2121" s="41"/>
      <c r="CE2121" s="41"/>
      <c r="CF2121" s="41"/>
      <c r="CG2121" s="41"/>
      <c r="CH2121" s="41"/>
      <c r="CI2121" s="41"/>
      <c r="CJ2121" s="41"/>
      <c r="DZ2121" s="70"/>
      <c r="ED2121" s="70"/>
      <c r="EE2121" s="70"/>
      <c r="EF2121" s="70"/>
      <c r="EG2121" s="68"/>
      <c r="EH2121" s="68"/>
      <c r="EI2121" s="68"/>
      <c r="EJ2121" s="68"/>
      <c r="EK2121" s="68"/>
      <c r="EL2121" s="68"/>
      <c r="EM2121" s="68"/>
      <c r="EN2121" s="68"/>
      <c r="EO2121" s="68"/>
      <c r="EP2121" s="68"/>
      <c r="EQ2121" s="68"/>
      <c r="ER2121" s="68"/>
      <c r="ES2121" s="68"/>
      <c r="ET2121" s="68"/>
    </row>
    <row r="2122" spans="53:150" s="9" customFormat="1" ht="15">
      <c r="BA2122" s="41"/>
      <c r="BB2122" s="41"/>
      <c r="BC2122" s="41"/>
      <c r="BD2122" s="41"/>
      <c r="BE2122" s="41"/>
      <c r="BF2122" s="41"/>
      <c r="BG2122" s="41"/>
      <c r="BH2122" s="41"/>
      <c r="BI2122" s="41"/>
      <c r="BJ2122" s="41"/>
      <c r="BK2122" s="41"/>
      <c r="BL2122" s="41"/>
      <c r="BM2122" s="41"/>
      <c r="BN2122" s="41"/>
      <c r="BO2122" s="41"/>
      <c r="BP2122" s="41"/>
      <c r="BQ2122" s="41"/>
      <c r="BR2122" s="41"/>
      <c r="BS2122" s="41"/>
      <c r="BT2122" s="41"/>
      <c r="BU2122" s="41"/>
      <c r="BV2122" s="41"/>
      <c r="BW2122" s="41"/>
      <c r="BX2122" s="41"/>
      <c r="BY2122" s="41"/>
      <c r="BZ2122" s="41"/>
      <c r="CA2122" s="41"/>
      <c r="CB2122" s="41"/>
      <c r="CC2122" s="41"/>
      <c r="CD2122" s="41"/>
      <c r="CE2122" s="41"/>
      <c r="CF2122" s="41"/>
      <c r="CG2122" s="41"/>
      <c r="CH2122" s="41"/>
      <c r="CI2122" s="41"/>
      <c r="CJ2122" s="41"/>
      <c r="DZ2122" s="70"/>
      <c r="ED2122" s="70"/>
      <c r="EE2122" s="70"/>
      <c r="EF2122" s="70"/>
      <c r="EG2122" s="68"/>
      <c r="EH2122" s="68"/>
      <c r="EI2122" s="68"/>
      <c r="EJ2122" s="68"/>
      <c r="EK2122" s="68"/>
      <c r="EL2122" s="68"/>
      <c r="EM2122" s="68"/>
      <c r="EN2122" s="68"/>
      <c r="EO2122" s="68"/>
      <c r="EP2122" s="68"/>
      <c r="EQ2122" s="68"/>
      <c r="ER2122" s="68"/>
      <c r="ES2122" s="68"/>
      <c r="ET2122" s="68"/>
    </row>
    <row r="2123" spans="53:150" s="9" customFormat="1" ht="15">
      <c r="BA2123" s="41"/>
      <c r="BB2123" s="41"/>
      <c r="BC2123" s="41"/>
      <c r="BD2123" s="41"/>
      <c r="BE2123" s="41"/>
      <c r="BF2123" s="41"/>
      <c r="BG2123" s="41"/>
      <c r="BH2123" s="41"/>
      <c r="BI2123" s="41"/>
      <c r="BJ2123" s="41"/>
      <c r="BK2123" s="41"/>
      <c r="BL2123" s="41"/>
      <c r="BM2123" s="41"/>
      <c r="BN2123" s="41"/>
      <c r="BO2123" s="41"/>
      <c r="BP2123" s="41"/>
      <c r="BQ2123" s="41"/>
      <c r="BR2123" s="41"/>
      <c r="BS2123" s="41"/>
      <c r="BT2123" s="41"/>
      <c r="BU2123" s="41"/>
      <c r="BV2123" s="41"/>
      <c r="BW2123" s="41"/>
      <c r="BX2123" s="41"/>
      <c r="BY2123" s="41"/>
      <c r="BZ2123" s="41"/>
      <c r="CA2123" s="41"/>
      <c r="CB2123" s="41"/>
      <c r="CC2123" s="41"/>
      <c r="CD2123" s="41"/>
      <c r="CE2123" s="41"/>
      <c r="CF2123" s="41"/>
      <c r="CG2123" s="41"/>
      <c r="CH2123" s="41"/>
      <c r="CI2123" s="41"/>
      <c r="CJ2123" s="41"/>
      <c r="DZ2123" s="70"/>
      <c r="ED2123" s="70"/>
      <c r="EE2123" s="70"/>
      <c r="EF2123" s="70"/>
      <c r="EG2123" s="68"/>
      <c r="EH2123" s="68"/>
      <c r="EI2123" s="68"/>
      <c r="EJ2123" s="68"/>
      <c r="EK2123" s="68"/>
      <c r="EL2123" s="68"/>
      <c r="EM2123" s="68"/>
      <c r="EN2123" s="68"/>
      <c r="EO2123" s="68"/>
      <c r="EP2123" s="68"/>
      <c r="EQ2123" s="68"/>
      <c r="ER2123" s="68"/>
      <c r="ES2123" s="68"/>
      <c r="ET2123" s="68"/>
    </row>
    <row r="2124" spans="53:150" s="9" customFormat="1" ht="15">
      <c r="BA2124" s="41"/>
      <c r="BB2124" s="41"/>
      <c r="BC2124" s="41"/>
      <c r="BD2124" s="41"/>
      <c r="BE2124" s="41"/>
      <c r="BF2124" s="41"/>
      <c r="BG2124" s="41"/>
      <c r="BH2124" s="41"/>
      <c r="BI2124" s="41"/>
      <c r="BJ2124" s="41"/>
      <c r="BK2124" s="41"/>
      <c r="BL2124" s="41"/>
      <c r="BM2124" s="41"/>
      <c r="BN2124" s="41"/>
      <c r="BO2124" s="41"/>
      <c r="BP2124" s="41"/>
      <c r="BQ2124" s="41"/>
      <c r="BR2124" s="41"/>
      <c r="BS2124" s="41"/>
      <c r="BT2124" s="41"/>
      <c r="BU2124" s="41"/>
      <c r="BV2124" s="41"/>
      <c r="BW2124" s="41"/>
      <c r="BX2124" s="41"/>
      <c r="BY2124" s="41"/>
      <c r="BZ2124" s="41"/>
      <c r="CA2124" s="41"/>
      <c r="CB2124" s="41"/>
      <c r="CC2124" s="41"/>
      <c r="CD2124" s="41"/>
      <c r="CE2124" s="41"/>
      <c r="CF2124" s="41"/>
      <c r="CG2124" s="41"/>
      <c r="CH2124" s="41"/>
      <c r="CI2124" s="41"/>
      <c r="CJ2124" s="41"/>
      <c r="DZ2124" s="70"/>
      <c r="ED2124" s="70"/>
      <c r="EE2124" s="70"/>
      <c r="EF2124" s="70"/>
      <c r="EG2124" s="68"/>
      <c r="EH2124" s="68"/>
      <c r="EI2124" s="68"/>
      <c r="EJ2124" s="68"/>
      <c r="EK2124" s="68"/>
      <c r="EL2124" s="68"/>
      <c r="EM2124" s="68"/>
      <c r="EN2124" s="68"/>
      <c r="EO2124" s="68"/>
      <c r="EP2124" s="68"/>
      <c r="EQ2124" s="68"/>
      <c r="ER2124" s="68"/>
      <c r="ES2124" s="68"/>
      <c r="ET2124" s="68"/>
    </row>
    <row r="2125" spans="53:150" s="9" customFormat="1" ht="15">
      <c r="BA2125" s="41"/>
      <c r="BB2125" s="41"/>
      <c r="BC2125" s="41"/>
      <c r="BD2125" s="41"/>
      <c r="BE2125" s="41"/>
      <c r="BF2125" s="41"/>
      <c r="BG2125" s="41"/>
      <c r="BH2125" s="41"/>
      <c r="BI2125" s="41"/>
      <c r="BJ2125" s="41"/>
      <c r="BK2125" s="41"/>
      <c r="BL2125" s="41"/>
      <c r="BM2125" s="41"/>
      <c r="BN2125" s="41"/>
      <c r="BO2125" s="41"/>
      <c r="BP2125" s="41"/>
      <c r="BQ2125" s="41"/>
      <c r="BR2125" s="41"/>
      <c r="BS2125" s="41"/>
      <c r="BT2125" s="41"/>
      <c r="BU2125" s="41"/>
      <c r="BV2125" s="41"/>
      <c r="BW2125" s="41"/>
      <c r="BX2125" s="41"/>
      <c r="BY2125" s="41"/>
      <c r="BZ2125" s="41"/>
      <c r="CA2125" s="41"/>
      <c r="CB2125" s="41"/>
      <c r="CC2125" s="41"/>
      <c r="CD2125" s="41"/>
      <c r="CE2125" s="41"/>
      <c r="CF2125" s="41"/>
      <c r="CG2125" s="41"/>
      <c r="CH2125" s="41"/>
      <c r="CI2125" s="41"/>
      <c r="CJ2125" s="41"/>
      <c r="DZ2125" s="70"/>
      <c r="ED2125" s="70"/>
      <c r="EE2125" s="70"/>
      <c r="EF2125" s="70"/>
      <c r="EG2125" s="68"/>
      <c r="EH2125" s="68"/>
      <c r="EI2125" s="68"/>
      <c r="EJ2125" s="68"/>
      <c r="EK2125" s="68"/>
      <c r="EL2125" s="68"/>
      <c r="EM2125" s="68"/>
      <c r="EN2125" s="68"/>
      <c r="EO2125" s="68"/>
      <c r="EP2125" s="68"/>
      <c r="EQ2125" s="68"/>
      <c r="ER2125" s="68"/>
      <c r="ES2125" s="68"/>
      <c r="ET2125" s="68"/>
    </row>
    <row r="2126" spans="53:150" s="9" customFormat="1" ht="15">
      <c r="BA2126" s="41"/>
      <c r="BB2126" s="41"/>
      <c r="BC2126" s="41"/>
      <c r="BD2126" s="41"/>
      <c r="BE2126" s="41"/>
      <c r="BF2126" s="41"/>
      <c r="BG2126" s="41"/>
      <c r="BH2126" s="41"/>
      <c r="BI2126" s="41"/>
      <c r="BJ2126" s="41"/>
      <c r="BK2126" s="41"/>
      <c r="BL2126" s="41"/>
      <c r="BM2126" s="41"/>
      <c r="BN2126" s="41"/>
      <c r="BO2126" s="41"/>
      <c r="BP2126" s="41"/>
      <c r="BQ2126" s="41"/>
      <c r="BR2126" s="41"/>
      <c r="BS2126" s="41"/>
      <c r="BT2126" s="41"/>
      <c r="BU2126" s="41"/>
      <c r="BV2126" s="41"/>
      <c r="BW2126" s="41"/>
      <c r="BX2126" s="41"/>
      <c r="BY2126" s="41"/>
      <c r="BZ2126" s="41"/>
      <c r="CA2126" s="41"/>
      <c r="CB2126" s="41"/>
      <c r="CC2126" s="41"/>
      <c r="CD2126" s="41"/>
      <c r="CE2126" s="41"/>
      <c r="CF2126" s="41"/>
      <c r="CG2126" s="41"/>
      <c r="CH2126" s="41"/>
      <c r="CI2126" s="41"/>
      <c r="CJ2126" s="41"/>
      <c r="DZ2126" s="70"/>
      <c r="ED2126" s="70"/>
      <c r="EE2126" s="70"/>
      <c r="EF2126" s="70"/>
      <c r="EG2126" s="68"/>
      <c r="EH2126" s="68"/>
      <c r="EI2126" s="68"/>
      <c r="EJ2126" s="68"/>
      <c r="EK2126" s="68"/>
      <c r="EL2126" s="68"/>
      <c r="EM2126" s="68"/>
      <c r="EN2126" s="68"/>
      <c r="EO2126" s="68"/>
      <c r="EP2126" s="68"/>
      <c r="EQ2126" s="68"/>
      <c r="ER2126" s="68"/>
      <c r="ES2126" s="68"/>
      <c r="ET2126" s="68"/>
    </row>
    <row r="2127" spans="53:150" s="9" customFormat="1" ht="15">
      <c r="BA2127" s="41"/>
      <c r="BB2127" s="41"/>
      <c r="BC2127" s="41"/>
      <c r="BD2127" s="41"/>
      <c r="BE2127" s="41"/>
      <c r="BF2127" s="41"/>
      <c r="BG2127" s="41"/>
      <c r="BH2127" s="41"/>
      <c r="BI2127" s="41"/>
      <c r="BJ2127" s="41"/>
      <c r="BK2127" s="41"/>
      <c r="BL2127" s="41"/>
      <c r="BM2127" s="41"/>
      <c r="BN2127" s="41"/>
      <c r="BO2127" s="41"/>
      <c r="BP2127" s="41"/>
      <c r="BQ2127" s="41"/>
      <c r="BR2127" s="41"/>
      <c r="BS2127" s="41"/>
      <c r="BT2127" s="41"/>
      <c r="BU2127" s="41"/>
      <c r="BV2127" s="41"/>
      <c r="BW2127" s="41"/>
      <c r="BX2127" s="41"/>
      <c r="BY2127" s="41"/>
      <c r="BZ2127" s="41"/>
      <c r="CA2127" s="41"/>
      <c r="CB2127" s="41"/>
      <c r="CC2127" s="41"/>
      <c r="CD2127" s="41"/>
      <c r="CE2127" s="41"/>
      <c r="CF2127" s="41"/>
      <c r="CG2127" s="41"/>
      <c r="CH2127" s="41"/>
      <c r="CI2127" s="41"/>
      <c r="CJ2127" s="41"/>
      <c r="DZ2127" s="70"/>
      <c r="ED2127" s="70"/>
      <c r="EE2127" s="70"/>
      <c r="EF2127" s="70"/>
      <c r="EG2127" s="68"/>
      <c r="EH2127" s="68"/>
      <c r="EI2127" s="68"/>
      <c r="EJ2127" s="68"/>
      <c r="EK2127" s="68"/>
      <c r="EL2127" s="68"/>
      <c r="EM2127" s="68"/>
      <c r="EN2127" s="68"/>
      <c r="EO2127" s="68"/>
      <c r="EP2127" s="68"/>
      <c r="EQ2127" s="68"/>
      <c r="ER2127" s="68"/>
      <c r="ES2127" s="68"/>
      <c r="ET2127" s="68"/>
    </row>
    <row r="2128" spans="53:150" s="9" customFormat="1" ht="15">
      <c r="BA2128" s="41"/>
      <c r="BB2128" s="41"/>
      <c r="BC2128" s="41"/>
      <c r="BD2128" s="41"/>
      <c r="BE2128" s="41"/>
      <c r="BF2128" s="41"/>
      <c r="BG2128" s="41"/>
      <c r="BH2128" s="41"/>
      <c r="BI2128" s="41"/>
      <c r="BJ2128" s="41"/>
      <c r="BK2128" s="41"/>
      <c r="BL2128" s="41"/>
      <c r="BM2128" s="41"/>
      <c r="BN2128" s="41"/>
      <c r="BO2128" s="41"/>
      <c r="BP2128" s="41"/>
      <c r="BQ2128" s="41"/>
      <c r="BR2128" s="41"/>
      <c r="BS2128" s="41"/>
      <c r="BT2128" s="41"/>
      <c r="BU2128" s="41"/>
      <c r="BV2128" s="41"/>
      <c r="BW2128" s="41"/>
      <c r="BX2128" s="41"/>
      <c r="BY2128" s="41"/>
      <c r="BZ2128" s="41"/>
      <c r="CA2128" s="41"/>
      <c r="CB2128" s="41"/>
      <c r="CC2128" s="41"/>
      <c r="CD2128" s="41"/>
      <c r="CE2128" s="41"/>
      <c r="CF2128" s="41"/>
      <c r="CG2128" s="41"/>
      <c r="CH2128" s="41"/>
      <c r="CI2128" s="41"/>
      <c r="CJ2128" s="41"/>
      <c r="DZ2128" s="70"/>
      <c r="ED2128" s="70"/>
      <c r="EE2128" s="70"/>
      <c r="EF2128" s="70"/>
      <c r="EG2128" s="68"/>
      <c r="EH2128" s="68"/>
      <c r="EI2128" s="68"/>
      <c r="EJ2128" s="68"/>
      <c r="EK2128" s="68"/>
      <c r="EL2128" s="68"/>
      <c r="EM2128" s="68"/>
      <c r="EN2128" s="68"/>
      <c r="EO2128" s="68"/>
      <c r="EP2128" s="68"/>
      <c r="EQ2128" s="68"/>
      <c r="ER2128" s="68"/>
      <c r="ES2128" s="68"/>
      <c r="ET2128" s="68"/>
    </row>
    <row r="2129" spans="53:150" s="9" customFormat="1" ht="15">
      <c r="BA2129" s="41"/>
      <c r="BB2129" s="41"/>
      <c r="BC2129" s="41"/>
      <c r="BD2129" s="41"/>
      <c r="BE2129" s="41"/>
      <c r="BF2129" s="41"/>
      <c r="BG2129" s="41"/>
      <c r="BH2129" s="41"/>
      <c r="BI2129" s="41"/>
      <c r="BJ2129" s="41"/>
      <c r="BK2129" s="41"/>
      <c r="BL2129" s="41"/>
      <c r="BM2129" s="41"/>
      <c r="BN2129" s="41"/>
      <c r="BO2129" s="41"/>
      <c r="BP2129" s="41"/>
      <c r="BQ2129" s="41"/>
      <c r="BR2129" s="41"/>
      <c r="BS2129" s="41"/>
      <c r="BT2129" s="41"/>
      <c r="BU2129" s="41"/>
      <c r="BV2129" s="41"/>
      <c r="BW2129" s="41"/>
      <c r="BX2129" s="41"/>
      <c r="BY2129" s="41"/>
      <c r="BZ2129" s="41"/>
      <c r="CA2129" s="41"/>
      <c r="CB2129" s="41"/>
      <c r="CC2129" s="41"/>
      <c r="CD2129" s="41"/>
      <c r="CE2129" s="41"/>
      <c r="CF2129" s="41"/>
      <c r="CG2129" s="41"/>
      <c r="CH2129" s="41"/>
      <c r="CI2129" s="41"/>
      <c r="CJ2129" s="41"/>
      <c r="DZ2129" s="70"/>
      <c r="ED2129" s="70"/>
      <c r="EE2129" s="70"/>
      <c r="EF2129" s="70"/>
      <c r="EG2129" s="68"/>
      <c r="EH2129" s="68"/>
      <c r="EI2129" s="68"/>
      <c r="EJ2129" s="68"/>
      <c r="EK2129" s="68"/>
      <c r="EL2129" s="68"/>
      <c r="EM2129" s="68"/>
      <c r="EN2129" s="68"/>
      <c r="EO2129" s="68"/>
      <c r="EP2129" s="68"/>
      <c r="EQ2129" s="68"/>
      <c r="ER2129" s="68"/>
      <c r="ES2129" s="68"/>
      <c r="ET2129" s="68"/>
    </row>
    <row r="2130" spans="53:150" s="9" customFormat="1" ht="15">
      <c r="BA2130" s="41"/>
      <c r="BB2130" s="41"/>
      <c r="BC2130" s="41"/>
      <c r="BD2130" s="41"/>
      <c r="BE2130" s="41"/>
      <c r="BF2130" s="41"/>
      <c r="BG2130" s="41"/>
      <c r="BH2130" s="41"/>
      <c r="BI2130" s="41"/>
      <c r="BJ2130" s="41"/>
      <c r="BK2130" s="41"/>
      <c r="BL2130" s="41"/>
      <c r="BM2130" s="41"/>
      <c r="BN2130" s="41"/>
      <c r="BO2130" s="41"/>
      <c r="BP2130" s="41"/>
      <c r="BQ2130" s="41"/>
      <c r="BR2130" s="41"/>
      <c r="BS2130" s="41"/>
      <c r="BT2130" s="41"/>
      <c r="BU2130" s="41"/>
      <c r="BV2130" s="41"/>
      <c r="BW2130" s="41"/>
      <c r="BX2130" s="41"/>
      <c r="BY2130" s="41"/>
      <c r="BZ2130" s="41"/>
      <c r="CA2130" s="41"/>
      <c r="CB2130" s="41"/>
      <c r="CC2130" s="41"/>
      <c r="CD2130" s="41"/>
      <c r="CE2130" s="41"/>
      <c r="CF2130" s="41"/>
      <c r="CG2130" s="41"/>
      <c r="CH2130" s="41"/>
      <c r="CI2130" s="41"/>
      <c r="CJ2130" s="41"/>
      <c r="DZ2130" s="70"/>
      <c r="ED2130" s="70"/>
      <c r="EE2130" s="70"/>
      <c r="EF2130" s="70"/>
      <c r="EG2130" s="68"/>
      <c r="EH2130" s="68"/>
      <c r="EI2130" s="68"/>
      <c r="EJ2130" s="68"/>
      <c r="EK2130" s="68"/>
      <c r="EL2130" s="68"/>
      <c r="EM2130" s="68"/>
      <c r="EN2130" s="68"/>
      <c r="EO2130" s="68"/>
      <c r="EP2130" s="68"/>
      <c r="EQ2130" s="68"/>
      <c r="ER2130" s="68"/>
      <c r="ES2130" s="68"/>
      <c r="ET2130" s="68"/>
    </row>
    <row r="2131" spans="53:150" s="9" customFormat="1" ht="15">
      <c r="BA2131" s="41"/>
      <c r="BB2131" s="41"/>
      <c r="BC2131" s="41"/>
      <c r="BD2131" s="41"/>
      <c r="BE2131" s="41"/>
      <c r="BF2131" s="41"/>
      <c r="BG2131" s="41"/>
      <c r="BH2131" s="41"/>
      <c r="BI2131" s="41"/>
      <c r="BJ2131" s="41"/>
      <c r="BK2131" s="41"/>
      <c r="BL2131" s="41"/>
      <c r="BM2131" s="41"/>
      <c r="BN2131" s="41"/>
      <c r="BO2131" s="41"/>
      <c r="BP2131" s="41"/>
      <c r="BQ2131" s="41"/>
      <c r="BR2131" s="41"/>
      <c r="BS2131" s="41"/>
      <c r="BT2131" s="41"/>
      <c r="BU2131" s="41"/>
      <c r="BV2131" s="41"/>
      <c r="BW2131" s="41"/>
      <c r="BX2131" s="41"/>
      <c r="BY2131" s="41"/>
      <c r="BZ2131" s="41"/>
      <c r="CA2131" s="41"/>
      <c r="CB2131" s="41"/>
      <c r="CC2131" s="41"/>
      <c r="CD2131" s="41"/>
      <c r="CE2131" s="41"/>
      <c r="CF2131" s="41"/>
      <c r="CG2131" s="41"/>
      <c r="CH2131" s="41"/>
      <c r="CI2131" s="41"/>
      <c r="CJ2131" s="41"/>
      <c r="DZ2131" s="70"/>
      <c r="ED2131" s="70"/>
      <c r="EE2131" s="70"/>
      <c r="EF2131" s="70"/>
      <c r="EG2131" s="68"/>
      <c r="EH2131" s="68"/>
      <c r="EI2131" s="68"/>
      <c r="EJ2131" s="68"/>
      <c r="EK2131" s="68"/>
      <c r="EL2131" s="68"/>
      <c r="EM2131" s="68"/>
      <c r="EN2131" s="68"/>
      <c r="EO2131" s="68"/>
      <c r="EP2131" s="68"/>
      <c r="EQ2131" s="68"/>
      <c r="ER2131" s="68"/>
      <c r="ES2131" s="68"/>
      <c r="ET2131" s="68"/>
    </row>
    <row r="2132" spans="53:150" s="9" customFormat="1" ht="15">
      <c r="BA2132" s="41"/>
      <c r="BB2132" s="41"/>
      <c r="BC2132" s="41"/>
      <c r="BD2132" s="41"/>
      <c r="BE2132" s="41"/>
      <c r="BF2132" s="41"/>
      <c r="BG2132" s="41"/>
      <c r="BH2132" s="41"/>
      <c r="BI2132" s="41"/>
      <c r="BJ2132" s="41"/>
      <c r="BK2132" s="41"/>
      <c r="BL2132" s="41"/>
      <c r="BM2132" s="41"/>
      <c r="BN2132" s="41"/>
      <c r="BO2132" s="41"/>
      <c r="BP2132" s="41"/>
      <c r="BQ2132" s="41"/>
      <c r="BR2132" s="41"/>
      <c r="BS2132" s="41"/>
      <c r="BT2132" s="41"/>
      <c r="BU2132" s="41"/>
      <c r="BV2132" s="41"/>
      <c r="BW2132" s="41"/>
      <c r="BX2132" s="41"/>
      <c r="BY2132" s="41"/>
      <c r="BZ2132" s="41"/>
      <c r="CA2132" s="41"/>
      <c r="CB2132" s="41"/>
      <c r="CC2132" s="41"/>
      <c r="CD2132" s="41"/>
      <c r="CE2132" s="41"/>
      <c r="CF2132" s="41"/>
      <c r="CG2132" s="41"/>
      <c r="CH2132" s="41"/>
      <c r="CI2132" s="41"/>
      <c r="CJ2132" s="41"/>
      <c r="DZ2132" s="70"/>
      <c r="ED2132" s="70"/>
      <c r="EE2132" s="70"/>
      <c r="EF2132" s="70"/>
      <c r="EG2132" s="68"/>
      <c r="EH2132" s="68"/>
      <c r="EI2132" s="68"/>
      <c r="EJ2132" s="68"/>
      <c r="EK2132" s="68"/>
      <c r="EL2132" s="68"/>
      <c r="EM2132" s="68"/>
      <c r="EN2132" s="68"/>
      <c r="EO2132" s="68"/>
      <c r="EP2132" s="68"/>
      <c r="EQ2132" s="68"/>
      <c r="ER2132" s="68"/>
      <c r="ES2132" s="68"/>
      <c r="ET2132" s="68"/>
    </row>
    <row r="2133" spans="53:150" s="9" customFormat="1" ht="15">
      <c r="BA2133" s="41"/>
      <c r="BB2133" s="41"/>
      <c r="BC2133" s="41"/>
      <c r="BD2133" s="41"/>
      <c r="BE2133" s="41"/>
      <c r="BF2133" s="41"/>
      <c r="BG2133" s="41"/>
      <c r="BH2133" s="41"/>
      <c r="BI2133" s="41"/>
      <c r="BJ2133" s="41"/>
      <c r="BK2133" s="41"/>
      <c r="BL2133" s="41"/>
      <c r="BM2133" s="41"/>
      <c r="BN2133" s="41"/>
      <c r="BO2133" s="41"/>
      <c r="BP2133" s="41"/>
      <c r="BQ2133" s="41"/>
      <c r="BR2133" s="41"/>
      <c r="BS2133" s="41"/>
      <c r="BT2133" s="41"/>
      <c r="BU2133" s="41"/>
      <c r="BV2133" s="41"/>
      <c r="BW2133" s="41"/>
      <c r="BX2133" s="41"/>
      <c r="BY2133" s="41"/>
      <c r="BZ2133" s="41"/>
      <c r="CA2133" s="41"/>
      <c r="CB2133" s="41"/>
      <c r="CC2133" s="41"/>
      <c r="CD2133" s="41"/>
      <c r="CE2133" s="41"/>
      <c r="CF2133" s="41"/>
      <c r="CG2133" s="41"/>
      <c r="CH2133" s="41"/>
      <c r="CI2133" s="41"/>
      <c r="CJ2133" s="41"/>
      <c r="DZ2133" s="70"/>
      <c r="ED2133" s="70"/>
      <c r="EE2133" s="70"/>
      <c r="EF2133" s="70"/>
      <c r="EG2133" s="68"/>
      <c r="EH2133" s="68"/>
      <c r="EI2133" s="68"/>
      <c r="EJ2133" s="68"/>
      <c r="EK2133" s="68"/>
      <c r="EL2133" s="68"/>
      <c r="EM2133" s="68"/>
      <c r="EN2133" s="68"/>
      <c r="EO2133" s="68"/>
      <c r="EP2133" s="68"/>
      <c r="EQ2133" s="68"/>
      <c r="ER2133" s="68"/>
      <c r="ES2133" s="68"/>
      <c r="ET2133" s="68"/>
    </row>
    <row r="2134" spans="53:150" s="9" customFormat="1" ht="15">
      <c r="BA2134" s="41"/>
      <c r="BB2134" s="41"/>
      <c r="BC2134" s="41"/>
      <c r="BD2134" s="41"/>
      <c r="BE2134" s="41"/>
      <c r="BF2134" s="41"/>
      <c r="BG2134" s="41"/>
      <c r="BH2134" s="41"/>
      <c r="BI2134" s="41"/>
      <c r="BJ2134" s="41"/>
      <c r="BK2134" s="41"/>
      <c r="BL2134" s="41"/>
      <c r="BM2134" s="41"/>
      <c r="BN2134" s="41"/>
      <c r="BO2134" s="41"/>
      <c r="BP2134" s="41"/>
      <c r="BQ2134" s="41"/>
      <c r="BR2134" s="41"/>
      <c r="BS2134" s="41"/>
      <c r="BT2134" s="41"/>
      <c r="BU2134" s="41"/>
      <c r="BV2134" s="41"/>
      <c r="BW2134" s="41"/>
      <c r="BX2134" s="41"/>
      <c r="BY2134" s="41"/>
      <c r="BZ2134" s="41"/>
      <c r="CA2134" s="41"/>
      <c r="CB2134" s="41"/>
      <c r="CC2134" s="41"/>
      <c r="CD2134" s="41"/>
      <c r="CE2134" s="41"/>
      <c r="CF2134" s="41"/>
      <c r="CG2134" s="41"/>
      <c r="CH2134" s="41"/>
      <c r="CI2134" s="41"/>
      <c r="CJ2134" s="41"/>
      <c r="DZ2134" s="70"/>
      <c r="ED2134" s="70"/>
      <c r="EE2134" s="70"/>
      <c r="EF2134" s="70"/>
      <c r="EG2134" s="68"/>
      <c r="EH2134" s="68"/>
      <c r="EI2134" s="68"/>
      <c r="EJ2134" s="68"/>
      <c r="EK2134" s="68"/>
      <c r="EL2134" s="68"/>
      <c r="EM2134" s="68"/>
      <c r="EN2134" s="68"/>
      <c r="EO2134" s="68"/>
      <c r="EP2134" s="68"/>
      <c r="EQ2134" s="68"/>
      <c r="ER2134" s="68"/>
      <c r="ES2134" s="68"/>
      <c r="ET2134" s="68"/>
    </row>
    <row r="2135" spans="53:150" s="9" customFormat="1" ht="15">
      <c r="BA2135" s="41"/>
      <c r="BB2135" s="41"/>
      <c r="BC2135" s="41"/>
      <c r="BD2135" s="41"/>
      <c r="BE2135" s="41"/>
      <c r="BF2135" s="41"/>
      <c r="BG2135" s="41"/>
      <c r="BH2135" s="41"/>
      <c r="BI2135" s="41"/>
      <c r="BJ2135" s="41"/>
      <c r="BK2135" s="41"/>
      <c r="BL2135" s="41"/>
      <c r="BM2135" s="41"/>
      <c r="BN2135" s="41"/>
      <c r="BO2135" s="41"/>
      <c r="BP2135" s="41"/>
      <c r="BQ2135" s="41"/>
      <c r="BR2135" s="41"/>
      <c r="BS2135" s="41"/>
      <c r="BT2135" s="41"/>
      <c r="BU2135" s="41"/>
      <c r="BV2135" s="41"/>
      <c r="BW2135" s="41"/>
      <c r="BX2135" s="41"/>
      <c r="BY2135" s="41"/>
      <c r="BZ2135" s="41"/>
      <c r="CA2135" s="41"/>
      <c r="CB2135" s="41"/>
      <c r="CC2135" s="41"/>
      <c r="CD2135" s="41"/>
      <c r="CE2135" s="41"/>
      <c r="CF2135" s="41"/>
      <c r="CG2135" s="41"/>
      <c r="CH2135" s="41"/>
      <c r="CI2135" s="41"/>
      <c r="CJ2135" s="41"/>
      <c r="DZ2135" s="70"/>
      <c r="ED2135" s="70"/>
      <c r="EE2135" s="70"/>
      <c r="EF2135" s="70"/>
      <c r="EG2135" s="68"/>
      <c r="EH2135" s="68"/>
      <c r="EI2135" s="68"/>
      <c r="EJ2135" s="68"/>
      <c r="EK2135" s="68"/>
      <c r="EL2135" s="68"/>
      <c r="EM2135" s="68"/>
      <c r="EN2135" s="68"/>
      <c r="EO2135" s="68"/>
      <c r="EP2135" s="68"/>
      <c r="EQ2135" s="68"/>
      <c r="ER2135" s="68"/>
      <c r="ES2135" s="68"/>
      <c r="ET2135" s="68"/>
    </row>
    <row r="2136" spans="53:150" s="9" customFormat="1" ht="15">
      <c r="BA2136" s="41"/>
      <c r="BB2136" s="41"/>
      <c r="BC2136" s="41"/>
      <c r="BD2136" s="41"/>
      <c r="BE2136" s="41"/>
      <c r="BF2136" s="41"/>
      <c r="BG2136" s="41"/>
      <c r="BH2136" s="41"/>
      <c r="BI2136" s="41"/>
      <c r="BJ2136" s="41"/>
      <c r="BK2136" s="41"/>
      <c r="BL2136" s="41"/>
      <c r="BM2136" s="41"/>
      <c r="BN2136" s="41"/>
      <c r="BO2136" s="41"/>
      <c r="BP2136" s="41"/>
      <c r="BQ2136" s="41"/>
      <c r="BR2136" s="41"/>
      <c r="BS2136" s="41"/>
      <c r="BT2136" s="41"/>
      <c r="BU2136" s="41"/>
      <c r="BV2136" s="41"/>
      <c r="BW2136" s="41"/>
      <c r="BX2136" s="41"/>
      <c r="BY2136" s="41"/>
      <c r="BZ2136" s="41"/>
      <c r="CA2136" s="41"/>
      <c r="CB2136" s="41"/>
      <c r="CC2136" s="41"/>
      <c r="CD2136" s="41"/>
      <c r="CE2136" s="41"/>
      <c r="CF2136" s="41"/>
      <c r="CG2136" s="41"/>
      <c r="CH2136" s="41"/>
      <c r="CI2136" s="41"/>
      <c r="CJ2136" s="41"/>
      <c r="DZ2136" s="70"/>
      <c r="ED2136" s="70"/>
      <c r="EE2136" s="70"/>
      <c r="EF2136" s="70"/>
      <c r="EG2136" s="68"/>
      <c r="EH2136" s="68"/>
      <c r="EI2136" s="68"/>
      <c r="EJ2136" s="68"/>
      <c r="EK2136" s="68"/>
      <c r="EL2136" s="68"/>
      <c r="EM2136" s="68"/>
      <c r="EN2136" s="68"/>
      <c r="EO2136" s="68"/>
      <c r="EP2136" s="68"/>
      <c r="EQ2136" s="68"/>
      <c r="ER2136" s="68"/>
      <c r="ES2136" s="68"/>
      <c r="ET2136" s="68"/>
    </row>
    <row r="2137" spans="53:150" s="9" customFormat="1" ht="15">
      <c r="BA2137" s="41"/>
      <c r="BB2137" s="41"/>
      <c r="BC2137" s="41"/>
      <c r="BD2137" s="41"/>
      <c r="BE2137" s="41"/>
      <c r="BF2137" s="41"/>
      <c r="BG2137" s="41"/>
      <c r="BH2137" s="41"/>
      <c r="BI2137" s="41"/>
      <c r="BJ2137" s="41"/>
      <c r="BK2137" s="41"/>
      <c r="BL2137" s="41"/>
      <c r="BM2137" s="41"/>
      <c r="BN2137" s="41"/>
      <c r="BO2137" s="41"/>
      <c r="BP2137" s="41"/>
      <c r="BQ2137" s="41"/>
      <c r="BR2137" s="41"/>
      <c r="BS2137" s="41"/>
      <c r="BT2137" s="41"/>
      <c r="BU2137" s="41"/>
      <c r="BV2137" s="41"/>
      <c r="BW2137" s="41"/>
      <c r="BX2137" s="41"/>
      <c r="BY2137" s="41"/>
      <c r="BZ2137" s="41"/>
      <c r="CA2137" s="41"/>
      <c r="CB2137" s="41"/>
      <c r="CC2137" s="41"/>
      <c r="CD2137" s="41"/>
      <c r="CE2137" s="41"/>
      <c r="CF2137" s="41"/>
      <c r="CG2137" s="41"/>
      <c r="CH2137" s="41"/>
      <c r="CI2137" s="41"/>
      <c r="CJ2137" s="41"/>
      <c r="DZ2137" s="70"/>
      <c r="ED2137" s="70"/>
      <c r="EE2137" s="70"/>
      <c r="EF2137" s="70"/>
      <c r="EG2137" s="68"/>
      <c r="EH2137" s="68"/>
      <c r="EI2137" s="68"/>
      <c r="EJ2137" s="68"/>
      <c r="EK2137" s="68"/>
      <c r="EL2137" s="68"/>
      <c r="EM2137" s="68"/>
      <c r="EN2137" s="68"/>
      <c r="EO2137" s="68"/>
      <c r="EP2137" s="68"/>
      <c r="EQ2137" s="68"/>
      <c r="ER2137" s="68"/>
      <c r="ES2137" s="68"/>
      <c r="ET2137" s="68"/>
    </row>
    <row r="2138" spans="53:150" s="9" customFormat="1" ht="15">
      <c r="BA2138" s="41"/>
      <c r="BB2138" s="41"/>
      <c r="BC2138" s="41"/>
      <c r="BD2138" s="41"/>
      <c r="BE2138" s="41"/>
      <c r="BF2138" s="41"/>
      <c r="BG2138" s="41"/>
      <c r="BH2138" s="41"/>
      <c r="BI2138" s="41"/>
      <c r="BJ2138" s="41"/>
      <c r="BK2138" s="41"/>
      <c r="BL2138" s="41"/>
      <c r="BM2138" s="41"/>
      <c r="BN2138" s="41"/>
      <c r="BO2138" s="41"/>
      <c r="BP2138" s="41"/>
      <c r="BQ2138" s="41"/>
      <c r="BR2138" s="41"/>
      <c r="BS2138" s="41"/>
      <c r="BT2138" s="41"/>
      <c r="BU2138" s="41"/>
      <c r="BV2138" s="41"/>
      <c r="BW2138" s="41"/>
      <c r="BX2138" s="41"/>
      <c r="BY2138" s="41"/>
      <c r="BZ2138" s="41"/>
      <c r="CA2138" s="41"/>
      <c r="CB2138" s="41"/>
      <c r="CC2138" s="41"/>
      <c r="CD2138" s="41"/>
      <c r="CE2138" s="41"/>
      <c r="CF2138" s="41"/>
      <c r="CG2138" s="41"/>
      <c r="CH2138" s="41"/>
      <c r="CI2138" s="41"/>
      <c r="CJ2138" s="41"/>
      <c r="DZ2138" s="70"/>
      <c r="ED2138" s="70"/>
      <c r="EE2138" s="70"/>
      <c r="EF2138" s="70"/>
      <c r="EG2138" s="68"/>
      <c r="EH2138" s="68"/>
      <c r="EI2138" s="68"/>
      <c r="EJ2138" s="68"/>
      <c r="EK2138" s="68"/>
      <c r="EL2138" s="68"/>
      <c r="EM2138" s="68"/>
      <c r="EN2138" s="68"/>
      <c r="EO2138" s="68"/>
      <c r="EP2138" s="68"/>
      <c r="EQ2138" s="68"/>
      <c r="ER2138" s="68"/>
      <c r="ES2138" s="68"/>
      <c r="ET2138" s="68"/>
    </row>
    <row r="2139" spans="53:150" s="9" customFormat="1" ht="15">
      <c r="BA2139" s="41"/>
      <c r="BB2139" s="41"/>
      <c r="BC2139" s="41"/>
      <c r="BD2139" s="41"/>
      <c r="BE2139" s="41"/>
      <c r="BF2139" s="41"/>
      <c r="BG2139" s="41"/>
      <c r="BH2139" s="41"/>
      <c r="BI2139" s="41"/>
      <c r="BJ2139" s="41"/>
      <c r="BK2139" s="41"/>
      <c r="BL2139" s="41"/>
      <c r="BM2139" s="41"/>
      <c r="BN2139" s="41"/>
      <c r="BO2139" s="41"/>
      <c r="BP2139" s="41"/>
      <c r="BQ2139" s="41"/>
      <c r="BR2139" s="41"/>
      <c r="BS2139" s="41"/>
      <c r="BT2139" s="41"/>
      <c r="BU2139" s="41"/>
      <c r="BV2139" s="41"/>
      <c r="BW2139" s="41"/>
      <c r="BX2139" s="41"/>
      <c r="BY2139" s="41"/>
      <c r="BZ2139" s="41"/>
      <c r="CA2139" s="41"/>
      <c r="CB2139" s="41"/>
      <c r="CC2139" s="41"/>
      <c r="CD2139" s="41"/>
      <c r="CE2139" s="41"/>
      <c r="CF2139" s="41"/>
      <c r="CG2139" s="41"/>
      <c r="CH2139" s="41"/>
      <c r="CI2139" s="41"/>
      <c r="CJ2139" s="41"/>
      <c r="DZ2139" s="70"/>
      <c r="ED2139" s="70"/>
      <c r="EE2139" s="70"/>
      <c r="EF2139" s="70"/>
      <c r="EG2139" s="68"/>
      <c r="EH2139" s="68"/>
      <c r="EI2139" s="68"/>
      <c r="EJ2139" s="68"/>
      <c r="EK2139" s="68"/>
      <c r="EL2139" s="68"/>
      <c r="EM2139" s="68"/>
      <c r="EN2139" s="68"/>
      <c r="EO2139" s="68"/>
      <c r="EP2139" s="68"/>
      <c r="EQ2139" s="68"/>
      <c r="ER2139" s="68"/>
      <c r="ES2139" s="68"/>
      <c r="ET2139" s="68"/>
    </row>
    <row r="2140" spans="53:150" s="9" customFormat="1" ht="15">
      <c r="BA2140" s="41"/>
      <c r="BB2140" s="41"/>
      <c r="BC2140" s="41"/>
      <c r="BD2140" s="41"/>
      <c r="BE2140" s="41"/>
      <c r="BF2140" s="41"/>
      <c r="BG2140" s="41"/>
      <c r="BH2140" s="41"/>
      <c r="BI2140" s="41"/>
      <c r="BJ2140" s="41"/>
      <c r="BK2140" s="41"/>
      <c r="BL2140" s="41"/>
      <c r="BM2140" s="41"/>
      <c r="BN2140" s="41"/>
      <c r="BO2140" s="41"/>
      <c r="BP2140" s="41"/>
      <c r="BQ2140" s="41"/>
      <c r="BR2140" s="41"/>
      <c r="BS2140" s="41"/>
      <c r="BT2140" s="41"/>
      <c r="BU2140" s="41"/>
      <c r="BV2140" s="41"/>
      <c r="BW2140" s="41"/>
      <c r="BX2140" s="41"/>
      <c r="BY2140" s="41"/>
      <c r="BZ2140" s="41"/>
      <c r="CA2140" s="41"/>
      <c r="CB2140" s="41"/>
      <c r="CC2140" s="41"/>
      <c r="CD2140" s="41"/>
      <c r="CE2140" s="41"/>
      <c r="CF2140" s="41"/>
      <c r="CG2140" s="41"/>
      <c r="CH2140" s="41"/>
      <c r="CI2140" s="41"/>
      <c r="CJ2140" s="41"/>
      <c r="DZ2140" s="70"/>
      <c r="ED2140" s="70"/>
      <c r="EE2140" s="70"/>
      <c r="EF2140" s="70"/>
      <c r="EG2140" s="68"/>
      <c r="EH2140" s="68"/>
      <c r="EI2140" s="68"/>
      <c r="EJ2140" s="68"/>
      <c r="EK2140" s="68"/>
      <c r="EL2140" s="68"/>
      <c r="EM2140" s="68"/>
      <c r="EN2140" s="68"/>
      <c r="EO2140" s="68"/>
      <c r="EP2140" s="68"/>
      <c r="EQ2140" s="68"/>
      <c r="ER2140" s="68"/>
      <c r="ES2140" s="68"/>
      <c r="ET2140" s="68"/>
    </row>
    <row r="2141" spans="53:150" s="9" customFormat="1" ht="15">
      <c r="BA2141" s="41"/>
      <c r="BB2141" s="41"/>
      <c r="BC2141" s="41"/>
      <c r="BD2141" s="41"/>
      <c r="BE2141" s="41"/>
      <c r="BF2141" s="41"/>
      <c r="BG2141" s="41"/>
      <c r="BH2141" s="41"/>
      <c r="BI2141" s="41"/>
      <c r="BJ2141" s="41"/>
      <c r="BK2141" s="41"/>
      <c r="BL2141" s="41"/>
      <c r="BM2141" s="41"/>
      <c r="BN2141" s="41"/>
      <c r="BO2141" s="41"/>
      <c r="BP2141" s="41"/>
      <c r="BQ2141" s="41"/>
      <c r="BR2141" s="41"/>
      <c r="BS2141" s="41"/>
      <c r="BT2141" s="41"/>
      <c r="BU2141" s="41"/>
      <c r="BV2141" s="41"/>
      <c r="BW2141" s="41"/>
      <c r="BX2141" s="41"/>
      <c r="BY2141" s="41"/>
      <c r="BZ2141" s="41"/>
      <c r="CA2141" s="41"/>
      <c r="CB2141" s="41"/>
      <c r="CC2141" s="41"/>
      <c r="CD2141" s="41"/>
      <c r="CE2141" s="41"/>
      <c r="CF2141" s="41"/>
      <c r="CG2141" s="41"/>
      <c r="CH2141" s="41"/>
      <c r="CI2141" s="41"/>
      <c r="CJ2141" s="41"/>
      <c r="DZ2141" s="70"/>
      <c r="ED2141" s="70"/>
      <c r="EE2141" s="70"/>
      <c r="EF2141" s="70"/>
      <c r="EG2141" s="68"/>
      <c r="EH2141" s="68"/>
      <c r="EI2141" s="68"/>
      <c r="EJ2141" s="68"/>
      <c r="EK2141" s="68"/>
      <c r="EL2141" s="68"/>
      <c r="EM2141" s="68"/>
      <c r="EN2141" s="68"/>
      <c r="EO2141" s="68"/>
      <c r="EP2141" s="68"/>
      <c r="EQ2141" s="68"/>
      <c r="ER2141" s="68"/>
      <c r="ES2141" s="68"/>
      <c r="ET2141" s="68"/>
    </row>
    <row r="2142" spans="53:150" s="9" customFormat="1" ht="15">
      <c r="BA2142" s="41"/>
      <c r="BB2142" s="41"/>
      <c r="BC2142" s="41"/>
      <c r="BD2142" s="41"/>
      <c r="BE2142" s="41"/>
      <c r="BF2142" s="41"/>
      <c r="BG2142" s="41"/>
      <c r="BH2142" s="41"/>
      <c r="BI2142" s="41"/>
      <c r="BJ2142" s="41"/>
      <c r="BK2142" s="41"/>
      <c r="BL2142" s="41"/>
      <c r="BM2142" s="41"/>
      <c r="BN2142" s="41"/>
      <c r="BO2142" s="41"/>
      <c r="BP2142" s="41"/>
      <c r="BQ2142" s="41"/>
      <c r="BR2142" s="41"/>
      <c r="BS2142" s="41"/>
      <c r="BT2142" s="41"/>
      <c r="BU2142" s="41"/>
      <c r="BV2142" s="41"/>
      <c r="BW2142" s="41"/>
      <c r="BX2142" s="41"/>
      <c r="BY2142" s="41"/>
      <c r="BZ2142" s="41"/>
      <c r="CA2142" s="41"/>
      <c r="CB2142" s="41"/>
      <c r="CC2142" s="41"/>
      <c r="CD2142" s="41"/>
      <c r="CE2142" s="41"/>
      <c r="CF2142" s="41"/>
      <c r="CG2142" s="41"/>
      <c r="CH2142" s="41"/>
      <c r="CI2142" s="41"/>
      <c r="CJ2142" s="41"/>
      <c r="DZ2142" s="70"/>
      <c r="ED2142" s="70"/>
      <c r="EE2142" s="70"/>
      <c r="EF2142" s="70"/>
      <c r="EG2142" s="68"/>
      <c r="EH2142" s="68"/>
      <c r="EI2142" s="68"/>
      <c r="EJ2142" s="68"/>
      <c r="EK2142" s="68"/>
      <c r="EL2142" s="68"/>
      <c r="EM2142" s="68"/>
      <c r="EN2142" s="68"/>
      <c r="EO2142" s="68"/>
      <c r="EP2142" s="68"/>
      <c r="EQ2142" s="68"/>
      <c r="ER2142" s="68"/>
      <c r="ES2142" s="68"/>
      <c r="ET2142" s="68"/>
    </row>
    <row r="2143" spans="53:150" s="9" customFormat="1" ht="15">
      <c r="BA2143" s="41"/>
      <c r="BB2143" s="41"/>
      <c r="BC2143" s="41"/>
      <c r="BD2143" s="41"/>
      <c r="BE2143" s="41"/>
      <c r="BF2143" s="41"/>
      <c r="BG2143" s="41"/>
      <c r="BH2143" s="41"/>
      <c r="BI2143" s="41"/>
      <c r="BJ2143" s="41"/>
      <c r="BK2143" s="41"/>
      <c r="BL2143" s="41"/>
      <c r="BM2143" s="41"/>
      <c r="BN2143" s="41"/>
      <c r="BO2143" s="41"/>
      <c r="BP2143" s="41"/>
      <c r="BQ2143" s="41"/>
      <c r="BR2143" s="41"/>
      <c r="BS2143" s="41"/>
      <c r="BT2143" s="41"/>
      <c r="BU2143" s="41"/>
      <c r="BV2143" s="41"/>
      <c r="BW2143" s="41"/>
      <c r="BX2143" s="41"/>
      <c r="BY2143" s="41"/>
      <c r="BZ2143" s="41"/>
      <c r="CA2143" s="41"/>
      <c r="CB2143" s="41"/>
      <c r="CC2143" s="41"/>
      <c r="CD2143" s="41"/>
      <c r="CE2143" s="41"/>
      <c r="CF2143" s="41"/>
      <c r="CG2143" s="41"/>
      <c r="CH2143" s="41"/>
      <c r="CI2143" s="41"/>
      <c r="CJ2143" s="41"/>
      <c r="DZ2143" s="70"/>
      <c r="ED2143" s="70"/>
      <c r="EE2143" s="70"/>
      <c r="EF2143" s="70"/>
      <c r="EG2143" s="68"/>
      <c r="EH2143" s="68"/>
      <c r="EI2143" s="68"/>
      <c r="EJ2143" s="68"/>
      <c r="EK2143" s="68"/>
      <c r="EL2143" s="68"/>
      <c r="EM2143" s="68"/>
      <c r="EN2143" s="68"/>
      <c r="EO2143" s="68"/>
      <c r="EP2143" s="68"/>
      <c r="EQ2143" s="68"/>
      <c r="ER2143" s="68"/>
      <c r="ES2143" s="68"/>
      <c r="ET2143" s="68"/>
    </row>
    <row r="2144" spans="53:150" s="9" customFormat="1" ht="15">
      <c r="BA2144" s="41"/>
      <c r="BB2144" s="41"/>
      <c r="BC2144" s="41"/>
      <c r="BD2144" s="41"/>
      <c r="BE2144" s="41"/>
      <c r="BF2144" s="41"/>
      <c r="BG2144" s="41"/>
      <c r="BH2144" s="41"/>
      <c r="BI2144" s="41"/>
      <c r="BJ2144" s="41"/>
      <c r="BK2144" s="41"/>
      <c r="BL2144" s="41"/>
      <c r="BM2144" s="41"/>
      <c r="BN2144" s="41"/>
      <c r="BO2144" s="41"/>
      <c r="BP2144" s="41"/>
      <c r="BQ2144" s="41"/>
      <c r="BR2144" s="41"/>
      <c r="BS2144" s="41"/>
      <c r="BT2144" s="41"/>
      <c r="BU2144" s="41"/>
      <c r="BV2144" s="41"/>
      <c r="BW2144" s="41"/>
      <c r="BX2144" s="41"/>
      <c r="BY2144" s="41"/>
      <c r="BZ2144" s="41"/>
      <c r="CA2144" s="41"/>
      <c r="CB2144" s="41"/>
      <c r="CC2144" s="41"/>
      <c r="CD2144" s="41"/>
      <c r="CE2144" s="41"/>
      <c r="CF2144" s="41"/>
      <c r="CG2144" s="41"/>
      <c r="CH2144" s="41"/>
      <c r="CI2144" s="41"/>
      <c r="CJ2144" s="41"/>
      <c r="DZ2144" s="70"/>
      <c r="ED2144" s="70"/>
      <c r="EE2144" s="70"/>
      <c r="EF2144" s="70"/>
      <c r="EG2144" s="68"/>
      <c r="EH2144" s="68"/>
      <c r="EI2144" s="68"/>
      <c r="EJ2144" s="68"/>
      <c r="EK2144" s="68"/>
      <c r="EL2144" s="68"/>
      <c r="EM2144" s="68"/>
      <c r="EN2144" s="68"/>
      <c r="EO2144" s="68"/>
      <c r="EP2144" s="68"/>
      <c r="EQ2144" s="68"/>
      <c r="ER2144" s="68"/>
      <c r="ES2144" s="68"/>
      <c r="ET2144" s="68"/>
    </row>
    <row r="2145" spans="53:150" s="9" customFormat="1" ht="15">
      <c r="BA2145" s="41"/>
      <c r="BB2145" s="41"/>
      <c r="BC2145" s="41"/>
      <c r="BD2145" s="41"/>
      <c r="BE2145" s="41"/>
      <c r="BF2145" s="41"/>
      <c r="BG2145" s="41"/>
      <c r="BH2145" s="41"/>
      <c r="BI2145" s="41"/>
      <c r="BJ2145" s="41"/>
      <c r="BK2145" s="41"/>
      <c r="BL2145" s="41"/>
      <c r="BM2145" s="41"/>
      <c r="BN2145" s="41"/>
      <c r="BO2145" s="41"/>
      <c r="BP2145" s="41"/>
      <c r="BQ2145" s="41"/>
      <c r="BR2145" s="41"/>
      <c r="BS2145" s="41"/>
      <c r="BT2145" s="41"/>
      <c r="BU2145" s="41"/>
      <c r="BV2145" s="41"/>
      <c r="BW2145" s="41"/>
      <c r="BX2145" s="41"/>
      <c r="BY2145" s="41"/>
      <c r="BZ2145" s="41"/>
      <c r="CA2145" s="41"/>
      <c r="CB2145" s="41"/>
      <c r="CC2145" s="41"/>
      <c r="CD2145" s="41"/>
      <c r="CE2145" s="41"/>
      <c r="CF2145" s="41"/>
      <c r="CG2145" s="41"/>
      <c r="CH2145" s="41"/>
      <c r="CI2145" s="41"/>
      <c r="CJ2145" s="41"/>
      <c r="DZ2145" s="70"/>
      <c r="ED2145" s="70"/>
      <c r="EE2145" s="70"/>
      <c r="EF2145" s="70"/>
      <c r="EG2145" s="68"/>
      <c r="EH2145" s="68"/>
      <c r="EI2145" s="68"/>
      <c r="EJ2145" s="68"/>
      <c r="EK2145" s="68"/>
      <c r="EL2145" s="68"/>
      <c r="EM2145" s="68"/>
      <c r="EN2145" s="68"/>
      <c r="EO2145" s="68"/>
      <c r="EP2145" s="68"/>
      <c r="EQ2145" s="68"/>
      <c r="ER2145" s="68"/>
      <c r="ES2145" s="68"/>
      <c r="ET2145" s="68"/>
    </row>
    <row r="2146" spans="53:150" s="9" customFormat="1" ht="15">
      <c r="BA2146" s="41"/>
      <c r="BB2146" s="41"/>
      <c r="BC2146" s="41"/>
      <c r="BD2146" s="41"/>
      <c r="BE2146" s="41"/>
      <c r="BF2146" s="41"/>
      <c r="BG2146" s="41"/>
      <c r="BH2146" s="41"/>
      <c r="BI2146" s="41"/>
      <c r="BJ2146" s="41"/>
      <c r="BK2146" s="41"/>
      <c r="BL2146" s="41"/>
      <c r="BM2146" s="41"/>
      <c r="BN2146" s="41"/>
      <c r="BO2146" s="41"/>
      <c r="BP2146" s="41"/>
      <c r="BQ2146" s="41"/>
      <c r="BR2146" s="41"/>
      <c r="BS2146" s="41"/>
      <c r="BT2146" s="41"/>
      <c r="BU2146" s="41"/>
      <c r="BV2146" s="41"/>
      <c r="BW2146" s="41"/>
      <c r="BX2146" s="41"/>
      <c r="BY2146" s="41"/>
      <c r="BZ2146" s="41"/>
      <c r="CA2146" s="41"/>
      <c r="CB2146" s="41"/>
      <c r="CC2146" s="41"/>
      <c r="CD2146" s="41"/>
      <c r="CE2146" s="41"/>
      <c r="CF2146" s="41"/>
      <c r="CG2146" s="41"/>
      <c r="CH2146" s="41"/>
      <c r="CI2146" s="41"/>
      <c r="CJ2146" s="41"/>
      <c r="DZ2146" s="70"/>
      <c r="ED2146" s="70"/>
      <c r="EE2146" s="70"/>
      <c r="EF2146" s="70"/>
      <c r="EG2146" s="68"/>
      <c r="EH2146" s="68"/>
      <c r="EI2146" s="68"/>
      <c r="EJ2146" s="68"/>
      <c r="EK2146" s="68"/>
      <c r="EL2146" s="68"/>
      <c r="EM2146" s="68"/>
      <c r="EN2146" s="68"/>
      <c r="EO2146" s="68"/>
      <c r="EP2146" s="68"/>
      <c r="EQ2146" s="68"/>
      <c r="ER2146" s="68"/>
      <c r="ES2146" s="68"/>
      <c r="ET2146" s="68"/>
    </row>
    <row r="2147" spans="53:150" s="9" customFormat="1" ht="15">
      <c r="BA2147" s="41"/>
      <c r="BB2147" s="41"/>
      <c r="BC2147" s="41"/>
      <c r="BD2147" s="41"/>
      <c r="BE2147" s="41"/>
      <c r="BF2147" s="41"/>
      <c r="BG2147" s="41"/>
      <c r="BH2147" s="41"/>
      <c r="BI2147" s="41"/>
      <c r="BJ2147" s="41"/>
      <c r="BK2147" s="41"/>
      <c r="BL2147" s="41"/>
      <c r="BM2147" s="41"/>
      <c r="BN2147" s="41"/>
      <c r="BO2147" s="41"/>
      <c r="BP2147" s="41"/>
      <c r="BQ2147" s="41"/>
      <c r="BR2147" s="41"/>
      <c r="BS2147" s="41"/>
      <c r="BT2147" s="41"/>
      <c r="BU2147" s="41"/>
      <c r="BV2147" s="41"/>
      <c r="BW2147" s="41"/>
      <c r="BX2147" s="41"/>
      <c r="BY2147" s="41"/>
      <c r="BZ2147" s="41"/>
      <c r="CA2147" s="41"/>
      <c r="CB2147" s="41"/>
      <c r="CC2147" s="41"/>
      <c r="CD2147" s="41"/>
      <c r="CE2147" s="41"/>
      <c r="CF2147" s="41"/>
      <c r="CG2147" s="41"/>
      <c r="CH2147" s="41"/>
      <c r="CI2147" s="41"/>
      <c r="CJ2147" s="41"/>
      <c r="DZ2147" s="70"/>
      <c r="ED2147" s="70"/>
      <c r="EE2147" s="70"/>
      <c r="EF2147" s="70"/>
      <c r="EG2147" s="68"/>
      <c r="EH2147" s="68"/>
      <c r="EI2147" s="68"/>
      <c r="EJ2147" s="68"/>
      <c r="EK2147" s="68"/>
      <c r="EL2147" s="68"/>
      <c r="EM2147" s="68"/>
      <c r="EN2147" s="68"/>
      <c r="EO2147" s="68"/>
      <c r="EP2147" s="68"/>
      <c r="EQ2147" s="68"/>
      <c r="ER2147" s="68"/>
      <c r="ES2147" s="68"/>
      <c r="ET2147" s="68"/>
    </row>
    <row r="2148" spans="53:150" s="9" customFormat="1" ht="15">
      <c r="BA2148" s="41"/>
      <c r="BB2148" s="41"/>
      <c r="BC2148" s="41"/>
      <c r="BD2148" s="41"/>
      <c r="BE2148" s="41"/>
      <c r="BF2148" s="41"/>
      <c r="BG2148" s="41"/>
      <c r="BH2148" s="41"/>
      <c r="BI2148" s="41"/>
      <c r="BJ2148" s="41"/>
      <c r="BK2148" s="41"/>
      <c r="BL2148" s="41"/>
      <c r="BM2148" s="41"/>
      <c r="BN2148" s="41"/>
      <c r="BO2148" s="41"/>
      <c r="BP2148" s="41"/>
      <c r="BQ2148" s="41"/>
      <c r="BR2148" s="41"/>
      <c r="BS2148" s="41"/>
      <c r="BT2148" s="41"/>
      <c r="BU2148" s="41"/>
      <c r="BV2148" s="41"/>
      <c r="BW2148" s="41"/>
      <c r="BX2148" s="41"/>
      <c r="BY2148" s="41"/>
      <c r="BZ2148" s="41"/>
      <c r="CA2148" s="41"/>
      <c r="CB2148" s="41"/>
      <c r="CC2148" s="41"/>
      <c r="CD2148" s="41"/>
      <c r="CE2148" s="41"/>
      <c r="CF2148" s="41"/>
      <c r="CG2148" s="41"/>
      <c r="CH2148" s="41"/>
      <c r="CI2148" s="41"/>
      <c r="CJ2148" s="41"/>
      <c r="DZ2148" s="70"/>
      <c r="ED2148" s="70"/>
      <c r="EE2148" s="70"/>
      <c r="EF2148" s="70"/>
      <c r="EG2148" s="68"/>
      <c r="EH2148" s="68"/>
      <c r="EI2148" s="68"/>
      <c r="EJ2148" s="68"/>
      <c r="EK2148" s="68"/>
      <c r="EL2148" s="68"/>
      <c r="EM2148" s="68"/>
      <c r="EN2148" s="68"/>
      <c r="EO2148" s="68"/>
      <c r="EP2148" s="68"/>
      <c r="EQ2148" s="68"/>
      <c r="ER2148" s="68"/>
      <c r="ES2148" s="68"/>
      <c r="ET2148" s="68"/>
    </row>
    <row r="2149" spans="53:150" s="9" customFormat="1" ht="15">
      <c r="BA2149" s="41"/>
      <c r="BB2149" s="41"/>
      <c r="BC2149" s="41"/>
      <c r="BD2149" s="41"/>
      <c r="BE2149" s="41"/>
      <c r="BF2149" s="41"/>
      <c r="BG2149" s="41"/>
      <c r="BH2149" s="41"/>
      <c r="BI2149" s="41"/>
      <c r="BJ2149" s="41"/>
      <c r="BK2149" s="41"/>
      <c r="BL2149" s="41"/>
      <c r="BM2149" s="41"/>
      <c r="BN2149" s="41"/>
      <c r="BO2149" s="41"/>
      <c r="BP2149" s="41"/>
      <c r="BQ2149" s="41"/>
      <c r="BR2149" s="41"/>
      <c r="BS2149" s="41"/>
      <c r="BT2149" s="41"/>
      <c r="BU2149" s="41"/>
      <c r="BV2149" s="41"/>
      <c r="BW2149" s="41"/>
      <c r="BX2149" s="41"/>
      <c r="BY2149" s="41"/>
      <c r="BZ2149" s="41"/>
      <c r="CA2149" s="41"/>
      <c r="CB2149" s="41"/>
      <c r="CC2149" s="41"/>
      <c r="CD2149" s="41"/>
      <c r="CE2149" s="41"/>
      <c r="CF2149" s="41"/>
      <c r="CG2149" s="41"/>
      <c r="CH2149" s="41"/>
      <c r="CI2149" s="41"/>
      <c r="CJ2149" s="41"/>
      <c r="DZ2149" s="70"/>
      <c r="ED2149" s="70"/>
      <c r="EE2149" s="70"/>
      <c r="EF2149" s="70"/>
      <c r="EG2149" s="68"/>
      <c r="EH2149" s="68"/>
      <c r="EI2149" s="68"/>
      <c r="EJ2149" s="68"/>
      <c r="EK2149" s="68"/>
      <c r="EL2149" s="68"/>
      <c r="EM2149" s="68"/>
      <c r="EN2149" s="68"/>
      <c r="EO2149" s="68"/>
      <c r="EP2149" s="68"/>
      <c r="EQ2149" s="68"/>
      <c r="ER2149" s="68"/>
      <c r="ES2149" s="68"/>
      <c r="ET2149" s="68"/>
    </row>
    <row r="2150" spans="53:150" s="9" customFormat="1" ht="15">
      <c r="BA2150" s="41"/>
      <c r="BB2150" s="41"/>
      <c r="BC2150" s="41"/>
      <c r="BD2150" s="41"/>
      <c r="BE2150" s="41"/>
      <c r="BF2150" s="41"/>
      <c r="BG2150" s="41"/>
      <c r="BH2150" s="41"/>
      <c r="BI2150" s="41"/>
      <c r="BJ2150" s="41"/>
      <c r="BK2150" s="41"/>
      <c r="BL2150" s="41"/>
      <c r="BM2150" s="41"/>
      <c r="BN2150" s="41"/>
      <c r="BO2150" s="41"/>
      <c r="BP2150" s="41"/>
      <c r="BQ2150" s="41"/>
      <c r="BR2150" s="41"/>
      <c r="BS2150" s="41"/>
      <c r="BT2150" s="41"/>
      <c r="BU2150" s="41"/>
      <c r="BV2150" s="41"/>
      <c r="BW2150" s="41"/>
      <c r="BX2150" s="41"/>
      <c r="BY2150" s="41"/>
      <c r="BZ2150" s="41"/>
      <c r="CA2150" s="41"/>
      <c r="CB2150" s="41"/>
      <c r="CC2150" s="41"/>
      <c r="CD2150" s="41"/>
      <c r="CE2150" s="41"/>
      <c r="CF2150" s="41"/>
      <c r="CG2150" s="41"/>
      <c r="CH2150" s="41"/>
      <c r="CI2150" s="41"/>
      <c r="CJ2150" s="41"/>
      <c r="DZ2150" s="70"/>
      <c r="ED2150" s="70"/>
      <c r="EE2150" s="70"/>
      <c r="EF2150" s="70"/>
      <c r="EG2150" s="68"/>
      <c r="EH2150" s="68"/>
      <c r="EI2150" s="68"/>
      <c r="EJ2150" s="68"/>
      <c r="EK2150" s="68"/>
      <c r="EL2150" s="68"/>
      <c r="EM2150" s="68"/>
      <c r="EN2150" s="68"/>
      <c r="EO2150" s="68"/>
      <c r="EP2150" s="68"/>
      <c r="EQ2150" s="68"/>
      <c r="ER2150" s="68"/>
      <c r="ES2150" s="68"/>
      <c r="ET2150" s="68"/>
    </row>
    <row r="2151" spans="53:150" s="9" customFormat="1" ht="15">
      <c r="BA2151" s="41"/>
      <c r="BB2151" s="41"/>
      <c r="BC2151" s="41"/>
      <c r="BD2151" s="41"/>
      <c r="BE2151" s="41"/>
      <c r="BF2151" s="41"/>
      <c r="BG2151" s="41"/>
      <c r="BH2151" s="41"/>
      <c r="BI2151" s="41"/>
      <c r="BJ2151" s="41"/>
      <c r="BK2151" s="41"/>
      <c r="BL2151" s="41"/>
      <c r="BM2151" s="41"/>
      <c r="BN2151" s="41"/>
      <c r="BO2151" s="41"/>
      <c r="BP2151" s="41"/>
      <c r="BQ2151" s="41"/>
      <c r="BR2151" s="41"/>
      <c r="BS2151" s="41"/>
      <c r="BT2151" s="41"/>
      <c r="BU2151" s="41"/>
      <c r="BV2151" s="41"/>
      <c r="BW2151" s="41"/>
      <c r="BX2151" s="41"/>
      <c r="BY2151" s="41"/>
      <c r="BZ2151" s="41"/>
      <c r="CA2151" s="41"/>
      <c r="CB2151" s="41"/>
      <c r="CC2151" s="41"/>
      <c r="CD2151" s="41"/>
      <c r="CE2151" s="41"/>
      <c r="CF2151" s="41"/>
      <c r="CG2151" s="41"/>
      <c r="CH2151" s="41"/>
      <c r="CI2151" s="41"/>
      <c r="CJ2151" s="41"/>
      <c r="DZ2151" s="70"/>
      <c r="ED2151" s="70"/>
      <c r="EE2151" s="70"/>
      <c r="EF2151" s="70"/>
      <c r="EG2151" s="68"/>
      <c r="EH2151" s="68"/>
      <c r="EI2151" s="68"/>
      <c r="EJ2151" s="68"/>
      <c r="EK2151" s="68"/>
      <c r="EL2151" s="68"/>
      <c r="EM2151" s="68"/>
      <c r="EN2151" s="68"/>
      <c r="EO2151" s="68"/>
      <c r="EP2151" s="68"/>
      <c r="EQ2151" s="68"/>
      <c r="ER2151" s="68"/>
      <c r="ES2151" s="68"/>
      <c r="ET2151" s="68"/>
    </row>
    <row r="2152" spans="53:150" s="9" customFormat="1" ht="15">
      <c r="BA2152" s="41"/>
      <c r="BB2152" s="41"/>
      <c r="BC2152" s="41"/>
      <c r="BD2152" s="41"/>
      <c r="BE2152" s="41"/>
      <c r="BF2152" s="41"/>
      <c r="BG2152" s="41"/>
      <c r="BH2152" s="41"/>
      <c r="BI2152" s="41"/>
      <c r="BJ2152" s="41"/>
      <c r="BK2152" s="41"/>
      <c r="BL2152" s="41"/>
      <c r="BM2152" s="41"/>
      <c r="BN2152" s="41"/>
      <c r="BO2152" s="41"/>
      <c r="BP2152" s="41"/>
      <c r="BQ2152" s="41"/>
      <c r="BR2152" s="41"/>
      <c r="BS2152" s="41"/>
      <c r="BT2152" s="41"/>
      <c r="BU2152" s="41"/>
      <c r="BV2152" s="41"/>
      <c r="BW2152" s="41"/>
      <c r="BX2152" s="41"/>
      <c r="BY2152" s="41"/>
      <c r="BZ2152" s="41"/>
      <c r="CA2152" s="41"/>
      <c r="CB2152" s="41"/>
      <c r="CC2152" s="41"/>
      <c r="CD2152" s="41"/>
      <c r="CE2152" s="41"/>
      <c r="CF2152" s="41"/>
      <c r="CG2152" s="41"/>
      <c r="CH2152" s="41"/>
      <c r="CI2152" s="41"/>
      <c r="CJ2152" s="41"/>
      <c r="DZ2152" s="70"/>
      <c r="ED2152" s="70"/>
      <c r="EE2152" s="70"/>
      <c r="EF2152" s="70"/>
      <c r="EG2152" s="68"/>
      <c r="EH2152" s="68"/>
      <c r="EI2152" s="68"/>
      <c r="EJ2152" s="68"/>
      <c r="EK2152" s="68"/>
      <c r="EL2152" s="68"/>
      <c r="EM2152" s="68"/>
      <c r="EN2152" s="68"/>
      <c r="EO2152" s="68"/>
      <c r="EP2152" s="68"/>
      <c r="EQ2152" s="68"/>
      <c r="ER2152" s="68"/>
      <c r="ES2152" s="68"/>
      <c r="ET2152" s="68"/>
    </row>
    <row r="2153" spans="53:150" s="9" customFormat="1" ht="15">
      <c r="BA2153" s="41"/>
      <c r="BB2153" s="41"/>
      <c r="BC2153" s="41"/>
      <c r="BD2153" s="41"/>
      <c r="BE2153" s="41"/>
      <c r="BF2153" s="41"/>
      <c r="BG2153" s="41"/>
      <c r="BH2153" s="41"/>
      <c r="BI2153" s="41"/>
      <c r="BJ2153" s="41"/>
      <c r="BK2153" s="41"/>
      <c r="BL2153" s="41"/>
      <c r="BM2153" s="41"/>
      <c r="BN2153" s="41"/>
      <c r="BO2153" s="41"/>
      <c r="BP2153" s="41"/>
      <c r="BQ2153" s="41"/>
      <c r="BR2153" s="41"/>
      <c r="BS2153" s="41"/>
      <c r="BT2153" s="41"/>
      <c r="BU2153" s="41"/>
      <c r="BV2153" s="41"/>
      <c r="BW2153" s="41"/>
      <c r="BX2153" s="41"/>
      <c r="BY2153" s="41"/>
      <c r="BZ2153" s="41"/>
      <c r="CA2153" s="41"/>
      <c r="CB2153" s="41"/>
      <c r="CC2153" s="41"/>
      <c r="CD2153" s="41"/>
      <c r="CE2153" s="41"/>
      <c r="CF2153" s="41"/>
      <c r="CG2153" s="41"/>
      <c r="CH2153" s="41"/>
      <c r="CI2153" s="41"/>
      <c r="CJ2153" s="41"/>
      <c r="DZ2153" s="70"/>
      <c r="ED2153" s="70"/>
      <c r="EE2153" s="70"/>
      <c r="EF2153" s="70"/>
      <c r="EG2153" s="68"/>
      <c r="EH2153" s="68"/>
      <c r="EI2153" s="68"/>
      <c r="EJ2153" s="68"/>
      <c r="EK2153" s="68"/>
      <c r="EL2153" s="68"/>
      <c r="EM2153" s="68"/>
      <c r="EN2153" s="68"/>
      <c r="EO2153" s="68"/>
      <c r="EP2153" s="68"/>
      <c r="EQ2153" s="68"/>
      <c r="ER2153" s="68"/>
      <c r="ES2153" s="68"/>
      <c r="ET2153" s="68"/>
    </row>
    <row r="2154" spans="53:150" s="9" customFormat="1" ht="15">
      <c r="BA2154" s="41"/>
      <c r="BB2154" s="41"/>
      <c r="BC2154" s="41"/>
      <c r="BD2154" s="41"/>
      <c r="BE2154" s="41"/>
      <c r="BF2154" s="41"/>
      <c r="BG2154" s="41"/>
      <c r="BH2154" s="41"/>
      <c r="BI2154" s="41"/>
      <c r="BJ2154" s="41"/>
      <c r="BK2154" s="41"/>
      <c r="BL2154" s="41"/>
      <c r="BM2154" s="41"/>
      <c r="BN2154" s="41"/>
      <c r="BO2154" s="41"/>
      <c r="BP2154" s="41"/>
      <c r="BQ2154" s="41"/>
      <c r="BR2154" s="41"/>
      <c r="BS2154" s="41"/>
      <c r="BT2154" s="41"/>
      <c r="BU2154" s="41"/>
      <c r="BV2154" s="41"/>
      <c r="BW2154" s="41"/>
      <c r="BX2154" s="41"/>
      <c r="BY2154" s="41"/>
      <c r="BZ2154" s="41"/>
      <c r="CA2154" s="41"/>
      <c r="CB2154" s="41"/>
      <c r="CC2154" s="41"/>
      <c r="CD2154" s="41"/>
      <c r="CE2154" s="41"/>
      <c r="CF2154" s="41"/>
      <c r="CG2154" s="41"/>
      <c r="CH2154" s="41"/>
      <c r="CI2154" s="41"/>
      <c r="CJ2154" s="41"/>
      <c r="DZ2154" s="70"/>
      <c r="ED2154" s="70"/>
      <c r="EE2154" s="70"/>
      <c r="EF2154" s="70"/>
      <c r="EG2154" s="68"/>
      <c r="EH2154" s="68"/>
      <c r="EI2154" s="68"/>
      <c r="EJ2154" s="68"/>
      <c r="EK2154" s="68"/>
      <c r="EL2154" s="68"/>
      <c r="EM2154" s="68"/>
      <c r="EN2154" s="68"/>
      <c r="EO2154" s="68"/>
      <c r="EP2154" s="68"/>
      <c r="EQ2154" s="68"/>
      <c r="ER2154" s="68"/>
      <c r="ES2154" s="68"/>
      <c r="ET2154" s="68"/>
    </row>
    <row r="2155" spans="53:150" s="9" customFormat="1" ht="15">
      <c r="BA2155" s="41"/>
      <c r="BB2155" s="41"/>
      <c r="BC2155" s="41"/>
      <c r="BD2155" s="41"/>
      <c r="BE2155" s="41"/>
      <c r="BF2155" s="41"/>
      <c r="BG2155" s="41"/>
      <c r="BH2155" s="41"/>
      <c r="BI2155" s="41"/>
      <c r="BJ2155" s="41"/>
      <c r="BK2155" s="41"/>
      <c r="BL2155" s="41"/>
      <c r="BM2155" s="41"/>
      <c r="BN2155" s="41"/>
      <c r="BO2155" s="41"/>
      <c r="BP2155" s="41"/>
      <c r="BQ2155" s="41"/>
      <c r="BR2155" s="41"/>
      <c r="BS2155" s="41"/>
      <c r="BT2155" s="41"/>
      <c r="BU2155" s="41"/>
      <c r="BV2155" s="41"/>
      <c r="BW2155" s="41"/>
      <c r="BX2155" s="41"/>
      <c r="BY2155" s="41"/>
      <c r="BZ2155" s="41"/>
      <c r="CA2155" s="41"/>
      <c r="CB2155" s="41"/>
      <c r="CC2155" s="41"/>
      <c r="CD2155" s="41"/>
      <c r="CE2155" s="41"/>
      <c r="CF2155" s="41"/>
      <c r="CG2155" s="41"/>
      <c r="CH2155" s="41"/>
      <c r="CI2155" s="41"/>
      <c r="CJ2155" s="41"/>
      <c r="DZ2155" s="70"/>
      <c r="ED2155" s="70"/>
      <c r="EE2155" s="70"/>
      <c r="EF2155" s="70"/>
      <c r="EG2155" s="68"/>
      <c r="EH2155" s="68"/>
      <c r="EI2155" s="68"/>
      <c r="EJ2155" s="68"/>
      <c r="EK2155" s="68"/>
      <c r="EL2155" s="68"/>
      <c r="EM2155" s="68"/>
      <c r="EN2155" s="68"/>
      <c r="EO2155" s="68"/>
      <c r="EP2155" s="68"/>
      <c r="EQ2155" s="68"/>
      <c r="ER2155" s="68"/>
      <c r="ES2155" s="68"/>
      <c r="ET2155" s="68"/>
    </row>
    <row r="2156" spans="53:150" s="9" customFormat="1" ht="15">
      <c r="BA2156" s="41"/>
      <c r="BB2156" s="41"/>
      <c r="BC2156" s="41"/>
      <c r="BD2156" s="41"/>
      <c r="BE2156" s="41"/>
      <c r="BF2156" s="41"/>
      <c r="BG2156" s="41"/>
      <c r="BH2156" s="41"/>
      <c r="BI2156" s="41"/>
      <c r="BJ2156" s="41"/>
      <c r="BK2156" s="41"/>
      <c r="BL2156" s="41"/>
      <c r="BM2156" s="41"/>
      <c r="BN2156" s="41"/>
      <c r="BO2156" s="41"/>
      <c r="BP2156" s="41"/>
      <c r="BQ2156" s="41"/>
      <c r="BR2156" s="41"/>
      <c r="BS2156" s="41"/>
      <c r="BT2156" s="41"/>
      <c r="BU2156" s="41"/>
      <c r="BV2156" s="41"/>
      <c r="BW2156" s="41"/>
      <c r="BX2156" s="41"/>
      <c r="BY2156" s="41"/>
      <c r="BZ2156" s="41"/>
      <c r="CA2156" s="41"/>
      <c r="CB2156" s="41"/>
      <c r="CC2156" s="41"/>
      <c r="CD2156" s="41"/>
      <c r="CE2156" s="41"/>
      <c r="CF2156" s="41"/>
      <c r="CG2156" s="41"/>
      <c r="CH2156" s="41"/>
      <c r="CI2156" s="41"/>
      <c r="CJ2156" s="41"/>
      <c r="DZ2156" s="70"/>
      <c r="ED2156" s="70"/>
      <c r="EE2156" s="70"/>
      <c r="EF2156" s="70"/>
      <c r="EG2156" s="68"/>
      <c r="EH2156" s="68"/>
      <c r="EI2156" s="68"/>
      <c r="EJ2156" s="68"/>
      <c r="EK2156" s="68"/>
      <c r="EL2156" s="68"/>
      <c r="EM2156" s="68"/>
      <c r="EN2156" s="68"/>
      <c r="EO2156" s="68"/>
      <c r="EP2156" s="68"/>
      <c r="EQ2156" s="68"/>
      <c r="ER2156" s="68"/>
      <c r="ES2156" s="68"/>
      <c r="ET2156" s="68"/>
    </row>
    <row r="2157" spans="53:150" s="9" customFormat="1" ht="15">
      <c r="BA2157" s="41"/>
      <c r="BB2157" s="41"/>
      <c r="BC2157" s="41"/>
      <c r="BD2157" s="41"/>
      <c r="BE2157" s="41"/>
      <c r="BF2157" s="41"/>
      <c r="BG2157" s="41"/>
      <c r="BH2157" s="41"/>
      <c r="BI2157" s="41"/>
      <c r="BJ2157" s="41"/>
      <c r="BK2157" s="41"/>
      <c r="BL2157" s="41"/>
      <c r="BM2157" s="41"/>
      <c r="BN2157" s="41"/>
      <c r="BO2157" s="41"/>
      <c r="BP2157" s="41"/>
      <c r="BQ2157" s="41"/>
      <c r="BR2157" s="41"/>
      <c r="BS2157" s="41"/>
      <c r="BT2157" s="41"/>
      <c r="BU2157" s="41"/>
      <c r="BV2157" s="41"/>
      <c r="BW2157" s="41"/>
      <c r="BX2157" s="41"/>
      <c r="BY2157" s="41"/>
      <c r="BZ2157" s="41"/>
      <c r="CA2157" s="41"/>
      <c r="CB2157" s="41"/>
      <c r="CC2157" s="41"/>
      <c r="CD2157" s="41"/>
      <c r="CE2157" s="41"/>
      <c r="CF2157" s="41"/>
      <c r="CG2157" s="41"/>
      <c r="CH2157" s="41"/>
      <c r="CI2157" s="41"/>
      <c r="CJ2157" s="41"/>
      <c r="DZ2157" s="70"/>
      <c r="ED2157" s="70"/>
      <c r="EE2157" s="70"/>
      <c r="EF2157" s="70"/>
      <c r="EG2157" s="68"/>
      <c r="EH2157" s="68"/>
      <c r="EI2157" s="68"/>
      <c r="EJ2157" s="68"/>
      <c r="EK2157" s="68"/>
      <c r="EL2157" s="68"/>
      <c r="EM2157" s="68"/>
      <c r="EN2157" s="68"/>
      <c r="EO2157" s="68"/>
      <c r="EP2157" s="68"/>
      <c r="EQ2157" s="68"/>
      <c r="ER2157" s="68"/>
      <c r="ES2157" s="68"/>
      <c r="ET2157" s="68"/>
    </row>
    <row r="2158" spans="53:150" s="9" customFormat="1" ht="15">
      <c r="BA2158" s="41"/>
      <c r="BB2158" s="41"/>
      <c r="BC2158" s="41"/>
      <c r="BD2158" s="41"/>
      <c r="BE2158" s="41"/>
      <c r="BF2158" s="41"/>
      <c r="BG2158" s="41"/>
      <c r="BH2158" s="41"/>
      <c r="BI2158" s="41"/>
      <c r="BJ2158" s="41"/>
      <c r="BK2158" s="41"/>
      <c r="BL2158" s="41"/>
      <c r="BM2158" s="41"/>
      <c r="BN2158" s="41"/>
      <c r="BO2158" s="41"/>
      <c r="BP2158" s="41"/>
      <c r="BQ2158" s="41"/>
      <c r="BR2158" s="41"/>
      <c r="BS2158" s="41"/>
      <c r="BT2158" s="41"/>
      <c r="BU2158" s="41"/>
      <c r="BV2158" s="41"/>
      <c r="BW2158" s="41"/>
      <c r="BX2158" s="41"/>
      <c r="BY2158" s="41"/>
      <c r="BZ2158" s="41"/>
      <c r="CA2158" s="41"/>
      <c r="CB2158" s="41"/>
      <c r="CC2158" s="41"/>
      <c r="CD2158" s="41"/>
      <c r="CE2158" s="41"/>
      <c r="CF2158" s="41"/>
      <c r="CG2158" s="41"/>
      <c r="CH2158" s="41"/>
      <c r="CI2158" s="41"/>
      <c r="CJ2158" s="41"/>
      <c r="DZ2158" s="70"/>
      <c r="ED2158" s="70"/>
      <c r="EE2158" s="70"/>
      <c r="EF2158" s="70"/>
      <c r="EG2158" s="68"/>
      <c r="EH2158" s="68"/>
      <c r="EI2158" s="68"/>
      <c r="EJ2158" s="68"/>
      <c r="EK2158" s="68"/>
      <c r="EL2158" s="68"/>
      <c r="EM2158" s="68"/>
      <c r="EN2158" s="68"/>
      <c r="EO2158" s="68"/>
      <c r="EP2158" s="68"/>
      <c r="EQ2158" s="68"/>
      <c r="ER2158" s="68"/>
      <c r="ES2158" s="68"/>
      <c r="ET2158" s="68"/>
    </row>
    <row r="2159" spans="53:150" s="9" customFormat="1" ht="15">
      <c r="BA2159" s="41"/>
      <c r="BB2159" s="41"/>
      <c r="BC2159" s="41"/>
      <c r="BD2159" s="41"/>
      <c r="BE2159" s="41"/>
      <c r="BF2159" s="41"/>
      <c r="BG2159" s="41"/>
      <c r="BH2159" s="41"/>
      <c r="BI2159" s="41"/>
      <c r="BJ2159" s="41"/>
      <c r="BK2159" s="41"/>
      <c r="BL2159" s="41"/>
      <c r="BM2159" s="41"/>
      <c r="BN2159" s="41"/>
      <c r="BO2159" s="41"/>
      <c r="BP2159" s="41"/>
      <c r="BQ2159" s="41"/>
      <c r="BR2159" s="41"/>
      <c r="BS2159" s="41"/>
      <c r="BT2159" s="41"/>
      <c r="BU2159" s="41"/>
      <c r="BV2159" s="41"/>
      <c r="BW2159" s="41"/>
      <c r="BX2159" s="41"/>
      <c r="BY2159" s="41"/>
      <c r="BZ2159" s="41"/>
      <c r="CA2159" s="41"/>
      <c r="CB2159" s="41"/>
      <c r="CC2159" s="41"/>
      <c r="CD2159" s="41"/>
      <c r="CE2159" s="41"/>
      <c r="CF2159" s="41"/>
      <c r="CG2159" s="41"/>
      <c r="CH2159" s="41"/>
      <c r="CI2159" s="41"/>
      <c r="CJ2159" s="41"/>
      <c r="DZ2159" s="70"/>
      <c r="ED2159" s="70"/>
      <c r="EE2159" s="70"/>
      <c r="EF2159" s="70"/>
      <c r="EG2159" s="68"/>
      <c r="EH2159" s="68"/>
      <c r="EI2159" s="68"/>
      <c r="EJ2159" s="68"/>
      <c r="EK2159" s="68"/>
      <c r="EL2159" s="68"/>
      <c r="EM2159" s="68"/>
      <c r="EN2159" s="68"/>
      <c r="EO2159" s="68"/>
      <c r="EP2159" s="68"/>
      <c r="EQ2159" s="68"/>
      <c r="ER2159" s="68"/>
      <c r="ES2159" s="68"/>
      <c r="ET2159" s="68"/>
    </row>
    <row r="2160" spans="53:150" s="9" customFormat="1" ht="15">
      <c r="BA2160" s="41"/>
      <c r="BB2160" s="41"/>
      <c r="BC2160" s="41"/>
      <c r="BD2160" s="41"/>
      <c r="BE2160" s="41"/>
      <c r="BF2160" s="41"/>
      <c r="BG2160" s="41"/>
      <c r="BH2160" s="41"/>
      <c r="BI2160" s="41"/>
      <c r="BJ2160" s="41"/>
      <c r="BK2160" s="41"/>
      <c r="BL2160" s="41"/>
      <c r="BM2160" s="41"/>
      <c r="BN2160" s="41"/>
      <c r="BO2160" s="41"/>
      <c r="BP2160" s="41"/>
      <c r="BQ2160" s="41"/>
      <c r="BR2160" s="41"/>
      <c r="BS2160" s="41"/>
      <c r="BT2160" s="41"/>
      <c r="BU2160" s="41"/>
      <c r="BV2160" s="41"/>
      <c r="BW2160" s="41"/>
      <c r="BX2160" s="41"/>
      <c r="BY2160" s="41"/>
      <c r="BZ2160" s="41"/>
      <c r="CA2160" s="41"/>
      <c r="CB2160" s="41"/>
      <c r="CC2160" s="41"/>
      <c r="CD2160" s="41"/>
      <c r="CE2160" s="41"/>
      <c r="CF2160" s="41"/>
      <c r="CG2160" s="41"/>
      <c r="CH2160" s="41"/>
      <c r="CI2160" s="41"/>
      <c r="CJ2160" s="41"/>
      <c r="DZ2160" s="70"/>
      <c r="ED2160" s="70"/>
      <c r="EE2160" s="70"/>
      <c r="EF2160" s="70"/>
      <c r="EG2160" s="68"/>
      <c r="EH2160" s="68"/>
      <c r="EI2160" s="68"/>
      <c r="EJ2160" s="68"/>
      <c r="EK2160" s="68"/>
      <c r="EL2160" s="68"/>
      <c r="EM2160" s="68"/>
      <c r="EN2160" s="68"/>
      <c r="EO2160" s="68"/>
      <c r="EP2160" s="68"/>
      <c r="EQ2160" s="68"/>
      <c r="ER2160" s="68"/>
      <c r="ES2160" s="68"/>
      <c r="ET2160" s="68"/>
    </row>
    <row r="2161" spans="53:150" s="9" customFormat="1" ht="15">
      <c r="BA2161" s="41"/>
      <c r="BB2161" s="41"/>
      <c r="BC2161" s="41"/>
      <c r="BD2161" s="41"/>
      <c r="BE2161" s="41"/>
      <c r="BF2161" s="41"/>
      <c r="BG2161" s="41"/>
      <c r="BH2161" s="41"/>
      <c r="BI2161" s="41"/>
      <c r="BJ2161" s="41"/>
      <c r="BK2161" s="41"/>
      <c r="BL2161" s="41"/>
      <c r="BM2161" s="41"/>
      <c r="BN2161" s="41"/>
      <c r="BO2161" s="41"/>
      <c r="BP2161" s="41"/>
      <c r="BQ2161" s="41"/>
      <c r="BR2161" s="41"/>
      <c r="BS2161" s="41"/>
      <c r="BT2161" s="41"/>
      <c r="BU2161" s="41"/>
      <c r="BV2161" s="41"/>
      <c r="BW2161" s="41"/>
      <c r="BX2161" s="41"/>
      <c r="BY2161" s="41"/>
      <c r="BZ2161" s="41"/>
      <c r="CA2161" s="41"/>
      <c r="CB2161" s="41"/>
      <c r="CC2161" s="41"/>
      <c r="CD2161" s="41"/>
      <c r="CE2161" s="41"/>
      <c r="CF2161" s="41"/>
      <c r="CG2161" s="41"/>
      <c r="CH2161" s="41"/>
      <c r="CI2161" s="41"/>
      <c r="CJ2161" s="41"/>
      <c r="DZ2161" s="70"/>
      <c r="ED2161" s="70"/>
      <c r="EE2161" s="70"/>
      <c r="EF2161" s="70"/>
      <c r="EG2161" s="68"/>
      <c r="EH2161" s="68"/>
      <c r="EI2161" s="68"/>
      <c r="EJ2161" s="68"/>
      <c r="EK2161" s="68"/>
      <c r="EL2161" s="68"/>
      <c r="EM2161" s="68"/>
      <c r="EN2161" s="68"/>
      <c r="EO2161" s="68"/>
      <c r="EP2161" s="68"/>
      <c r="EQ2161" s="68"/>
      <c r="ER2161" s="68"/>
      <c r="ES2161" s="68"/>
      <c r="ET2161" s="68"/>
    </row>
    <row r="2162" spans="53:150" s="9" customFormat="1" ht="15">
      <c r="BA2162" s="41"/>
      <c r="BB2162" s="41"/>
      <c r="BC2162" s="41"/>
      <c r="BD2162" s="41"/>
      <c r="BE2162" s="41"/>
      <c r="BF2162" s="41"/>
      <c r="BG2162" s="41"/>
      <c r="BH2162" s="41"/>
      <c r="BI2162" s="41"/>
      <c r="BJ2162" s="41"/>
      <c r="BK2162" s="41"/>
      <c r="BL2162" s="41"/>
      <c r="BM2162" s="41"/>
      <c r="BN2162" s="41"/>
      <c r="BO2162" s="41"/>
      <c r="BP2162" s="41"/>
      <c r="BQ2162" s="41"/>
      <c r="BR2162" s="41"/>
      <c r="BS2162" s="41"/>
      <c r="BT2162" s="41"/>
      <c r="BU2162" s="41"/>
      <c r="BV2162" s="41"/>
      <c r="BW2162" s="41"/>
      <c r="BX2162" s="41"/>
      <c r="BY2162" s="41"/>
      <c r="BZ2162" s="41"/>
      <c r="CA2162" s="41"/>
      <c r="CB2162" s="41"/>
      <c r="CC2162" s="41"/>
      <c r="CD2162" s="41"/>
      <c r="CE2162" s="41"/>
      <c r="CF2162" s="41"/>
      <c r="CG2162" s="41"/>
      <c r="CH2162" s="41"/>
      <c r="CI2162" s="41"/>
      <c r="CJ2162" s="41"/>
      <c r="DZ2162" s="70"/>
      <c r="ED2162" s="70"/>
      <c r="EE2162" s="70"/>
      <c r="EF2162" s="70"/>
      <c r="EG2162" s="68"/>
      <c r="EH2162" s="68"/>
      <c r="EI2162" s="68"/>
      <c r="EJ2162" s="68"/>
      <c r="EK2162" s="68"/>
      <c r="EL2162" s="68"/>
      <c r="EM2162" s="68"/>
      <c r="EN2162" s="68"/>
      <c r="EO2162" s="68"/>
      <c r="EP2162" s="68"/>
      <c r="EQ2162" s="68"/>
      <c r="ER2162" s="68"/>
      <c r="ES2162" s="68"/>
      <c r="ET2162" s="68"/>
    </row>
    <row r="2163" spans="53:150" s="9" customFormat="1" ht="15">
      <c r="BA2163" s="41"/>
      <c r="BB2163" s="41"/>
      <c r="BC2163" s="41"/>
      <c r="BD2163" s="41"/>
      <c r="BE2163" s="41"/>
      <c r="BF2163" s="41"/>
      <c r="BG2163" s="41"/>
      <c r="BH2163" s="41"/>
      <c r="BI2163" s="41"/>
      <c r="BJ2163" s="41"/>
      <c r="BK2163" s="41"/>
      <c r="BL2163" s="41"/>
      <c r="BM2163" s="41"/>
      <c r="BN2163" s="41"/>
      <c r="BO2163" s="41"/>
      <c r="BP2163" s="41"/>
      <c r="BQ2163" s="41"/>
      <c r="BR2163" s="41"/>
      <c r="BS2163" s="41"/>
      <c r="BT2163" s="41"/>
      <c r="BU2163" s="41"/>
      <c r="BV2163" s="41"/>
      <c r="BW2163" s="41"/>
      <c r="BX2163" s="41"/>
      <c r="BY2163" s="41"/>
      <c r="BZ2163" s="41"/>
      <c r="CA2163" s="41"/>
      <c r="CB2163" s="41"/>
      <c r="CC2163" s="41"/>
      <c r="CD2163" s="41"/>
      <c r="CE2163" s="41"/>
      <c r="CF2163" s="41"/>
      <c r="CG2163" s="41"/>
      <c r="CH2163" s="41"/>
      <c r="CI2163" s="41"/>
      <c r="CJ2163" s="41"/>
      <c r="DZ2163" s="70"/>
      <c r="ED2163" s="70"/>
      <c r="EE2163" s="70"/>
      <c r="EF2163" s="70"/>
      <c r="EG2163" s="68"/>
      <c r="EH2163" s="68"/>
      <c r="EI2163" s="68"/>
      <c r="EJ2163" s="68"/>
      <c r="EK2163" s="68"/>
      <c r="EL2163" s="68"/>
      <c r="EM2163" s="68"/>
      <c r="EN2163" s="68"/>
      <c r="EO2163" s="68"/>
      <c r="EP2163" s="68"/>
      <c r="EQ2163" s="68"/>
      <c r="ER2163" s="68"/>
      <c r="ES2163" s="68"/>
      <c r="ET2163" s="68"/>
    </row>
    <row r="2164" spans="53:150" s="9" customFormat="1" ht="15">
      <c r="BA2164" s="41"/>
      <c r="BB2164" s="41"/>
      <c r="BC2164" s="41"/>
      <c r="BD2164" s="41"/>
      <c r="BE2164" s="41"/>
      <c r="BF2164" s="41"/>
      <c r="BG2164" s="41"/>
      <c r="BH2164" s="41"/>
      <c r="BI2164" s="41"/>
      <c r="BJ2164" s="41"/>
      <c r="BK2164" s="41"/>
      <c r="BL2164" s="41"/>
      <c r="BM2164" s="41"/>
      <c r="BN2164" s="41"/>
      <c r="BO2164" s="41"/>
      <c r="BP2164" s="41"/>
      <c r="BQ2164" s="41"/>
      <c r="BR2164" s="41"/>
      <c r="BS2164" s="41"/>
      <c r="BT2164" s="41"/>
      <c r="BU2164" s="41"/>
      <c r="BV2164" s="41"/>
      <c r="BW2164" s="41"/>
      <c r="BX2164" s="41"/>
      <c r="BY2164" s="41"/>
      <c r="BZ2164" s="41"/>
      <c r="CA2164" s="41"/>
      <c r="CB2164" s="41"/>
      <c r="CC2164" s="41"/>
      <c r="CD2164" s="41"/>
      <c r="CE2164" s="41"/>
      <c r="CF2164" s="41"/>
      <c r="CG2164" s="41"/>
      <c r="CH2164" s="41"/>
      <c r="CI2164" s="41"/>
      <c r="CJ2164" s="41"/>
      <c r="DZ2164" s="70"/>
      <c r="ED2164" s="70"/>
      <c r="EE2164" s="70"/>
      <c r="EF2164" s="70"/>
      <c r="EG2164" s="68"/>
      <c r="EH2164" s="68"/>
      <c r="EI2164" s="68"/>
      <c r="EJ2164" s="68"/>
      <c r="EK2164" s="68"/>
      <c r="EL2164" s="68"/>
      <c r="EM2164" s="68"/>
      <c r="EN2164" s="68"/>
      <c r="EO2164" s="68"/>
      <c r="EP2164" s="68"/>
      <c r="EQ2164" s="68"/>
      <c r="ER2164" s="68"/>
      <c r="ES2164" s="68"/>
      <c r="ET2164" s="68"/>
    </row>
    <row r="2165" spans="53:150" s="9" customFormat="1" ht="15">
      <c r="BA2165" s="41"/>
      <c r="BB2165" s="41"/>
      <c r="BC2165" s="41"/>
      <c r="BD2165" s="41"/>
      <c r="BE2165" s="41"/>
      <c r="BF2165" s="41"/>
      <c r="BG2165" s="41"/>
      <c r="BH2165" s="41"/>
      <c r="BI2165" s="41"/>
      <c r="BJ2165" s="41"/>
      <c r="BK2165" s="41"/>
      <c r="BL2165" s="41"/>
      <c r="BM2165" s="41"/>
      <c r="BN2165" s="41"/>
      <c r="BO2165" s="41"/>
      <c r="BP2165" s="41"/>
      <c r="BQ2165" s="41"/>
      <c r="BR2165" s="41"/>
      <c r="BS2165" s="41"/>
      <c r="BT2165" s="41"/>
      <c r="BU2165" s="41"/>
      <c r="BV2165" s="41"/>
      <c r="BW2165" s="41"/>
      <c r="BX2165" s="41"/>
      <c r="BY2165" s="41"/>
      <c r="BZ2165" s="41"/>
      <c r="CA2165" s="41"/>
      <c r="CB2165" s="41"/>
      <c r="CC2165" s="41"/>
      <c r="CD2165" s="41"/>
      <c r="CE2165" s="41"/>
      <c r="CF2165" s="41"/>
      <c r="CG2165" s="41"/>
      <c r="CH2165" s="41"/>
      <c r="CI2165" s="41"/>
      <c r="CJ2165" s="41"/>
      <c r="DZ2165" s="70"/>
      <c r="ED2165" s="70"/>
      <c r="EE2165" s="70"/>
      <c r="EF2165" s="70"/>
      <c r="EG2165" s="68"/>
      <c r="EH2165" s="68"/>
      <c r="EI2165" s="68"/>
      <c r="EJ2165" s="68"/>
      <c r="EK2165" s="68"/>
      <c r="EL2165" s="68"/>
      <c r="EM2165" s="68"/>
      <c r="EN2165" s="68"/>
      <c r="EO2165" s="68"/>
      <c r="EP2165" s="68"/>
      <c r="EQ2165" s="68"/>
      <c r="ER2165" s="68"/>
      <c r="ES2165" s="68"/>
      <c r="ET2165" s="68"/>
    </row>
    <row r="2166" spans="53:150" s="9" customFormat="1" ht="15">
      <c r="BA2166" s="41"/>
      <c r="BB2166" s="41"/>
      <c r="BC2166" s="41"/>
      <c r="BD2166" s="41"/>
      <c r="BE2166" s="41"/>
      <c r="BF2166" s="41"/>
      <c r="BG2166" s="41"/>
      <c r="BH2166" s="41"/>
      <c r="BI2166" s="41"/>
      <c r="BJ2166" s="41"/>
      <c r="BK2166" s="41"/>
      <c r="BL2166" s="41"/>
      <c r="BM2166" s="41"/>
      <c r="BN2166" s="41"/>
      <c r="BO2166" s="41"/>
      <c r="BP2166" s="41"/>
      <c r="BQ2166" s="41"/>
      <c r="BR2166" s="41"/>
      <c r="BS2166" s="41"/>
      <c r="BT2166" s="41"/>
      <c r="BU2166" s="41"/>
      <c r="BV2166" s="41"/>
      <c r="BW2166" s="41"/>
      <c r="BX2166" s="41"/>
      <c r="BY2166" s="41"/>
      <c r="BZ2166" s="41"/>
      <c r="CA2166" s="41"/>
      <c r="CB2166" s="41"/>
      <c r="CC2166" s="41"/>
      <c r="CD2166" s="41"/>
      <c r="CE2166" s="41"/>
      <c r="CF2166" s="41"/>
      <c r="CG2166" s="41"/>
      <c r="CH2166" s="41"/>
      <c r="CI2166" s="41"/>
      <c r="CJ2166" s="41"/>
      <c r="DZ2166" s="70"/>
      <c r="ED2166" s="70"/>
      <c r="EE2166" s="70"/>
      <c r="EF2166" s="70"/>
      <c r="EG2166" s="68"/>
      <c r="EH2166" s="68"/>
      <c r="EI2166" s="68"/>
      <c r="EJ2166" s="68"/>
      <c r="EK2166" s="68"/>
      <c r="EL2166" s="68"/>
      <c r="EM2166" s="68"/>
      <c r="EN2166" s="68"/>
      <c r="EO2166" s="68"/>
      <c r="EP2166" s="68"/>
      <c r="EQ2166" s="68"/>
      <c r="ER2166" s="68"/>
      <c r="ES2166" s="68"/>
      <c r="ET2166" s="68"/>
    </row>
    <row r="2167" spans="53:150" s="9" customFormat="1" ht="15">
      <c r="BA2167" s="41"/>
      <c r="BB2167" s="41"/>
      <c r="BC2167" s="41"/>
      <c r="BD2167" s="41"/>
      <c r="BE2167" s="41"/>
      <c r="BF2167" s="41"/>
      <c r="BG2167" s="41"/>
      <c r="BH2167" s="41"/>
      <c r="BI2167" s="41"/>
      <c r="BJ2167" s="41"/>
      <c r="BK2167" s="41"/>
      <c r="BL2167" s="41"/>
      <c r="BM2167" s="41"/>
      <c r="BN2167" s="41"/>
      <c r="BO2167" s="41"/>
      <c r="BP2167" s="41"/>
      <c r="BQ2167" s="41"/>
      <c r="BR2167" s="41"/>
      <c r="BS2167" s="41"/>
      <c r="BT2167" s="41"/>
      <c r="BU2167" s="41"/>
      <c r="BV2167" s="41"/>
      <c r="BW2167" s="41"/>
      <c r="BX2167" s="41"/>
      <c r="BY2167" s="41"/>
      <c r="BZ2167" s="41"/>
      <c r="CA2167" s="41"/>
      <c r="CB2167" s="41"/>
      <c r="CC2167" s="41"/>
      <c r="CD2167" s="41"/>
      <c r="CE2167" s="41"/>
      <c r="CF2167" s="41"/>
      <c r="CG2167" s="41"/>
      <c r="CH2167" s="41"/>
      <c r="CI2167" s="41"/>
      <c r="CJ2167" s="41"/>
      <c r="DZ2167" s="70"/>
      <c r="ED2167" s="70"/>
      <c r="EE2167" s="70"/>
      <c r="EF2167" s="70"/>
      <c r="EG2167" s="68"/>
      <c r="EH2167" s="68"/>
      <c r="EI2167" s="68"/>
      <c r="EJ2167" s="68"/>
      <c r="EK2167" s="68"/>
      <c r="EL2167" s="68"/>
      <c r="EM2167" s="68"/>
      <c r="EN2167" s="68"/>
      <c r="EO2167" s="68"/>
      <c r="EP2167" s="68"/>
      <c r="EQ2167" s="68"/>
      <c r="ER2167" s="68"/>
      <c r="ES2167" s="68"/>
      <c r="ET2167" s="68"/>
    </row>
    <row r="2168" spans="53:150" s="9" customFormat="1" ht="15">
      <c r="BA2168" s="41"/>
      <c r="BB2168" s="41"/>
      <c r="BC2168" s="41"/>
      <c r="BD2168" s="41"/>
      <c r="BE2168" s="41"/>
      <c r="BF2168" s="41"/>
      <c r="BG2168" s="41"/>
      <c r="BH2168" s="41"/>
      <c r="BI2168" s="41"/>
      <c r="BJ2168" s="41"/>
      <c r="BK2168" s="41"/>
      <c r="BL2168" s="41"/>
      <c r="BM2168" s="41"/>
      <c r="BN2168" s="41"/>
      <c r="BO2168" s="41"/>
      <c r="BP2168" s="41"/>
      <c r="BQ2168" s="41"/>
      <c r="BR2168" s="41"/>
      <c r="BS2168" s="41"/>
      <c r="BT2168" s="41"/>
      <c r="BU2168" s="41"/>
      <c r="BV2168" s="41"/>
      <c r="BW2168" s="41"/>
      <c r="BX2168" s="41"/>
      <c r="BY2168" s="41"/>
      <c r="BZ2168" s="41"/>
      <c r="CA2168" s="41"/>
      <c r="CB2168" s="41"/>
      <c r="CC2168" s="41"/>
      <c r="CD2168" s="41"/>
      <c r="CE2168" s="41"/>
      <c r="CF2168" s="41"/>
      <c r="CG2168" s="41"/>
      <c r="CH2168" s="41"/>
      <c r="CI2168" s="41"/>
      <c r="CJ2168" s="41"/>
      <c r="DZ2168" s="70"/>
      <c r="ED2168" s="70"/>
      <c r="EE2168" s="70"/>
      <c r="EF2168" s="70"/>
      <c r="EG2168" s="68"/>
      <c r="EH2168" s="68"/>
      <c r="EI2168" s="68"/>
      <c r="EJ2168" s="68"/>
      <c r="EK2168" s="68"/>
      <c r="EL2168" s="68"/>
      <c r="EM2168" s="68"/>
      <c r="EN2168" s="68"/>
      <c r="EO2168" s="68"/>
      <c r="EP2168" s="68"/>
      <c r="EQ2168" s="68"/>
      <c r="ER2168" s="68"/>
      <c r="ES2168" s="68"/>
      <c r="ET2168" s="68"/>
    </row>
    <row r="2169" spans="53:150" s="9" customFormat="1" ht="15">
      <c r="BA2169" s="41"/>
      <c r="BB2169" s="41"/>
      <c r="BC2169" s="41"/>
      <c r="BD2169" s="41"/>
      <c r="BE2169" s="41"/>
      <c r="BF2169" s="41"/>
      <c r="BG2169" s="41"/>
      <c r="BH2169" s="41"/>
      <c r="BI2169" s="41"/>
      <c r="BJ2169" s="41"/>
      <c r="BK2169" s="41"/>
      <c r="BL2169" s="41"/>
      <c r="BM2169" s="41"/>
      <c r="BN2169" s="41"/>
      <c r="BO2169" s="41"/>
      <c r="BP2169" s="41"/>
      <c r="BQ2169" s="41"/>
      <c r="BR2169" s="41"/>
      <c r="BS2169" s="41"/>
      <c r="BT2169" s="41"/>
      <c r="BU2169" s="41"/>
      <c r="BV2169" s="41"/>
      <c r="BW2169" s="41"/>
      <c r="BX2169" s="41"/>
      <c r="BY2169" s="41"/>
      <c r="BZ2169" s="41"/>
      <c r="CA2169" s="41"/>
      <c r="CB2169" s="41"/>
      <c r="CC2169" s="41"/>
      <c r="CD2169" s="41"/>
      <c r="CE2169" s="41"/>
      <c r="CF2169" s="41"/>
      <c r="CG2169" s="41"/>
      <c r="CH2169" s="41"/>
      <c r="CI2169" s="41"/>
      <c r="CJ2169" s="41"/>
      <c r="DZ2169" s="70"/>
      <c r="ED2169" s="70"/>
      <c r="EE2169" s="70"/>
      <c r="EF2169" s="70"/>
      <c r="EG2169" s="68"/>
      <c r="EH2169" s="68"/>
      <c r="EI2169" s="68"/>
      <c r="EJ2169" s="68"/>
      <c r="EK2169" s="68"/>
      <c r="EL2169" s="68"/>
      <c r="EM2169" s="68"/>
      <c r="EN2169" s="68"/>
      <c r="EO2169" s="68"/>
      <c r="EP2169" s="68"/>
      <c r="EQ2169" s="68"/>
      <c r="ER2169" s="68"/>
      <c r="ES2169" s="68"/>
      <c r="ET2169" s="68"/>
    </row>
    <row r="2170" spans="53:150" s="9" customFormat="1" ht="15">
      <c r="BA2170" s="41"/>
      <c r="BB2170" s="41"/>
      <c r="BC2170" s="41"/>
      <c r="BD2170" s="41"/>
      <c r="BE2170" s="41"/>
      <c r="BF2170" s="41"/>
      <c r="BG2170" s="41"/>
      <c r="BH2170" s="41"/>
      <c r="BI2170" s="41"/>
      <c r="BJ2170" s="41"/>
      <c r="BK2170" s="41"/>
      <c r="BL2170" s="41"/>
      <c r="BM2170" s="41"/>
      <c r="BN2170" s="41"/>
      <c r="BO2170" s="41"/>
      <c r="BP2170" s="41"/>
      <c r="BQ2170" s="41"/>
      <c r="BR2170" s="41"/>
      <c r="BS2170" s="41"/>
      <c r="BT2170" s="41"/>
      <c r="BU2170" s="41"/>
      <c r="BV2170" s="41"/>
      <c r="BW2170" s="41"/>
      <c r="BX2170" s="41"/>
      <c r="BY2170" s="41"/>
      <c r="BZ2170" s="41"/>
      <c r="CA2170" s="41"/>
      <c r="CB2170" s="41"/>
      <c r="CC2170" s="41"/>
      <c r="CD2170" s="41"/>
      <c r="CE2170" s="41"/>
      <c r="CF2170" s="41"/>
      <c r="CG2170" s="41"/>
      <c r="CH2170" s="41"/>
      <c r="CI2170" s="41"/>
      <c r="CJ2170" s="41"/>
      <c r="DZ2170" s="70"/>
      <c r="ED2170" s="70"/>
      <c r="EE2170" s="70"/>
      <c r="EF2170" s="70"/>
      <c r="EG2170" s="68"/>
      <c r="EH2170" s="68"/>
      <c r="EI2170" s="68"/>
      <c r="EJ2170" s="68"/>
      <c r="EK2170" s="68"/>
      <c r="EL2170" s="68"/>
      <c r="EM2170" s="68"/>
      <c r="EN2170" s="68"/>
      <c r="EO2170" s="68"/>
      <c r="EP2170" s="68"/>
      <c r="EQ2170" s="68"/>
      <c r="ER2170" s="68"/>
      <c r="ES2170" s="68"/>
      <c r="ET2170" s="68"/>
    </row>
    <row r="2171" spans="53:150" s="9" customFormat="1" ht="15">
      <c r="BA2171" s="41"/>
      <c r="BB2171" s="41"/>
      <c r="BC2171" s="41"/>
      <c r="BD2171" s="41"/>
      <c r="BE2171" s="41"/>
      <c r="BF2171" s="41"/>
      <c r="BG2171" s="41"/>
      <c r="BH2171" s="41"/>
      <c r="BI2171" s="41"/>
      <c r="BJ2171" s="41"/>
      <c r="BK2171" s="41"/>
      <c r="BL2171" s="41"/>
      <c r="BM2171" s="41"/>
      <c r="BN2171" s="41"/>
      <c r="BO2171" s="41"/>
      <c r="BP2171" s="41"/>
      <c r="BQ2171" s="41"/>
      <c r="BR2171" s="41"/>
      <c r="BS2171" s="41"/>
      <c r="BT2171" s="41"/>
      <c r="BU2171" s="41"/>
      <c r="BV2171" s="41"/>
      <c r="BW2171" s="41"/>
      <c r="BX2171" s="41"/>
      <c r="BY2171" s="41"/>
      <c r="BZ2171" s="41"/>
      <c r="CA2171" s="41"/>
      <c r="CB2171" s="41"/>
      <c r="CC2171" s="41"/>
      <c r="CD2171" s="41"/>
      <c r="CE2171" s="41"/>
      <c r="CF2171" s="41"/>
      <c r="CG2171" s="41"/>
      <c r="CH2171" s="41"/>
      <c r="CI2171" s="41"/>
      <c r="CJ2171" s="41"/>
      <c r="DZ2171" s="70"/>
      <c r="ED2171" s="70"/>
      <c r="EE2171" s="70"/>
      <c r="EF2171" s="70"/>
      <c r="EG2171" s="68"/>
      <c r="EH2171" s="68"/>
      <c r="EI2171" s="68"/>
      <c r="EJ2171" s="68"/>
      <c r="EK2171" s="68"/>
      <c r="EL2171" s="68"/>
      <c r="EM2171" s="68"/>
      <c r="EN2171" s="68"/>
      <c r="EO2171" s="68"/>
      <c r="EP2171" s="68"/>
      <c r="EQ2171" s="68"/>
      <c r="ER2171" s="68"/>
      <c r="ES2171" s="68"/>
      <c r="ET2171" s="68"/>
    </row>
    <row r="2172" spans="53:150" s="9" customFormat="1" ht="15">
      <c r="BA2172" s="41"/>
      <c r="BB2172" s="41"/>
      <c r="BC2172" s="41"/>
      <c r="BD2172" s="41"/>
      <c r="BE2172" s="41"/>
      <c r="BF2172" s="41"/>
      <c r="BG2172" s="41"/>
      <c r="BH2172" s="41"/>
      <c r="BI2172" s="41"/>
      <c r="BJ2172" s="41"/>
      <c r="BK2172" s="41"/>
      <c r="BL2172" s="41"/>
      <c r="BM2172" s="41"/>
      <c r="BN2172" s="41"/>
      <c r="BO2172" s="41"/>
      <c r="BP2172" s="41"/>
      <c r="BQ2172" s="41"/>
      <c r="BR2172" s="41"/>
      <c r="BS2172" s="41"/>
      <c r="BT2172" s="41"/>
      <c r="BU2172" s="41"/>
      <c r="BV2172" s="41"/>
      <c r="BW2172" s="41"/>
      <c r="BX2172" s="41"/>
      <c r="BY2172" s="41"/>
      <c r="BZ2172" s="41"/>
      <c r="CA2172" s="41"/>
      <c r="CB2172" s="41"/>
      <c r="CC2172" s="41"/>
      <c r="CD2172" s="41"/>
      <c r="CE2172" s="41"/>
      <c r="CF2172" s="41"/>
      <c r="CG2172" s="41"/>
      <c r="CH2172" s="41"/>
      <c r="CI2172" s="41"/>
      <c r="CJ2172" s="41"/>
      <c r="DZ2172" s="70"/>
      <c r="ED2172" s="70"/>
      <c r="EE2172" s="70"/>
      <c r="EF2172" s="70"/>
      <c r="EG2172" s="68"/>
      <c r="EH2172" s="68"/>
      <c r="EI2172" s="68"/>
      <c r="EJ2172" s="68"/>
      <c r="EK2172" s="68"/>
      <c r="EL2172" s="68"/>
      <c r="EM2172" s="68"/>
      <c r="EN2172" s="68"/>
      <c r="EO2172" s="68"/>
      <c r="EP2172" s="68"/>
      <c r="EQ2172" s="68"/>
      <c r="ER2172" s="68"/>
      <c r="ES2172" s="68"/>
      <c r="ET2172" s="68"/>
    </row>
    <row r="2173" spans="53:150" s="9" customFormat="1" ht="15">
      <c r="BA2173" s="41"/>
      <c r="BB2173" s="41"/>
      <c r="BC2173" s="41"/>
      <c r="BD2173" s="41"/>
      <c r="BE2173" s="41"/>
      <c r="BF2173" s="41"/>
      <c r="BG2173" s="41"/>
      <c r="BH2173" s="41"/>
      <c r="BI2173" s="41"/>
      <c r="BJ2173" s="41"/>
      <c r="BK2173" s="41"/>
      <c r="BL2173" s="41"/>
      <c r="BM2173" s="41"/>
      <c r="BN2173" s="41"/>
      <c r="BO2173" s="41"/>
      <c r="BP2173" s="41"/>
      <c r="BQ2173" s="41"/>
      <c r="BR2173" s="41"/>
      <c r="BS2173" s="41"/>
      <c r="BT2173" s="41"/>
      <c r="BU2173" s="41"/>
      <c r="BV2173" s="41"/>
      <c r="BW2173" s="41"/>
      <c r="BX2173" s="41"/>
      <c r="BY2173" s="41"/>
      <c r="BZ2173" s="41"/>
      <c r="CA2173" s="41"/>
      <c r="CB2173" s="41"/>
      <c r="CC2173" s="41"/>
      <c r="CD2173" s="41"/>
      <c r="CE2173" s="41"/>
      <c r="CF2173" s="41"/>
      <c r="CG2173" s="41"/>
      <c r="CH2173" s="41"/>
      <c r="CI2173" s="41"/>
      <c r="CJ2173" s="41"/>
      <c r="DZ2173" s="70"/>
      <c r="ED2173" s="70"/>
      <c r="EE2173" s="70"/>
      <c r="EF2173" s="70"/>
      <c r="EG2173" s="68"/>
      <c r="EH2173" s="68"/>
      <c r="EI2173" s="68"/>
      <c r="EJ2173" s="68"/>
      <c r="EK2173" s="68"/>
      <c r="EL2173" s="68"/>
      <c r="EM2173" s="68"/>
      <c r="EN2173" s="68"/>
      <c r="EO2173" s="68"/>
      <c r="EP2173" s="68"/>
      <c r="EQ2173" s="68"/>
      <c r="ER2173" s="68"/>
      <c r="ES2173" s="68"/>
      <c r="ET2173" s="68"/>
    </row>
    <row r="2174" spans="53:150" s="9" customFormat="1" ht="15">
      <c r="BA2174" s="41"/>
      <c r="BB2174" s="41"/>
      <c r="BC2174" s="41"/>
      <c r="BD2174" s="41"/>
      <c r="BE2174" s="41"/>
      <c r="BF2174" s="41"/>
      <c r="BG2174" s="41"/>
      <c r="BH2174" s="41"/>
      <c r="BI2174" s="41"/>
      <c r="BJ2174" s="41"/>
      <c r="BK2174" s="41"/>
      <c r="BL2174" s="41"/>
      <c r="BM2174" s="41"/>
      <c r="BN2174" s="41"/>
      <c r="BO2174" s="41"/>
      <c r="BP2174" s="41"/>
      <c r="BQ2174" s="41"/>
      <c r="BR2174" s="41"/>
      <c r="BS2174" s="41"/>
      <c r="BT2174" s="41"/>
      <c r="BU2174" s="41"/>
      <c r="BV2174" s="41"/>
      <c r="BW2174" s="41"/>
      <c r="BX2174" s="41"/>
      <c r="BY2174" s="41"/>
      <c r="BZ2174" s="41"/>
      <c r="CA2174" s="41"/>
      <c r="CB2174" s="41"/>
      <c r="CC2174" s="41"/>
      <c r="CD2174" s="41"/>
      <c r="CE2174" s="41"/>
      <c r="CF2174" s="41"/>
      <c r="CG2174" s="41"/>
      <c r="CH2174" s="41"/>
      <c r="CI2174" s="41"/>
      <c r="CJ2174" s="41"/>
      <c r="DZ2174" s="70"/>
      <c r="ED2174" s="70"/>
      <c r="EE2174" s="70"/>
      <c r="EF2174" s="70"/>
      <c r="EG2174" s="68"/>
      <c r="EH2174" s="68"/>
      <c r="EI2174" s="68"/>
      <c r="EJ2174" s="68"/>
      <c r="EK2174" s="68"/>
      <c r="EL2174" s="68"/>
      <c r="EM2174" s="68"/>
      <c r="EN2174" s="68"/>
      <c r="EO2174" s="68"/>
      <c r="EP2174" s="68"/>
      <c r="EQ2174" s="68"/>
      <c r="ER2174" s="68"/>
      <c r="ES2174" s="68"/>
      <c r="ET2174" s="68"/>
    </row>
    <row r="2175" spans="53:150" s="9" customFormat="1" ht="15">
      <c r="BA2175" s="41"/>
      <c r="BB2175" s="41"/>
      <c r="BC2175" s="41"/>
      <c r="BD2175" s="41"/>
      <c r="BE2175" s="41"/>
      <c r="BF2175" s="41"/>
      <c r="BG2175" s="41"/>
      <c r="BH2175" s="41"/>
      <c r="BI2175" s="41"/>
      <c r="BJ2175" s="41"/>
      <c r="BK2175" s="41"/>
      <c r="BL2175" s="41"/>
      <c r="BM2175" s="41"/>
      <c r="BN2175" s="41"/>
      <c r="BO2175" s="41"/>
      <c r="BP2175" s="41"/>
      <c r="BQ2175" s="41"/>
      <c r="BR2175" s="41"/>
      <c r="BS2175" s="41"/>
      <c r="BT2175" s="41"/>
      <c r="BU2175" s="41"/>
      <c r="BV2175" s="41"/>
      <c r="BW2175" s="41"/>
      <c r="BX2175" s="41"/>
      <c r="BY2175" s="41"/>
      <c r="BZ2175" s="41"/>
      <c r="CA2175" s="41"/>
      <c r="CB2175" s="41"/>
      <c r="CC2175" s="41"/>
      <c r="CD2175" s="41"/>
      <c r="CE2175" s="41"/>
      <c r="CF2175" s="41"/>
      <c r="CG2175" s="41"/>
      <c r="CH2175" s="41"/>
      <c r="CI2175" s="41"/>
      <c r="CJ2175" s="41"/>
      <c r="DZ2175" s="70"/>
      <c r="ED2175" s="70"/>
      <c r="EE2175" s="70"/>
      <c r="EF2175" s="70"/>
      <c r="EG2175" s="68"/>
      <c r="EH2175" s="68"/>
      <c r="EI2175" s="68"/>
      <c r="EJ2175" s="68"/>
      <c r="EK2175" s="68"/>
      <c r="EL2175" s="68"/>
      <c r="EM2175" s="68"/>
      <c r="EN2175" s="68"/>
      <c r="EO2175" s="68"/>
      <c r="EP2175" s="68"/>
      <c r="EQ2175" s="68"/>
      <c r="ER2175" s="68"/>
      <c r="ES2175" s="68"/>
      <c r="ET2175" s="68"/>
    </row>
    <row r="2176" spans="53:150" s="9" customFormat="1" ht="15">
      <c r="BA2176" s="41"/>
      <c r="BB2176" s="41"/>
      <c r="BC2176" s="41"/>
      <c r="BD2176" s="41"/>
      <c r="BE2176" s="41"/>
      <c r="BF2176" s="41"/>
      <c r="BG2176" s="41"/>
      <c r="BH2176" s="41"/>
      <c r="BI2176" s="41"/>
      <c r="BJ2176" s="41"/>
      <c r="BK2176" s="41"/>
      <c r="BL2176" s="41"/>
      <c r="BM2176" s="41"/>
      <c r="BN2176" s="41"/>
      <c r="BO2176" s="41"/>
      <c r="BP2176" s="41"/>
      <c r="BQ2176" s="41"/>
      <c r="BR2176" s="41"/>
      <c r="BS2176" s="41"/>
      <c r="BT2176" s="41"/>
      <c r="BU2176" s="41"/>
      <c r="BV2176" s="41"/>
      <c r="BW2176" s="41"/>
      <c r="BX2176" s="41"/>
      <c r="BY2176" s="41"/>
      <c r="BZ2176" s="41"/>
      <c r="CA2176" s="41"/>
      <c r="CB2176" s="41"/>
      <c r="CC2176" s="41"/>
      <c r="CD2176" s="41"/>
      <c r="CE2176" s="41"/>
      <c r="CF2176" s="41"/>
      <c r="CG2176" s="41"/>
      <c r="CH2176" s="41"/>
      <c r="CI2176" s="41"/>
      <c r="CJ2176" s="41"/>
      <c r="DZ2176" s="70"/>
      <c r="ED2176" s="70"/>
      <c r="EE2176" s="70"/>
      <c r="EF2176" s="70"/>
      <c r="EG2176" s="68"/>
      <c r="EH2176" s="68"/>
      <c r="EI2176" s="68"/>
      <c r="EJ2176" s="68"/>
      <c r="EK2176" s="68"/>
      <c r="EL2176" s="68"/>
      <c r="EM2176" s="68"/>
      <c r="EN2176" s="68"/>
      <c r="EO2176" s="68"/>
      <c r="EP2176" s="68"/>
      <c r="EQ2176" s="68"/>
      <c r="ER2176" s="68"/>
      <c r="ES2176" s="68"/>
      <c r="ET2176" s="68"/>
    </row>
    <row r="2177" spans="53:150" s="9" customFormat="1" ht="15">
      <c r="BA2177" s="41"/>
      <c r="BB2177" s="41"/>
      <c r="BC2177" s="41"/>
      <c r="BD2177" s="41"/>
      <c r="BE2177" s="41"/>
      <c r="BF2177" s="41"/>
      <c r="BG2177" s="41"/>
      <c r="BH2177" s="41"/>
      <c r="BI2177" s="41"/>
      <c r="BJ2177" s="41"/>
      <c r="BK2177" s="41"/>
      <c r="BL2177" s="41"/>
      <c r="BM2177" s="41"/>
      <c r="BN2177" s="41"/>
      <c r="BO2177" s="41"/>
      <c r="BP2177" s="41"/>
      <c r="BQ2177" s="41"/>
      <c r="BR2177" s="41"/>
      <c r="BS2177" s="41"/>
      <c r="BT2177" s="41"/>
      <c r="BU2177" s="41"/>
      <c r="BV2177" s="41"/>
      <c r="BW2177" s="41"/>
      <c r="BX2177" s="41"/>
      <c r="BY2177" s="41"/>
      <c r="BZ2177" s="41"/>
      <c r="CA2177" s="41"/>
      <c r="CB2177" s="41"/>
      <c r="CC2177" s="41"/>
      <c r="CD2177" s="41"/>
      <c r="CE2177" s="41"/>
      <c r="CF2177" s="41"/>
      <c r="CG2177" s="41"/>
      <c r="CH2177" s="41"/>
      <c r="CI2177" s="41"/>
      <c r="CJ2177" s="41"/>
      <c r="DZ2177" s="70"/>
      <c r="ED2177" s="70"/>
      <c r="EE2177" s="70"/>
      <c r="EF2177" s="70"/>
      <c r="EG2177" s="68"/>
      <c r="EH2177" s="68"/>
      <c r="EI2177" s="68"/>
      <c r="EJ2177" s="68"/>
      <c r="EK2177" s="68"/>
      <c r="EL2177" s="68"/>
      <c r="EM2177" s="68"/>
      <c r="EN2177" s="68"/>
      <c r="EO2177" s="68"/>
      <c r="EP2177" s="68"/>
      <c r="EQ2177" s="68"/>
      <c r="ER2177" s="68"/>
      <c r="ES2177" s="68"/>
      <c r="ET2177" s="68"/>
    </row>
    <row r="2178" spans="53:150" s="9" customFormat="1" ht="15">
      <c r="BA2178" s="41"/>
      <c r="BB2178" s="41"/>
      <c r="BC2178" s="41"/>
      <c r="BD2178" s="41"/>
      <c r="BE2178" s="41"/>
      <c r="BF2178" s="41"/>
      <c r="BG2178" s="41"/>
      <c r="BH2178" s="41"/>
      <c r="BI2178" s="41"/>
      <c r="BJ2178" s="41"/>
      <c r="BK2178" s="41"/>
      <c r="BL2178" s="41"/>
      <c r="BM2178" s="41"/>
      <c r="BN2178" s="41"/>
      <c r="BO2178" s="41"/>
      <c r="BP2178" s="41"/>
      <c r="BQ2178" s="41"/>
      <c r="BR2178" s="41"/>
      <c r="BS2178" s="41"/>
      <c r="BT2178" s="41"/>
      <c r="BU2178" s="41"/>
      <c r="BV2178" s="41"/>
      <c r="BW2178" s="41"/>
      <c r="BX2178" s="41"/>
      <c r="BY2178" s="41"/>
      <c r="BZ2178" s="41"/>
      <c r="CA2178" s="41"/>
      <c r="CB2178" s="41"/>
      <c r="CC2178" s="41"/>
      <c r="CD2178" s="41"/>
      <c r="CE2178" s="41"/>
      <c r="CF2178" s="41"/>
      <c r="CG2178" s="41"/>
      <c r="CH2178" s="41"/>
      <c r="CI2178" s="41"/>
      <c r="CJ2178" s="41"/>
      <c r="DZ2178" s="70"/>
      <c r="ED2178" s="70"/>
      <c r="EE2178" s="70"/>
      <c r="EF2178" s="70"/>
      <c r="EG2178" s="68"/>
      <c r="EH2178" s="68"/>
      <c r="EI2178" s="68"/>
      <c r="EJ2178" s="68"/>
      <c r="EK2178" s="68"/>
      <c r="EL2178" s="68"/>
      <c r="EM2178" s="68"/>
      <c r="EN2178" s="68"/>
      <c r="EO2178" s="68"/>
      <c r="EP2178" s="68"/>
      <c r="EQ2178" s="68"/>
      <c r="ER2178" s="68"/>
      <c r="ES2178" s="68"/>
      <c r="ET2178" s="68"/>
    </row>
    <row r="2179" spans="53:150" s="9" customFormat="1" ht="15">
      <c r="BA2179" s="41"/>
      <c r="BB2179" s="41"/>
      <c r="BC2179" s="41"/>
      <c r="BD2179" s="41"/>
      <c r="BE2179" s="41"/>
      <c r="BF2179" s="41"/>
      <c r="BG2179" s="41"/>
      <c r="BH2179" s="41"/>
      <c r="BI2179" s="41"/>
      <c r="BJ2179" s="41"/>
      <c r="BK2179" s="41"/>
      <c r="BL2179" s="41"/>
      <c r="BM2179" s="41"/>
      <c r="BN2179" s="41"/>
      <c r="BO2179" s="41"/>
      <c r="BP2179" s="41"/>
      <c r="BQ2179" s="41"/>
      <c r="BR2179" s="41"/>
      <c r="BS2179" s="41"/>
      <c r="BT2179" s="41"/>
      <c r="BU2179" s="41"/>
      <c r="BV2179" s="41"/>
      <c r="BW2179" s="41"/>
      <c r="BX2179" s="41"/>
      <c r="BY2179" s="41"/>
      <c r="BZ2179" s="41"/>
      <c r="CA2179" s="41"/>
      <c r="CB2179" s="41"/>
      <c r="CC2179" s="41"/>
      <c r="CD2179" s="41"/>
      <c r="CE2179" s="41"/>
      <c r="CF2179" s="41"/>
      <c r="CG2179" s="41"/>
      <c r="CH2179" s="41"/>
      <c r="CI2179" s="41"/>
      <c r="CJ2179" s="41"/>
      <c r="DZ2179" s="70"/>
      <c r="ED2179" s="70"/>
      <c r="EE2179" s="70"/>
      <c r="EF2179" s="70"/>
      <c r="EG2179" s="68"/>
      <c r="EH2179" s="68"/>
      <c r="EI2179" s="68"/>
      <c r="EJ2179" s="68"/>
      <c r="EK2179" s="68"/>
      <c r="EL2179" s="68"/>
      <c r="EM2179" s="68"/>
      <c r="EN2179" s="68"/>
      <c r="EO2179" s="68"/>
      <c r="EP2179" s="68"/>
      <c r="EQ2179" s="68"/>
      <c r="ER2179" s="68"/>
      <c r="ES2179" s="68"/>
      <c r="ET2179" s="68"/>
    </row>
    <row r="2180" spans="53:150" s="9" customFormat="1" ht="15">
      <c r="BA2180" s="41"/>
      <c r="BB2180" s="41"/>
      <c r="BC2180" s="41"/>
      <c r="BD2180" s="41"/>
      <c r="BE2180" s="41"/>
      <c r="BF2180" s="41"/>
      <c r="BG2180" s="41"/>
      <c r="BH2180" s="41"/>
      <c r="BI2180" s="41"/>
      <c r="BJ2180" s="41"/>
      <c r="BK2180" s="41"/>
      <c r="BL2180" s="41"/>
      <c r="BM2180" s="41"/>
      <c r="BN2180" s="41"/>
      <c r="BO2180" s="41"/>
      <c r="BP2180" s="41"/>
      <c r="BQ2180" s="41"/>
      <c r="BR2180" s="41"/>
      <c r="BS2180" s="41"/>
      <c r="BT2180" s="41"/>
      <c r="BU2180" s="41"/>
      <c r="BV2180" s="41"/>
      <c r="BW2180" s="41"/>
      <c r="BX2180" s="41"/>
      <c r="BY2180" s="41"/>
      <c r="BZ2180" s="41"/>
      <c r="CA2180" s="41"/>
      <c r="CB2180" s="41"/>
      <c r="CC2180" s="41"/>
      <c r="CD2180" s="41"/>
      <c r="CE2180" s="41"/>
      <c r="CF2180" s="41"/>
      <c r="CG2180" s="41"/>
      <c r="CH2180" s="41"/>
      <c r="CI2180" s="41"/>
      <c r="CJ2180" s="41"/>
      <c r="DZ2180" s="70"/>
      <c r="ED2180" s="70"/>
      <c r="EE2180" s="70"/>
      <c r="EF2180" s="70"/>
      <c r="EG2180" s="68"/>
      <c r="EH2180" s="68"/>
      <c r="EI2180" s="68"/>
      <c r="EJ2180" s="68"/>
      <c r="EK2180" s="68"/>
      <c r="EL2180" s="68"/>
      <c r="EM2180" s="68"/>
      <c r="EN2180" s="68"/>
      <c r="EO2180" s="68"/>
      <c r="EP2180" s="68"/>
      <c r="EQ2180" s="68"/>
      <c r="ER2180" s="68"/>
      <c r="ES2180" s="68"/>
      <c r="ET2180" s="68"/>
    </row>
    <row r="2181" spans="53:150" s="9" customFormat="1" ht="15">
      <c r="BA2181" s="41"/>
      <c r="BB2181" s="41"/>
      <c r="BC2181" s="41"/>
      <c r="BD2181" s="41"/>
      <c r="BE2181" s="41"/>
      <c r="BF2181" s="41"/>
      <c r="BG2181" s="41"/>
      <c r="BH2181" s="41"/>
      <c r="BI2181" s="41"/>
      <c r="BJ2181" s="41"/>
      <c r="BK2181" s="41"/>
      <c r="BL2181" s="41"/>
      <c r="BM2181" s="41"/>
      <c r="BN2181" s="41"/>
      <c r="BO2181" s="41"/>
      <c r="BP2181" s="41"/>
      <c r="BQ2181" s="41"/>
      <c r="BR2181" s="41"/>
      <c r="BS2181" s="41"/>
      <c r="BT2181" s="41"/>
      <c r="BU2181" s="41"/>
      <c r="BV2181" s="41"/>
      <c r="BW2181" s="41"/>
      <c r="BX2181" s="41"/>
      <c r="BY2181" s="41"/>
      <c r="BZ2181" s="41"/>
      <c r="CA2181" s="41"/>
      <c r="CB2181" s="41"/>
      <c r="CC2181" s="41"/>
      <c r="CD2181" s="41"/>
      <c r="CE2181" s="41"/>
      <c r="CF2181" s="41"/>
      <c r="CG2181" s="41"/>
      <c r="CH2181" s="41"/>
      <c r="CI2181" s="41"/>
      <c r="CJ2181" s="41"/>
      <c r="DZ2181" s="70"/>
      <c r="ED2181" s="70"/>
      <c r="EE2181" s="70"/>
      <c r="EF2181" s="70"/>
      <c r="EG2181" s="68"/>
      <c r="EH2181" s="68"/>
      <c r="EI2181" s="68"/>
      <c r="EJ2181" s="68"/>
      <c r="EK2181" s="68"/>
      <c r="EL2181" s="68"/>
      <c r="EM2181" s="68"/>
      <c r="EN2181" s="68"/>
      <c r="EO2181" s="68"/>
      <c r="EP2181" s="68"/>
      <c r="EQ2181" s="68"/>
      <c r="ER2181" s="68"/>
      <c r="ES2181" s="68"/>
      <c r="ET2181" s="68"/>
    </row>
    <row r="2182" spans="53:150" s="9" customFormat="1" ht="15">
      <c r="BA2182" s="41"/>
      <c r="BB2182" s="41"/>
      <c r="BC2182" s="41"/>
      <c r="BD2182" s="41"/>
      <c r="BE2182" s="41"/>
      <c r="BF2182" s="41"/>
      <c r="BG2182" s="41"/>
      <c r="BH2182" s="41"/>
      <c r="BI2182" s="41"/>
      <c r="BJ2182" s="41"/>
      <c r="BK2182" s="41"/>
      <c r="BL2182" s="41"/>
      <c r="BM2182" s="41"/>
      <c r="BN2182" s="41"/>
      <c r="BO2182" s="41"/>
      <c r="BP2182" s="41"/>
      <c r="BQ2182" s="41"/>
      <c r="BR2182" s="41"/>
      <c r="BS2182" s="41"/>
      <c r="BT2182" s="41"/>
      <c r="BU2182" s="41"/>
      <c r="BV2182" s="41"/>
      <c r="BW2182" s="41"/>
      <c r="BX2182" s="41"/>
      <c r="BY2182" s="41"/>
      <c r="BZ2182" s="41"/>
      <c r="CA2182" s="41"/>
      <c r="CB2182" s="41"/>
      <c r="CC2182" s="41"/>
      <c r="CD2182" s="41"/>
      <c r="CE2182" s="41"/>
      <c r="CF2182" s="41"/>
      <c r="CG2182" s="41"/>
      <c r="CH2182" s="41"/>
      <c r="CI2182" s="41"/>
      <c r="CJ2182" s="41"/>
      <c r="DZ2182" s="70"/>
      <c r="ED2182" s="70"/>
      <c r="EE2182" s="70"/>
      <c r="EF2182" s="70"/>
      <c r="EG2182" s="68"/>
      <c r="EH2182" s="68"/>
      <c r="EI2182" s="68"/>
      <c r="EJ2182" s="68"/>
      <c r="EK2182" s="68"/>
      <c r="EL2182" s="68"/>
      <c r="EM2182" s="68"/>
      <c r="EN2182" s="68"/>
      <c r="EO2182" s="68"/>
      <c r="EP2182" s="68"/>
      <c r="EQ2182" s="68"/>
      <c r="ER2182" s="68"/>
      <c r="ES2182" s="68"/>
      <c r="ET2182" s="68"/>
    </row>
    <row r="2183" spans="53:150" s="9" customFormat="1" ht="15">
      <c r="BA2183" s="41"/>
      <c r="BB2183" s="41"/>
      <c r="BC2183" s="41"/>
      <c r="BD2183" s="41"/>
      <c r="BE2183" s="41"/>
      <c r="BF2183" s="41"/>
      <c r="BG2183" s="41"/>
      <c r="BH2183" s="41"/>
      <c r="BI2183" s="41"/>
      <c r="BJ2183" s="41"/>
      <c r="BK2183" s="41"/>
      <c r="BL2183" s="41"/>
      <c r="BM2183" s="41"/>
      <c r="BN2183" s="41"/>
      <c r="BO2183" s="41"/>
      <c r="BP2183" s="41"/>
      <c r="BQ2183" s="41"/>
      <c r="BR2183" s="41"/>
      <c r="BS2183" s="41"/>
      <c r="BT2183" s="41"/>
      <c r="BU2183" s="41"/>
      <c r="BV2183" s="41"/>
      <c r="BW2183" s="41"/>
      <c r="BX2183" s="41"/>
      <c r="BY2183" s="41"/>
      <c r="BZ2183" s="41"/>
      <c r="CA2183" s="41"/>
      <c r="CB2183" s="41"/>
      <c r="CC2183" s="41"/>
      <c r="CD2183" s="41"/>
      <c r="CE2183" s="41"/>
      <c r="CF2183" s="41"/>
      <c r="CG2183" s="41"/>
      <c r="CH2183" s="41"/>
      <c r="CI2183" s="41"/>
      <c r="CJ2183" s="41"/>
      <c r="DZ2183" s="70"/>
      <c r="ED2183" s="70"/>
      <c r="EE2183" s="70"/>
      <c r="EF2183" s="70"/>
      <c r="EG2183" s="68"/>
      <c r="EH2183" s="68"/>
      <c r="EI2183" s="68"/>
      <c r="EJ2183" s="68"/>
      <c r="EK2183" s="68"/>
      <c r="EL2183" s="68"/>
      <c r="EM2183" s="68"/>
      <c r="EN2183" s="68"/>
      <c r="EO2183" s="68"/>
      <c r="EP2183" s="68"/>
      <c r="EQ2183" s="68"/>
      <c r="ER2183" s="68"/>
      <c r="ES2183" s="68"/>
      <c r="ET2183" s="68"/>
    </row>
    <row r="2184" spans="53:150" s="9" customFormat="1" ht="15">
      <c r="BA2184" s="41"/>
      <c r="BB2184" s="41"/>
      <c r="BC2184" s="41"/>
      <c r="BD2184" s="41"/>
      <c r="BE2184" s="41"/>
      <c r="BF2184" s="41"/>
      <c r="BG2184" s="41"/>
      <c r="BH2184" s="41"/>
      <c r="BI2184" s="41"/>
      <c r="BJ2184" s="41"/>
      <c r="BK2184" s="41"/>
      <c r="BL2184" s="41"/>
      <c r="BM2184" s="41"/>
      <c r="BN2184" s="41"/>
      <c r="BO2184" s="41"/>
      <c r="BP2184" s="41"/>
      <c r="BQ2184" s="41"/>
      <c r="BR2184" s="41"/>
      <c r="BS2184" s="41"/>
      <c r="BT2184" s="41"/>
      <c r="BU2184" s="41"/>
      <c r="BV2184" s="41"/>
      <c r="BW2184" s="41"/>
      <c r="BX2184" s="41"/>
      <c r="BY2184" s="41"/>
      <c r="BZ2184" s="41"/>
      <c r="CA2184" s="41"/>
      <c r="CB2184" s="41"/>
      <c r="CC2184" s="41"/>
      <c r="CD2184" s="41"/>
      <c r="CE2184" s="41"/>
      <c r="CF2184" s="41"/>
      <c r="CG2184" s="41"/>
      <c r="CH2184" s="41"/>
      <c r="CI2184" s="41"/>
      <c r="CJ2184" s="41"/>
      <c r="DZ2184" s="70"/>
      <c r="ED2184" s="70"/>
      <c r="EE2184" s="70"/>
      <c r="EF2184" s="70"/>
      <c r="EG2184" s="68"/>
      <c r="EH2184" s="68"/>
      <c r="EI2184" s="68"/>
      <c r="EJ2184" s="68"/>
      <c r="EK2184" s="68"/>
      <c r="EL2184" s="68"/>
      <c r="EM2184" s="68"/>
      <c r="EN2184" s="68"/>
      <c r="EO2184" s="68"/>
      <c r="EP2184" s="68"/>
      <c r="EQ2184" s="68"/>
      <c r="ER2184" s="68"/>
      <c r="ES2184" s="68"/>
      <c r="ET2184" s="68"/>
    </row>
    <row r="2185" spans="53:150" s="9" customFormat="1" ht="15">
      <c r="BA2185" s="41"/>
      <c r="BB2185" s="41"/>
      <c r="BC2185" s="41"/>
      <c r="BD2185" s="41"/>
      <c r="BE2185" s="41"/>
      <c r="BF2185" s="41"/>
      <c r="BG2185" s="41"/>
      <c r="BH2185" s="41"/>
      <c r="BI2185" s="41"/>
      <c r="BJ2185" s="41"/>
      <c r="BK2185" s="41"/>
      <c r="BL2185" s="41"/>
      <c r="BM2185" s="41"/>
      <c r="BN2185" s="41"/>
      <c r="BO2185" s="41"/>
      <c r="BP2185" s="41"/>
      <c r="BQ2185" s="41"/>
      <c r="BR2185" s="41"/>
      <c r="BS2185" s="41"/>
      <c r="BT2185" s="41"/>
      <c r="BU2185" s="41"/>
      <c r="BV2185" s="41"/>
      <c r="BW2185" s="41"/>
      <c r="BX2185" s="41"/>
      <c r="BY2185" s="41"/>
      <c r="BZ2185" s="41"/>
      <c r="CA2185" s="41"/>
      <c r="CB2185" s="41"/>
      <c r="CC2185" s="41"/>
      <c r="CD2185" s="41"/>
      <c r="CE2185" s="41"/>
      <c r="CF2185" s="41"/>
      <c r="CG2185" s="41"/>
      <c r="CH2185" s="41"/>
      <c r="CI2185" s="41"/>
      <c r="CJ2185" s="41"/>
      <c r="DZ2185" s="70"/>
      <c r="ED2185" s="70"/>
      <c r="EE2185" s="70"/>
      <c r="EF2185" s="70"/>
      <c r="EG2185" s="68"/>
      <c r="EH2185" s="68"/>
      <c r="EI2185" s="68"/>
      <c r="EJ2185" s="68"/>
      <c r="EK2185" s="68"/>
      <c r="EL2185" s="68"/>
      <c r="EM2185" s="68"/>
      <c r="EN2185" s="68"/>
      <c r="EO2185" s="68"/>
      <c r="EP2185" s="68"/>
      <c r="EQ2185" s="68"/>
      <c r="ER2185" s="68"/>
      <c r="ES2185" s="68"/>
      <c r="ET2185" s="68"/>
    </row>
    <row r="2186" spans="53:150" s="9" customFormat="1" ht="15">
      <c r="BA2186" s="41"/>
      <c r="BB2186" s="41"/>
      <c r="BC2186" s="41"/>
      <c r="BD2186" s="41"/>
      <c r="BE2186" s="41"/>
      <c r="BF2186" s="41"/>
      <c r="BG2186" s="41"/>
      <c r="BH2186" s="41"/>
      <c r="BI2186" s="41"/>
      <c r="BJ2186" s="41"/>
      <c r="BK2186" s="41"/>
      <c r="BL2186" s="41"/>
      <c r="BM2186" s="41"/>
      <c r="BN2186" s="41"/>
      <c r="BO2186" s="41"/>
      <c r="BP2186" s="41"/>
      <c r="BQ2186" s="41"/>
      <c r="BR2186" s="41"/>
      <c r="BS2186" s="41"/>
      <c r="BT2186" s="41"/>
      <c r="BU2186" s="41"/>
      <c r="BV2186" s="41"/>
      <c r="BW2186" s="41"/>
      <c r="BX2186" s="41"/>
      <c r="BY2186" s="41"/>
      <c r="BZ2186" s="41"/>
      <c r="CA2186" s="41"/>
      <c r="CB2186" s="41"/>
      <c r="CC2186" s="41"/>
      <c r="CD2186" s="41"/>
      <c r="CE2186" s="41"/>
      <c r="CF2186" s="41"/>
      <c r="CG2186" s="41"/>
      <c r="CH2186" s="41"/>
      <c r="CI2186" s="41"/>
      <c r="CJ2186" s="41"/>
      <c r="DZ2186" s="70"/>
      <c r="ED2186" s="70"/>
      <c r="EE2186" s="70"/>
      <c r="EF2186" s="70"/>
      <c r="EG2186" s="68"/>
      <c r="EH2186" s="68"/>
      <c r="EI2186" s="68"/>
      <c r="EJ2186" s="68"/>
      <c r="EK2186" s="68"/>
      <c r="EL2186" s="68"/>
      <c r="EM2186" s="68"/>
      <c r="EN2186" s="68"/>
      <c r="EO2186" s="68"/>
      <c r="EP2186" s="68"/>
      <c r="EQ2186" s="68"/>
      <c r="ER2186" s="68"/>
      <c r="ES2186" s="68"/>
      <c r="ET2186" s="68"/>
    </row>
    <row r="2187" spans="53:150" s="9" customFormat="1" ht="15">
      <c r="BA2187" s="41"/>
      <c r="BB2187" s="41"/>
      <c r="BC2187" s="41"/>
      <c r="BD2187" s="41"/>
      <c r="BE2187" s="41"/>
      <c r="BF2187" s="41"/>
      <c r="BG2187" s="41"/>
      <c r="BH2187" s="41"/>
      <c r="BI2187" s="41"/>
      <c r="BJ2187" s="41"/>
      <c r="BK2187" s="41"/>
      <c r="BL2187" s="41"/>
      <c r="BM2187" s="41"/>
      <c r="BN2187" s="41"/>
      <c r="BO2187" s="41"/>
      <c r="BP2187" s="41"/>
      <c r="BQ2187" s="41"/>
      <c r="BR2187" s="41"/>
      <c r="BS2187" s="41"/>
      <c r="BT2187" s="41"/>
      <c r="BU2187" s="41"/>
      <c r="BV2187" s="41"/>
      <c r="BW2187" s="41"/>
      <c r="BX2187" s="41"/>
      <c r="BY2187" s="41"/>
      <c r="BZ2187" s="41"/>
      <c r="CA2187" s="41"/>
      <c r="CB2187" s="41"/>
      <c r="CC2187" s="41"/>
      <c r="CD2187" s="41"/>
      <c r="CE2187" s="41"/>
      <c r="CF2187" s="41"/>
      <c r="CG2187" s="41"/>
      <c r="CH2187" s="41"/>
      <c r="CI2187" s="41"/>
      <c r="CJ2187" s="41"/>
      <c r="DZ2187" s="70"/>
      <c r="ED2187" s="70"/>
      <c r="EE2187" s="70"/>
      <c r="EF2187" s="70"/>
      <c r="EG2187" s="68"/>
      <c r="EH2187" s="68"/>
      <c r="EI2187" s="68"/>
      <c r="EJ2187" s="68"/>
      <c r="EK2187" s="68"/>
      <c r="EL2187" s="68"/>
      <c r="EM2187" s="68"/>
      <c r="EN2187" s="68"/>
      <c r="EO2187" s="68"/>
      <c r="EP2187" s="68"/>
      <c r="EQ2187" s="68"/>
      <c r="ER2187" s="68"/>
      <c r="ES2187" s="68"/>
      <c r="ET2187" s="68"/>
    </row>
    <row r="2188" spans="53:150" s="9" customFormat="1" ht="15">
      <c r="BA2188" s="41"/>
      <c r="BB2188" s="41"/>
      <c r="BC2188" s="41"/>
      <c r="BD2188" s="41"/>
      <c r="BE2188" s="41"/>
      <c r="BF2188" s="41"/>
      <c r="BG2188" s="41"/>
      <c r="BH2188" s="41"/>
      <c r="BI2188" s="41"/>
      <c r="BJ2188" s="41"/>
      <c r="BK2188" s="41"/>
      <c r="BL2188" s="41"/>
      <c r="BM2188" s="41"/>
      <c r="BN2188" s="41"/>
      <c r="BO2188" s="41"/>
      <c r="BP2188" s="41"/>
      <c r="BQ2188" s="41"/>
      <c r="BR2188" s="41"/>
      <c r="BS2188" s="41"/>
      <c r="BT2188" s="41"/>
      <c r="BU2188" s="41"/>
      <c r="BV2188" s="41"/>
      <c r="BW2188" s="41"/>
      <c r="BX2188" s="41"/>
      <c r="BY2188" s="41"/>
      <c r="BZ2188" s="41"/>
      <c r="CA2188" s="41"/>
      <c r="CB2188" s="41"/>
      <c r="CC2188" s="41"/>
      <c r="CD2188" s="41"/>
      <c r="CE2188" s="41"/>
      <c r="CF2188" s="41"/>
      <c r="CG2188" s="41"/>
      <c r="CH2188" s="41"/>
      <c r="CI2188" s="41"/>
      <c r="CJ2188" s="41"/>
      <c r="DZ2188" s="70"/>
      <c r="ED2188" s="70"/>
      <c r="EE2188" s="70"/>
      <c r="EF2188" s="70"/>
      <c r="EG2188" s="68"/>
      <c r="EH2188" s="68"/>
      <c r="EI2188" s="68"/>
      <c r="EJ2188" s="68"/>
      <c r="EK2188" s="68"/>
      <c r="EL2188" s="68"/>
      <c r="EM2188" s="68"/>
      <c r="EN2188" s="68"/>
      <c r="EO2188" s="68"/>
      <c r="EP2188" s="68"/>
      <c r="EQ2188" s="68"/>
      <c r="ER2188" s="68"/>
      <c r="ES2188" s="68"/>
      <c r="ET2188" s="68"/>
    </row>
    <row r="2189" spans="53:150" s="9" customFormat="1" ht="15">
      <c r="BA2189" s="41"/>
      <c r="BB2189" s="41"/>
      <c r="BC2189" s="41"/>
      <c r="BD2189" s="41"/>
      <c r="BE2189" s="41"/>
      <c r="BF2189" s="41"/>
      <c r="BG2189" s="41"/>
      <c r="BH2189" s="41"/>
      <c r="BI2189" s="41"/>
      <c r="BJ2189" s="41"/>
      <c r="BK2189" s="41"/>
      <c r="BL2189" s="41"/>
      <c r="BM2189" s="41"/>
      <c r="BN2189" s="41"/>
      <c r="BO2189" s="41"/>
      <c r="BP2189" s="41"/>
      <c r="BQ2189" s="41"/>
      <c r="BR2189" s="41"/>
      <c r="BS2189" s="41"/>
      <c r="BT2189" s="41"/>
      <c r="BU2189" s="41"/>
      <c r="BV2189" s="41"/>
      <c r="BW2189" s="41"/>
      <c r="BX2189" s="41"/>
      <c r="BY2189" s="41"/>
      <c r="BZ2189" s="41"/>
      <c r="CA2189" s="41"/>
      <c r="CB2189" s="41"/>
      <c r="CC2189" s="41"/>
      <c r="CD2189" s="41"/>
      <c r="CE2189" s="41"/>
      <c r="CF2189" s="41"/>
      <c r="CG2189" s="41"/>
      <c r="CH2189" s="41"/>
      <c r="CI2189" s="41"/>
      <c r="CJ2189" s="41"/>
      <c r="DZ2189" s="70"/>
      <c r="ED2189" s="70"/>
      <c r="EE2189" s="70"/>
      <c r="EF2189" s="70"/>
      <c r="EG2189" s="68"/>
      <c r="EH2189" s="68"/>
      <c r="EI2189" s="68"/>
      <c r="EJ2189" s="68"/>
      <c r="EK2189" s="68"/>
      <c r="EL2189" s="68"/>
      <c r="EM2189" s="68"/>
      <c r="EN2189" s="68"/>
      <c r="EO2189" s="68"/>
      <c r="EP2189" s="68"/>
      <c r="EQ2189" s="68"/>
      <c r="ER2189" s="68"/>
      <c r="ES2189" s="68"/>
      <c r="ET2189" s="68"/>
    </row>
    <row r="2190" spans="53:150" s="9" customFormat="1" ht="15">
      <c r="BA2190" s="41"/>
      <c r="BB2190" s="41"/>
      <c r="BC2190" s="41"/>
      <c r="BD2190" s="41"/>
      <c r="BE2190" s="41"/>
      <c r="BF2190" s="41"/>
      <c r="BG2190" s="41"/>
      <c r="BH2190" s="41"/>
      <c r="BI2190" s="41"/>
      <c r="BJ2190" s="41"/>
      <c r="BK2190" s="41"/>
      <c r="BL2190" s="41"/>
      <c r="BM2190" s="41"/>
      <c r="BN2190" s="41"/>
      <c r="BO2190" s="41"/>
      <c r="BP2190" s="41"/>
      <c r="BQ2190" s="41"/>
      <c r="BR2190" s="41"/>
      <c r="BS2190" s="41"/>
      <c r="BT2190" s="41"/>
      <c r="BU2190" s="41"/>
      <c r="BV2190" s="41"/>
      <c r="BW2190" s="41"/>
      <c r="BX2190" s="41"/>
      <c r="BY2190" s="41"/>
      <c r="BZ2190" s="41"/>
      <c r="CA2190" s="41"/>
      <c r="CB2190" s="41"/>
      <c r="CC2190" s="41"/>
      <c r="CD2190" s="41"/>
      <c r="CE2190" s="41"/>
      <c r="CF2190" s="41"/>
      <c r="CG2190" s="41"/>
      <c r="CH2190" s="41"/>
      <c r="CI2190" s="41"/>
      <c r="CJ2190" s="41"/>
      <c r="DZ2190" s="70"/>
      <c r="ED2190" s="70"/>
      <c r="EE2190" s="70"/>
      <c r="EF2190" s="70"/>
      <c r="EG2190" s="68"/>
      <c r="EH2190" s="68"/>
      <c r="EI2190" s="68"/>
      <c r="EJ2190" s="68"/>
      <c r="EK2190" s="68"/>
      <c r="EL2190" s="68"/>
      <c r="EM2190" s="68"/>
      <c r="EN2190" s="68"/>
      <c r="EO2190" s="68"/>
      <c r="EP2190" s="68"/>
      <c r="EQ2190" s="68"/>
      <c r="ER2190" s="68"/>
      <c r="ES2190" s="68"/>
      <c r="ET2190" s="68"/>
    </row>
    <row r="2191" spans="53:150" s="9" customFormat="1" ht="15">
      <c r="BA2191" s="41"/>
      <c r="BB2191" s="41"/>
      <c r="BC2191" s="41"/>
      <c r="BD2191" s="41"/>
      <c r="BE2191" s="41"/>
      <c r="BF2191" s="41"/>
      <c r="BG2191" s="41"/>
      <c r="BH2191" s="41"/>
      <c r="BI2191" s="41"/>
      <c r="BJ2191" s="41"/>
      <c r="BK2191" s="41"/>
      <c r="BL2191" s="41"/>
      <c r="BM2191" s="41"/>
      <c r="BN2191" s="41"/>
      <c r="BO2191" s="41"/>
      <c r="BP2191" s="41"/>
      <c r="BQ2191" s="41"/>
      <c r="BR2191" s="41"/>
      <c r="BS2191" s="41"/>
      <c r="BT2191" s="41"/>
      <c r="BU2191" s="41"/>
      <c r="BV2191" s="41"/>
      <c r="BW2191" s="41"/>
      <c r="BX2191" s="41"/>
      <c r="BY2191" s="41"/>
      <c r="BZ2191" s="41"/>
      <c r="CA2191" s="41"/>
      <c r="CB2191" s="41"/>
      <c r="CC2191" s="41"/>
      <c r="CD2191" s="41"/>
      <c r="CE2191" s="41"/>
      <c r="CF2191" s="41"/>
      <c r="CG2191" s="41"/>
      <c r="CH2191" s="41"/>
      <c r="CI2191" s="41"/>
      <c r="CJ2191" s="41"/>
      <c r="DZ2191" s="70"/>
      <c r="ED2191" s="70"/>
      <c r="EE2191" s="70"/>
      <c r="EF2191" s="70"/>
      <c r="EG2191" s="68"/>
      <c r="EH2191" s="68"/>
      <c r="EI2191" s="68"/>
      <c r="EJ2191" s="68"/>
      <c r="EK2191" s="68"/>
      <c r="EL2191" s="68"/>
      <c r="EM2191" s="68"/>
      <c r="EN2191" s="68"/>
      <c r="EO2191" s="68"/>
      <c r="EP2191" s="68"/>
      <c r="EQ2191" s="68"/>
      <c r="ER2191" s="68"/>
      <c r="ES2191" s="68"/>
      <c r="ET2191" s="68"/>
    </row>
    <row r="2192" spans="53:150" s="9" customFormat="1" ht="15">
      <c r="BA2192" s="41"/>
      <c r="BB2192" s="41"/>
      <c r="BC2192" s="41"/>
      <c r="BD2192" s="41"/>
      <c r="BE2192" s="41"/>
      <c r="BF2192" s="41"/>
      <c r="BG2192" s="41"/>
      <c r="BH2192" s="41"/>
      <c r="BI2192" s="41"/>
      <c r="BJ2192" s="41"/>
      <c r="BK2192" s="41"/>
      <c r="BL2192" s="41"/>
      <c r="BM2192" s="41"/>
      <c r="BN2192" s="41"/>
      <c r="BO2192" s="41"/>
      <c r="BP2192" s="41"/>
      <c r="BQ2192" s="41"/>
      <c r="BR2192" s="41"/>
      <c r="BS2192" s="41"/>
      <c r="BT2192" s="41"/>
      <c r="BU2192" s="41"/>
      <c r="BV2192" s="41"/>
      <c r="BW2192" s="41"/>
      <c r="BX2192" s="41"/>
      <c r="BY2192" s="41"/>
      <c r="BZ2192" s="41"/>
      <c r="CA2192" s="41"/>
      <c r="CB2192" s="41"/>
      <c r="CC2192" s="41"/>
      <c r="CD2192" s="41"/>
      <c r="CE2192" s="41"/>
      <c r="CF2192" s="41"/>
      <c r="CG2192" s="41"/>
      <c r="CH2192" s="41"/>
      <c r="CI2192" s="41"/>
      <c r="CJ2192" s="41"/>
      <c r="DZ2192" s="70"/>
      <c r="ED2192" s="70"/>
      <c r="EE2192" s="70"/>
      <c r="EF2192" s="70"/>
      <c r="EG2192" s="68"/>
      <c r="EH2192" s="68"/>
      <c r="EI2192" s="68"/>
      <c r="EJ2192" s="68"/>
      <c r="EK2192" s="68"/>
      <c r="EL2192" s="68"/>
      <c r="EM2192" s="68"/>
      <c r="EN2192" s="68"/>
      <c r="EO2192" s="68"/>
      <c r="EP2192" s="68"/>
      <c r="EQ2192" s="68"/>
      <c r="ER2192" s="68"/>
      <c r="ES2192" s="68"/>
      <c r="ET2192" s="68"/>
    </row>
    <row r="2193" spans="53:150" s="9" customFormat="1" ht="15">
      <c r="BA2193" s="41"/>
      <c r="BB2193" s="41"/>
      <c r="BC2193" s="41"/>
      <c r="BD2193" s="41"/>
      <c r="BE2193" s="41"/>
      <c r="BF2193" s="41"/>
      <c r="BG2193" s="41"/>
      <c r="BH2193" s="41"/>
      <c r="BI2193" s="41"/>
      <c r="BJ2193" s="41"/>
      <c r="BK2193" s="41"/>
      <c r="BL2193" s="41"/>
      <c r="BM2193" s="41"/>
      <c r="BN2193" s="41"/>
      <c r="BO2193" s="41"/>
      <c r="BP2193" s="41"/>
      <c r="BQ2193" s="41"/>
      <c r="BR2193" s="41"/>
      <c r="BS2193" s="41"/>
      <c r="BT2193" s="41"/>
      <c r="BU2193" s="41"/>
      <c r="BV2193" s="41"/>
      <c r="BW2193" s="41"/>
      <c r="BX2193" s="41"/>
      <c r="BY2193" s="41"/>
      <c r="BZ2193" s="41"/>
      <c r="CA2193" s="41"/>
      <c r="CB2193" s="41"/>
      <c r="CC2193" s="41"/>
      <c r="CD2193" s="41"/>
      <c r="CE2193" s="41"/>
      <c r="CF2193" s="41"/>
      <c r="CG2193" s="41"/>
      <c r="CH2193" s="41"/>
      <c r="CI2193" s="41"/>
      <c r="CJ2193" s="41"/>
      <c r="DZ2193" s="70"/>
      <c r="ED2193" s="70"/>
      <c r="EE2193" s="70"/>
      <c r="EF2193" s="70"/>
      <c r="EG2193" s="68"/>
      <c r="EH2193" s="68"/>
      <c r="EI2193" s="68"/>
      <c r="EJ2193" s="68"/>
      <c r="EK2193" s="68"/>
      <c r="EL2193" s="68"/>
      <c r="EM2193" s="68"/>
      <c r="EN2193" s="68"/>
      <c r="EO2193" s="68"/>
      <c r="EP2193" s="68"/>
      <c r="EQ2193" s="68"/>
      <c r="ER2193" s="68"/>
      <c r="ES2193" s="68"/>
      <c r="ET2193" s="68"/>
    </row>
    <row r="2194" spans="53:150" s="9" customFormat="1" ht="15">
      <c r="BA2194" s="41"/>
      <c r="BB2194" s="41"/>
      <c r="BC2194" s="41"/>
      <c r="BD2194" s="41"/>
      <c r="BE2194" s="41"/>
      <c r="BF2194" s="41"/>
      <c r="BG2194" s="41"/>
      <c r="BH2194" s="41"/>
      <c r="BI2194" s="41"/>
      <c r="BJ2194" s="41"/>
      <c r="BK2194" s="41"/>
      <c r="BL2194" s="41"/>
      <c r="BM2194" s="41"/>
      <c r="BN2194" s="41"/>
      <c r="BO2194" s="41"/>
      <c r="BP2194" s="41"/>
      <c r="BQ2194" s="41"/>
      <c r="BR2194" s="41"/>
      <c r="BS2194" s="41"/>
      <c r="BT2194" s="41"/>
      <c r="BU2194" s="41"/>
      <c r="BV2194" s="41"/>
      <c r="BW2194" s="41"/>
      <c r="BX2194" s="41"/>
      <c r="BY2194" s="41"/>
      <c r="BZ2194" s="41"/>
      <c r="CA2194" s="41"/>
      <c r="CB2194" s="41"/>
      <c r="CC2194" s="41"/>
      <c r="CD2194" s="41"/>
      <c r="CE2194" s="41"/>
      <c r="CF2194" s="41"/>
      <c r="CG2194" s="41"/>
      <c r="CH2194" s="41"/>
      <c r="CI2194" s="41"/>
      <c r="CJ2194" s="41"/>
      <c r="DZ2194" s="70"/>
      <c r="ED2194" s="70"/>
      <c r="EE2194" s="70"/>
      <c r="EF2194" s="70"/>
      <c r="EG2194" s="68"/>
      <c r="EH2194" s="68"/>
      <c r="EI2194" s="68"/>
      <c r="EJ2194" s="68"/>
      <c r="EK2194" s="68"/>
      <c r="EL2194" s="68"/>
      <c r="EM2194" s="68"/>
      <c r="EN2194" s="68"/>
      <c r="EO2194" s="68"/>
      <c r="EP2194" s="68"/>
      <c r="EQ2194" s="68"/>
      <c r="ER2194" s="68"/>
      <c r="ES2194" s="68"/>
      <c r="ET2194" s="68"/>
    </row>
    <row r="2195" spans="53:150" s="9" customFormat="1" ht="15">
      <c r="BA2195" s="41"/>
      <c r="BB2195" s="41"/>
      <c r="BC2195" s="41"/>
      <c r="BD2195" s="41"/>
      <c r="BE2195" s="41"/>
      <c r="BF2195" s="41"/>
      <c r="BG2195" s="41"/>
      <c r="BH2195" s="41"/>
      <c r="BI2195" s="41"/>
      <c r="BJ2195" s="41"/>
      <c r="BK2195" s="41"/>
      <c r="BL2195" s="41"/>
      <c r="BM2195" s="41"/>
      <c r="BN2195" s="41"/>
      <c r="BO2195" s="41"/>
      <c r="BP2195" s="41"/>
      <c r="BQ2195" s="41"/>
      <c r="BR2195" s="41"/>
      <c r="BS2195" s="41"/>
      <c r="BT2195" s="41"/>
      <c r="BU2195" s="41"/>
      <c r="BV2195" s="41"/>
      <c r="BW2195" s="41"/>
      <c r="BX2195" s="41"/>
      <c r="BY2195" s="41"/>
      <c r="BZ2195" s="41"/>
      <c r="CA2195" s="41"/>
      <c r="CB2195" s="41"/>
      <c r="CC2195" s="41"/>
      <c r="CD2195" s="41"/>
      <c r="CE2195" s="41"/>
      <c r="CF2195" s="41"/>
      <c r="CG2195" s="41"/>
      <c r="CH2195" s="41"/>
      <c r="CI2195" s="41"/>
      <c r="CJ2195" s="41"/>
      <c r="DZ2195" s="70"/>
      <c r="ED2195" s="70"/>
      <c r="EE2195" s="70"/>
      <c r="EF2195" s="70"/>
      <c r="EG2195" s="68"/>
      <c r="EH2195" s="68"/>
      <c r="EI2195" s="68"/>
      <c r="EJ2195" s="68"/>
      <c r="EK2195" s="68"/>
      <c r="EL2195" s="68"/>
      <c r="EM2195" s="68"/>
      <c r="EN2195" s="68"/>
      <c r="EO2195" s="68"/>
      <c r="EP2195" s="68"/>
      <c r="EQ2195" s="68"/>
      <c r="ER2195" s="68"/>
      <c r="ES2195" s="68"/>
      <c r="ET2195" s="68"/>
    </row>
    <row r="2196" spans="53:150" s="9" customFormat="1" ht="15">
      <c r="BA2196" s="41"/>
      <c r="BB2196" s="41"/>
      <c r="BC2196" s="41"/>
      <c r="BD2196" s="41"/>
      <c r="BE2196" s="41"/>
      <c r="BF2196" s="41"/>
      <c r="BG2196" s="41"/>
      <c r="BH2196" s="41"/>
      <c r="BI2196" s="41"/>
      <c r="BJ2196" s="41"/>
      <c r="BK2196" s="41"/>
      <c r="BL2196" s="41"/>
      <c r="BM2196" s="41"/>
      <c r="BN2196" s="41"/>
      <c r="BO2196" s="41"/>
      <c r="BP2196" s="41"/>
      <c r="BQ2196" s="41"/>
      <c r="BR2196" s="41"/>
      <c r="BS2196" s="41"/>
      <c r="BT2196" s="41"/>
      <c r="BU2196" s="41"/>
      <c r="BV2196" s="41"/>
      <c r="BW2196" s="41"/>
      <c r="BX2196" s="41"/>
      <c r="BY2196" s="41"/>
      <c r="BZ2196" s="41"/>
      <c r="CA2196" s="41"/>
      <c r="CB2196" s="41"/>
      <c r="CC2196" s="41"/>
      <c r="CD2196" s="41"/>
      <c r="CE2196" s="41"/>
      <c r="CF2196" s="41"/>
      <c r="CG2196" s="41"/>
      <c r="CH2196" s="41"/>
      <c r="CI2196" s="41"/>
      <c r="CJ2196" s="41"/>
      <c r="DZ2196" s="70"/>
      <c r="ED2196" s="70"/>
      <c r="EE2196" s="70"/>
      <c r="EF2196" s="70"/>
      <c r="EG2196" s="68"/>
      <c r="EH2196" s="68"/>
      <c r="EI2196" s="68"/>
      <c r="EJ2196" s="68"/>
      <c r="EK2196" s="68"/>
      <c r="EL2196" s="68"/>
      <c r="EM2196" s="68"/>
      <c r="EN2196" s="68"/>
      <c r="EO2196" s="68"/>
      <c r="EP2196" s="68"/>
      <c r="EQ2196" s="68"/>
      <c r="ER2196" s="68"/>
      <c r="ES2196" s="68"/>
      <c r="ET2196" s="68"/>
    </row>
    <row r="2197" spans="53:150" s="9" customFormat="1" ht="15">
      <c r="BA2197" s="41"/>
      <c r="BB2197" s="41"/>
      <c r="BC2197" s="41"/>
      <c r="BD2197" s="41"/>
      <c r="BE2197" s="41"/>
      <c r="BF2197" s="41"/>
      <c r="BG2197" s="41"/>
      <c r="BH2197" s="41"/>
      <c r="BI2197" s="41"/>
      <c r="BJ2197" s="41"/>
      <c r="BK2197" s="41"/>
      <c r="BL2197" s="41"/>
      <c r="BM2197" s="41"/>
      <c r="BN2197" s="41"/>
      <c r="BO2197" s="41"/>
      <c r="BP2197" s="41"/>
      <c r="BQ2197" s="41"/>
      <c r="BR2197" s="41"/>
      <c r="BS2197" s="41"/>
      <c r="BT2197" s="41"/>
      <c r="BU2197" s="41"/>
      <c r="BV2197" s="41"/>
      <c r="BW2197" s="41"/>
      <c r="BX2197" s="41"/>
      <c r="BY2197" s="41"/>
      <c r="BZ2197" s="41"/>
      <c r="CA2197" s="41"/>
      <c r="CB2197" s="41"/>
      <c r="CC2197" s="41"/>
      <c r="CD2197" s="41"/>
      <c r="CE2197" s="41"/>
      <c r="CF2197" s="41"/>
      <c r="CG2197" s="41"/>
      <c r="CH2197" s="41"/>
      <c r="CI2197" s="41"/>
      <c r="CJ2197" s="41"/>
      <c r="DZ2197" s="70"/>
      <c r="ED2197" s="70"/>
      <c r="EE2197" s="70"/>
      <c r="EF2197" s="70"/>
      <c r="EG2197" s="68"/>
      <c r="EH2197" s="68"/>
      <c r="EI2197" s="68"/>
      <c r="EJ2197" s="68"/>
      <c r="EK2197" s="68"/>
      <c r="EL2197" s="68"/>
      <c r="EM2197" s="68"/>
      <c r="EN2197" s="68"/>
      <c r="EO2197" s="68"/>
      <c r="EP2197" s="68"/>
      <c r="EQ2197" s="68"/>
      <c r="ER2197" s="68"/>
      <c r="ES2197" s="68"/>
      <c r="ET2197" s="68"/>
    </row>
    <row r="2198" spans="53:150" s="9" customFormat="1" ht="15">
      <c r="BA2198" s="41"/>
      <c r="BB2198" s="41"/>
      <c r="BC2198" s="41"/>
      <c r="BD2198" s="41"/>
      <c r="BE2198" s="41"/>
      <c r="BF2198" s="41"/>
      <c r="BG2198" s="41"/>
      <c r="BH2198" s="41"/>
      <c r="BI2198" s="41"/>
      <c r="BJ2198" s="41"/>
      <c r="BK2198" s="41"/>
      <c r="BL2198" s="41"/>
      <c r="BM2198" s="41"/>
      <c r="BN2198" s="41"/>
      <c r="BO2198" s="41"/>
      <c r="BP2198" s="41"/>
      <c r="BQ2198" s="41"/>
      <c r="BR2198" s="41"/>
      <c r="BS2198" s="41"/>
      <c r="BT2198" s="41"/>
      <c r="BU2198" s="41"/>
      <c r="BV2198" s="41"/>
      <c r="BW2198" s="41"/>
      <c r="BX2198" s="41"/>
      <c r="BY2198" s="41"/>
      <c r="BZ2198" s="41"/>
      <c r="CA2198" s="41"/>
      <c r="CB2198" s="41"/>
      <c r="CC2198" s="41"/>
      <c r="CD2198" s="41"/>
      <c r="CE2198" s="41"/>
      <c r="CF2198" s="41"/>
      <c r="CG2198" s="41"/>
      <c r="CH2198" s="41"/>
      <c r="CI2198" s="41"/>
      <c r="CJ2198" s="41"/>
      <c r="DZ2198" s="70"/>
      <c r="ED2198" s="70"/>
      <c r="EE2198" s="70"/>
      <c r="EF2198" s="70"/>
      <c r="EG2198" s="68"/>
      <c r="EH2198" s="68"/>
      <c r="EI2198" s="68"/>
      <c r="EJ2198" s="68"/>
      <c r="EK2198" s="68"/>
      <c r="EL2198" s="68"/>
      <c r="EM2198" s="68"/>
      <c r="EN2198" s="68"/>
      <c r="EO2198" s="68"/>
      <c r="EP2198" s="68"/>
      <c r="EQ2198" s="68"/>
      <c r="ER2198" s="68"/>
      <c r="ES2198" s="68"/>
      <c r="ET2198" s="68"/>
    </row>
    <row r="2199" spans="53:150" s="9" customFormat="1" ht="15">
      <c r="BA2199" s="41"/>
      <c r="BB2199" s="41"/>
      <c r="BC2199" s="41"/>
      <c r="BD2199" s="41"/>
      <c r="BE2199" s="41"/>
      <c r="BF2199" s="41"/>
      <c r="BG2199" s="41"/>
      <c r="BH2199" s="41"/>
      <c r="BI2199" s="41"/>
      <c r="BJ2199" s="41"/>
      <c r="BK2199" s="41"/>
      <c r="BL2199" s="41"/>
      <c r="BM2199" s="41"/>
      <c r="BN2199" s="41"/>
      <c r="BO2199" s="41"/>
      <c r="BP2199" s="41"/>
      <c r="BQ2199" s="41"/>
      <c r="BR2199" s="41"/>
      <c r="BS2199" s="41"/>
      <c r="BT2199" s="41"/>
      <c r="BU2199" s="41"/>
      <c r="BV2199" s="41"/>
      <c r="BW2199" s="41"/>
      <c r="BX2199" s="41"/>
      <c r="BY2199" s="41"/>
      <c r="BZ2199" s="41"/>
      <c r="CA2199" s="41"/>
      <c r="CB2199" s="41"/>
      <c r="CC2199" s="41"/>
      <c r="CD2199" s="41"/>
      <c r="CE2199" s="41"/>
      <c r="CF2199" s="41"/>
      <c r="CG2199" s="41"/>
      <c r="CH2199" s="41"/>
      <c r="CI2199" s="41"/>
      <c r="CJ2199" s="41"/>
      <c r="DZ2199" s="70"/>
      <c r="ED2199" s="70"/>
      <c r="EE2199" s="70"/>
      <c r="EF2199" s="70"/>
      <c r="EG2199" s="68"/>
      <c r="EH2199" s="68"/>
      <c r="EI2199" s="68"/>
      <c r="EJ2199" s="68"/>
      <c r="EK2199" s="68"/>
      <c r="EL2199" s="68"/>
      <c r="EM2199" s="68"/>
      <c r="EN2199" s="68"/>
      <c r="EO2199" s="68"/>
      <c r="EP2199" s="68"/>
      <c r="EQ2199" s="68"/>
      <c r="ER2199" s="68"/>
      <c r="ES2199" s="68"/>
      <c r="ET2199" s="68"/>
    </row>
    <row r="2200" spans="53:150" s="9" customFormat="1" ht="15">
      <c r="BA2200" s="41"/>
      <c r="BB2200" s="41"/>
      <c r="BC2200" s="41"/>
      <c r="BD2200" s="41"/>
      <c r="BE2200" s="41"/>
      <c r="BF2200" s="41"/>
      <c r="BG2200" s="41"/>
      <c r="BH2200" s="41"/>
      <c r="BI2200" s="41"/>
      <c r="BJ2200" s="41"/>
      <c r="BK2200" s="41"/>
      <c r="BL2200" s="41"/>
      <c r="BM2200" s="41"/>
      <c r="BN2200" s="41"/>
      <c r="BO2200" s="41"/>
      <c r="BP2200" s="41"/>
      <c r="BQ2200" s="41"/>
      <c r="BR2200" s="41"/>
      <c r="BS2200" s="41"/>
      <c r="BT2200" s="41"/>
      <c r="BU2200" s="41"/>
      <c r="BV2200" s="41"/>
      <c r="BW2200" s="41"/>
      <c r="BX2200" s="41"/>
      <c r="BY2200" s="41"/>
      <c r="BZ2200" s="41"/>
      <c r="CA2200" s="41"/>
      <c r="CB2200" s="41"/>
      <c r="CC2200" s="41"/>
      <c r="CD2200" s="41"/>
      <c r="CE2200" s="41"/>
      <c r="CF2200" s="41"/>
      <c r="CG2200" s="41"/>
      <c r="CH2200" s="41"/>
      <c r="CI2200" s="41"/>
      <c r="CJ2200" s="41"/>
      <c r="DZ2200" s="70"/>
      <c r="ED2200" s="70"/>
      <c r="EE2200" s="70"/>
      <c r="EF2200" s="70"/>
      <c r="EG2200" s="68"/>
      <c r="EH2200" s="68"/>
      <c r="EI2200" s="68"/>
      <c r="EJ2200" s="68"/>
      <c r="EK2200" s="68"/>
      <c r="EL2200" s="68"/>
      <c r="EM2200" s="68"/>
      <c r="EN2200" s="68"/>
      <c r="EO2200" s="68"/>
      <c r="EP2200" s="68"/>
      <c r="EQ2200" s="68"/>
      <c r="ER2200" s="68"/>
      <c r="ES2200" s="68"/>
      <c r="ET2200" s="68"/>
    </row>
    <row r="2201" spans="53:150" s="9" customFormat="1" ht="15">
      <c r="BA2201" s="41"/>
      <c r="BB2201" s="41"/>
      <c r="BC2201" s="41"/>
      <c r="BD2201" s="41"/>
      <c r="BE2201" s="41"/>
      <c r="BF2201" s="41"/>
      <c r="BG2201" s="41"/>
      <c r="BH2201" s="41"/>
      <c r="BI2201" s="41"/>
      <c r="BJ2201" s="41"/>
      <c r="BK2201" s="41"/>
      <c r="BL2201" s="41"/>
      <c r="BM2201" s="41"/>
      <c r="BN2201" s="41"/>
      <c r="BO2201" s="41"/>
      <c r="BP2201" s="41"/>
      <c r="BQ2201" s="41"/>
      <c r="BR2201" s="41"/>
      <c r="BS2201" s="41"/>
      <c r="BT2201" s="41"/>
      <c r="BU2201" s="41"/>
      <c r="BV2201" s="41"/>
      <c r="BW2201" s="41"/>
      <c r="BX2201" s="41"/>
      <c r="BY2201" s="41"/>
      <c r="BZ2201" s="41"/>
      <c r="CA2201" s="41"/>
      <c r="CB2201" s="41"/>
      <c r="CC2201" s="41"/>
      <c r="CD2201" s="41"/>
      <c r="CE2201" s="41"/>
      <c r="CF2201" s="41"/>
      <c r="CG2201" s="41"/>
      <c r="CH2201" s="41"/>
      <c r="CI2201" s="41"/>
      <c r="CJ2201" s="41"/>
      <c r="DZ2201" s="70"/>
      <c r="ED2201" s="70"/>
      <c r="EE2201" s="70"/>
      <c r="EF2201" s="70"/>
      <c r="EG2201" s="68"/>
      <c r="EH2201" s="68"/>
      <c r="EI2201" s="68"/>
      <c r="EJ2201" s="68"/>
      <c r="EK2201" s="68"/>
      <c r="EL2201" s="68"/>
      <c r="EM2201" s="68"/>
      <c r="EN2201" s="68"/>
      <c r="EO2201" s="68"/>
      <c r="EP2201" s="68"/>
      <c r="EQ2201" s="68"/>
      <c r="ER2201" s="68"/>
      <c r="ES2201" s="68"/>
      <c r="ET2201" s="68"/>
    </row>
    <row r="2202" spans="53:150" s="9" customFormat="1" ht="15">
      <c r="BA2202" s="41"/>
      <c r="BB2202" s="41"/>
      <c r="BC2202" s="41"/>
      <c r="BD2202" s="41"/>
      <c r="BE2202" s="41"/>
      <c r="BF2202" s="41"/>
      <c r="BG2202" s="41"/>
      <c r="BH2202" s="41"/>
      <c r="BI2202" s="41"/>
      <c r="BJ2202" s="41"/>
      <c r="BK2202" s="41"/>
      <c r="BL2202" s="41"/>
      <c r="BM2202" s="41"/>
      <c r="BN2202" s="41"/>
      <c r="BO2202" s="41"/>
      <c r="BP2202" s="41"/>
      <c r="BQ2202" s="41"/>
      <c r="BR2202" s="41"/>
      <c r="BS2202" s="41"/>
      <c r="BT2202" s="41"/>
      <c r="BU2202" s="41"/>
      <c r="BV2202" s="41"/>
      <c r="BW2202" s="41"/>
      <c r="BX2202" s="41"/>
      <c r="BY2202" s="41"/>
      <c r="BZ2202" s="41"/>
      <c r="CA2202" s="41"/>
      <c r="CB2202" s="41"/>
      <c r="CC2202" s="41"/>
      <c r="CD2202" s="41"/>
      <c r="CE2202" s="41"/>
      <c r="CF2202" s="41"/>
      <c r="CG2202" s="41"/>
      <c r="CH2202" s="41"/>
      <c r="CI2202" s="41"/>
      <c r="CJ2202" s="41"/>
      <c r="DZ2202" s="70"/>
      <c r="ED2202" s="70"/>
      <c r="EE2202" s="70"/>
      <c r="EF2202" s="70"/>
      <c r="EG2202" s="68"/>
      <c r="EH2202" s="68"/>
      <c r="EI2202" s="68"/>
      <c r="EJ2202" s="68"/>
      <c r="EK2202" s="68"/>
      <c r="EL2202" s="68"/>
      <c r="EM2202" s="68"/>
      <c r="EN2202" s="68"/>
      <c r="EO2202" s="68"/>
      <c r="EP2202" s="68"/>
      <c r="EQ2202" s="68"/>
      <c r="ER2202" s="68"/>
      <c r="ES2202" s="68"/>
      <c r="ET2202" s="68"/>
    </row>
    <row r="2203" spans="53:150" s="9" customFormat="1" ht="15">
      <c r="BA2203" s="41"/>
      <c r="BB2203" s="41"/>
      <c r="BC2203" s="41"/>
      <c r="BD2203" s="41"/>
      <c r="BE2203" s="41"/>
      <c r="BF2203" s="41"/>
      <c r="BG2203" s="41"/>
      <c r="BH2203" s="41"/>
      <c r="BI2203" s="41"/>
      <c r="BJ2203" s="41"/>
      <c r="BK2203" s="41"/>
      <c r="BL2203" s="41"/>
      <c r="BM2203" s="41"/>
      <c r="BN2203" s="41"/>
      <c r="BO2203" s="41"/>
      <c r="BP2203" s="41"/>
      <c r="BQ2203" s="41"/>
      <c r="BR2203" s="41"/>
      <c r="BS2203" s="41"/>
      <c r="BT2203" s="41"/>
      <c r="BU2203" s="41"/>
      <c r="BV2203" s="41"/>
      <c r="BW2203" s="41"/>
      <c r="BX2203" s="41"/>
      <c r="BY2203" s="41"/>
      <c r="BZ2203" s="41"/>
      <c r="CA2203" s="41"/>
      <c r="CB2203" s="41"/>
      <c r="CC2203" s="41"/>
      <c r="CD2203" s="41"/>
      <c r="CE2203" s="41"/>
      <c r="CF2203" s="41"/>
      <c r="CG2203" s="41"/>
      <c r="CH2203" s="41"/>
      <c r="CI2203" s="41"/>
      <c r="CJ2203" s="41"/>
      <c r="DZ2203" s="70"/>
      <c r="ED2203" s="70"/>
      <c r="EE2203" s="70"/>
      <c r="EF2203" s="70"/>
      <c r="EG2203" s="68"/>
      <c r="EH2203" s="68"/>
      <c r="EI2203" s="68"/>
      <c r="EJ2203" s="68"/>
      <c r="EK2203" s="68"/>
      <c r="EL2203" s="68"/>
      <c r="EM2203" s="68"/>
      <c r="EN2203" s="68"/>
      <c r="EO2203" s="68"/>
      <c r="EP2203" s="68"/>
      <c r="EQ2203" s="68"/>
      <c r="ER2203" s="68"/>
      <c r="ES2203" s="68"/>
      <c r="ET2203" s="68"/>
    </row>
    <row r="2204" spans="53:150" s="9" customFormat="1" ht="15">
      <c r="BA2204" s="41"/>
      <c r="BB2204" s="41"/>
      <c r="BC2204" s="41"/>
      <c r="BD2204" s="41"/>
      <c r="BE2204" s="41"/>
      <c r="BF2204" s="41"/>
      <c r="BG2204" s="41"/>
      <c r="BH2204" s="41"/>
      <c r="BI2204" s="41"/>
      <c r="BJ2204" s="41"/>
      <c r="BK2204" s="41"/>
      <c r="BL2204" s="41"/>
      <c r="BM2204" s="41"/>
      <c r="BN2204" s="41"/>
      <c r="BO2204" s="41"/>
      <c r="BP2204" s="41"/>
      <c r="BQ2204" s="41"/>
      <c r="BR2204" s="41"/>
      <c r="BS2204" s="41"/>
      <c r="BT2204" s="41"/>
      <c r="BU2204" s="41"/>
      <c r="BV2204" s="41"/>
      <c r="BW2204" s="41"/>
      <c r="BX2204" s="41"/>
      <c r="BY2204" s="41"/>
      <c r="BZ2204" s="41"/>
      <c r="CA2204" s="41"/>
      <c r="CB2204" s="41"/>
      <c r="CC2204" s="41"/>
      <c r="CD2204" s="41"/>
      <c r="CE2204" s="41"/>
      <c r="CF2204" s="41"/>
      <c r="CG2204" s="41"/>
      <c r="CH2204" s="41"/>
      <c r="CI2204" s="41"/>
      <c r="CJ2204" s="41"/>
      <c r="DZ2204" s="70"/>
      <c r="ED2204" s="70"/>
      <c r="EE2204" s="70"/>
      <c r="EF2204" s="70"/>
      <c r="EG2204" s="68"/>
      <c r="EH2204" s="68"/>
      <c r="EI2204" s="68"/>
      <c r="EJ2204" s="68"/>
      <c r="EK2204" s="68"/>
      <c r="EL2204" s="68"/>
      <c r="EM2204" s="68"/>
      <c r="EN2204" s="68"/>
      <c r="EO2204" s="68"/>
      <c r="EP2204" s="68"/>
      <c r="EQ2204" s="68"/>
      <c r="ER2204" s="68"/>
      <c r="ES2204" s="68"/>
      <c r="ET2204" s="68"/>
    </row>
    <row r="2205" spans="53:150" s="9" customFormat="1" ht="15">
      <c r="BA2205" s="41"/>
      <c r="BB2205" s="41"/>
      <c r="BC2205" s="41"/>
      <c r="BD2205" s="41"/>
      <c r="BE2205" s="41"/>
      <c r="BF2205" s="41"/>
      <c r="BG2205" s="41"/>
      <c r="BH2205" s="41"/>
      <c r="BI2205" s="41"/>
      <c r="BJ2205" s="41"/>
      <c r="BK2205" s="41"/>
      <c r="BL2205" s="41"/>
      <c r="BM2205" s="41"/>
      <c r="BN2205" s="41"/>
      <c r="BO2205" s="41"/>
      <c r="BP2205" s="41"/>
      <c r="BQ2205" s="41"/>
      <c r="BR2205" s="41"/>
      <c r="BS2205" s="41"/>
      <c r="BT2205" s="41"/>
      <c r="BU2205" s="41"/>
      <c r="BV2205" s="41"/>
      <c r="BW2205" s="41"/>
      <c r="BX2205" s="41"/>
      <c r="BY2205" s="41"/>
      <c r="BZ2205" s="41"/>
      <c r="CA2205" s="41"/>
      <c r="CB2205" s="41"/>
      <c r="CC2205" s="41"/>
      <c r="CD2205" s="41"/>
      <c r="CE2205" s="41"/>
      <c r="CF2205" s="41"/>
      <c r="CG2205" s="41"/>
      <c r="CH2205" s="41"/>
      <c r="CI2205" s="41"/>
      <c r="CJ2205" s="41"/>
      <c r="DZ2205" s="70"/>
      <c r="ED2205" s="70"/>
      <c r="EE2205" s="70"/>
      <c r="EF2205" s="70"/>
      <c r="EG2205" s="68"/>
      <c r="EH2205" s="68"/>
      <c r="EI2205" s="68"/>
      <c r="EJ2205" s="68"/>
      <c r="EK2205" s="68"/>
      <c r="EL2205" s="68"/>
      <c r="EM2205" s="68"/>
      <c r="EN2205" s="68"/>
      <c r="EO2205" s="68"/>
      <c r="EP2205" s="68"/>
      <c r="EQ2205" s="68"/>
      <c r="ER2205" s="68"/>
      <c r="ES2205" s="68"/>
      <c r="ET2205" s="68"/>
    </row>
    <row r="2206" spans="53:150" s="9" customFormat="1" ht="15">
      <c r="BA2206" s="41"/>
      <c r="BB2206" s="41"/>
      <c r="BC2206" s="41"/>
      <c r="BD2206" s="41"/>
      <c r="BE2206" s="41"/>
      <c r="BF2206" s="41"/>
      <c r="BG2206" s="41"/>
      <c r="BH2206" s="41"/>
      <c r="BI2206" s="41"/>
      <c r="BJ2206" s="41"/>
      <c r="BK2206" s="41"/>
      <c r="BL2206" s="41"/>
      <c r="BM2206" s="41"/>
      <c r="BN2206" s="41"/>
      <c r="BO2206" s="41"/>
      <c r="BP2206" s="41"/>
      <c r="BQ2206" s="41"/>
      <c r="BR2206" s="41"/>
      <c r="BS2206" s="41"/>
      <c r="BT2206" s="41"/>
      <c r="BU2206" s="41"/>
      <c r="BV2206" s="41"/>
      <c r="BW2206" s="41"/>
      <c r="BX2206" s="41"/>
      <c r="BY2206" s="41"/>
      <c r="BZ2206" s="41"/>
      <c r="CA2206" s="41"/>
      <c r="CB2206" s="41"/>
      <c r="CC2206" s="41"/>
      <c r="CD2206" s="41"/>
      <c r="CE2206" s="41"/>
      <c r="CF2206" s="41"/>
      <c r="CG2206" s="41"/>
      <c r="CH2206" s="41"/>
      <c r="CI2206" s="41"/>
      <c r="CJ2206" s="41"/>
      <c r="DZ2206" s="70"/>
      <c r="ED2206" s="70"/>
      <c r="EE2206" s="70"/>
      <c r="EF2206" s="70"/>
      <c r="EG2206" s="68"/>
      <c r="EH2206" s="68"/>
      <c r="EI2206" s="68"/>
      <c r="EJ2206" s="68"/>
      <c r="EK2206" s="68"/>
      <c r="EL2206" s="68"/>
      <c r="EM2206" s="68"/>
      <c r="EN2206" s="68"/>
      <c r="EO2206" s="68"/>
      <c r="EP2206" s="68"/>
      <c r="EQ2206" s="68"/>
      <c r="ER2206" s="68"/>
      <c r="ES2206" s="68"/>
      <c r="ET2206" s="68"/>
    </row>
    <row r="2207" spans="53:150" s="9" customFormat="1" ht="15">
      <c r="BA2207" s="41"/>
      <c r="BB2207" s="41"/>
      <c r="BC2207" s="41"/>
      <c r="BD2207" s="41"/>
      <c r="BE2207" s="41"/>
      <c r="BF2207" s="41"/>
      <c r="BG2207" s="41"/>
      <c r="BH2207" s="41"/>
      <c r="BI2207" s="41"/>
      <c r="BJ2207" s="41"/>
      <c r="BK2207" s="41"/>
      <c r="BL2207" s="41"/>
      <c r="BM2207" s="41"/>
      <c r="BN2207" s="41"/>
      <c r="BO2207" s="41"/>
      <c r="BP2207" s="41"/>
      <c r="BQ2207" s="41"/>
      <c r="BR2207" s="41"/>
      <c r="BS2207" s="41"/>
      <c r="BT2207" s="41"/>
      <c r="BU2207" s="41"/>
      <c r="BV2207" s="41"/>
      <c r="BW2207" s="41"/>
      <c r="BX2207" s="41"/>
      <c r="BY2207" s="41"/>
      <c r="BZ2207" s="41"/>
      <c r="CA2207" s="41"/>
      <c r="CB2207" s="41"/>
      <c r="CC2207" s="41"/>
      <c r="CD2207" s="41"/>
      <c r="CE2207" s="41"/>
      <c r="CF2207" s="41"/>
      <c r="CG2207" s="41"/>
      <c r="CH2207" s="41"/>
      <c r="CI2207" s="41"/>
      <c r="CJ2207" s="41"/>
      <c r="DZ2207" s="70"/>
      <c r="ED2207" s="70"/>
      <c r="EE2207" s="70"/>
      <c r="EF2207" s="70"/>
      <c r="EG2207" s="68"/>
      <c r="EH2207" s="68"/>
      <c r="EI2207" s="68"/>
      <c r="EJ2207" s="68"/>
      <c r="EK2207" s="68"/>
      <c r="EL2207" s="68"/>
      <c r="EM2207" s="68"/>
      <c r="EN2207" s="68"/>
      <c r="EO2207" s="68"/>
      <c r="EP2207" s="68"/>
      <c r="EQ2207" s="68"/>
      <c r="ER2207" s="68"/>
      <c r="ES2207" s="68"/>
      <c r="ET2207" s="68"/>
    </row>
    <row r="2208" spans="53:150" s="9" customFormat="1" ht="15">
      <c r="BA2208" s="41"/>
      <c r="BB2208" s="41"/>
      <c r="BC2208" s="41"/>
      <c r="BD2208" s="41"/>
      <c r="BE2208" s="41"/>
      <c r="BF2208" s="41"/>
      <c r="BG2208" s="41"/>
      <c r="BH2208" s="41"/>
      <c r="BI2208" s="41"/>
      <c r="BJ2208" s="41"/>
      <c r="BK2208" s="41"/>
      <c r="BL2208" s="41"/>
      <c r="BM2208" s="41"/>
      <c r="BN2208" s="41"/>
      <c r="BO2208" s="41"/>
      <c r="BP2208" s="41"/>
      <c r="BQ2208" s="41"/>
      <c r="BR2208" s="41"/>
      <c r="BS2208" s="41"/>
      <c r="BT2208" s="41"/>
      <c r="BU2208" s="41"/>
      <c r="BV2208" s="41"/>
      <c r="BW2208" s="41"/>
      <c r="BX2208" s="41"/>
      <c r="BY2208" s="41"/>
      <c r="BZ2208" s="41"/>
      <c r="CA2208" s="41"/>
      <c r="CB2208" s="41"/>
      <c r="CC2208" s="41"/>
      <c r="CD2208" s="41"/>
      <c r="CE2208" s="41"/>
      <c r="CF2208" s="41"/>
      <c r="CG2208" s="41"/>
      <c r="CH2208" s="41"/>
      <c r="CI2208" s="41"/>
      <c r="CJ2208" s="41"/>
      <c r="DZ2208" s="70"/>
      <c r="ED2208" s="70"/>
      <c r="EE2208" s="70"/>
      <c r="EF2208" s="70"/>
      <c r="EG2208" s="68"/>
      <c r="EH2208" s="68"/>
      <c r="EI2208" s="68"/>
      <c r="EJ2208" s="68"/>
      <c r="EK2208" s="68"/>
      <c r="EL2208" s="68"/>
      <c r="EM2208" s="68"/>
      <c r="EN2208" s="68"/>
      <c r="EO2208" s="68"/>
      <c r="EP2208" s="68"/>
      <c r="EQ2208" s="68"/>
      <c r="ER2208" s="68"/>
      <c r="ES2208" s="68"/>
      <c r="ET2208" s="68"/>
    </row>
    <row r="2209" spans="53:150" s="9" customFormat="1" ht="15">
      <c r="BA2209" s="41"/>
      <c r="BB2209" s="41"/>
      <c r="BC2209" s="41"/>
      <c r="BD2209" s="41"/>
      <c r="BE2209" s="41"/>
      <c r="BF2209" s="41"/>
      <c r="BG2209" s="41"/>
      <c r="BH2209" s="41"/>
      <c r="BI2209" s="41"/>
      <c r="BJ2209" s="41"/>
      <c r="BK2209" s="41"/>
      <c r="BL2209" s="41"/>
      <c r="BM2209" s="41"/>
      <c r="BN2209" s="41"/>
      <c r="BO2209" s="41"/>
      <c r="BP2209" s="41"/>
      <c r="BQ2209" s="41"/>
      <c r="BR2209" s="41"/>
      <c r="BS2209" s="41"/>
      <c r="BT2209" s="41"/>
      <c r="BU2209" s="41"/>
      <c r="BV2209" s="41"/>
      <c r="BW2209" s="41"/>
      <c r="BX2209" s="41"/>
      <c r="BY2209" s="41"/>
      <c r="BZ2209" s="41"/>
      <c r="CA2209" s="41"/>
      <c r="CB2209" s="41"/>
      <c r="CC2209" s="41"/>
      <c r="CD2209" s="41"/>
      <c r="CE2209" s="41"/>
      <c r="CF2209" s="41"/>
      <c r="CG2209" s="41"/>
      <c r="CH2209" s="41"/>
      <c r="CI2209" s="41"/>
      <c r="CJ2209" s="41"/>
      <c r="DZ2209" s="70"/>
      <c r="ED2209" s="70"/>
      <c r="EE2209" s="70"/>
      <c r="EF2209" s="70"/>
      <c r="EG2209" s="68"/>
      <c r="EH2209" s="68"/>
      <c r="EI2209" s="68"/>
      <c r="EJ2209" s="68"/>
      <c r="EK2209" s="68"/>
      <c r="EL2209" s="68"/>
      <c r="EM2209" s="68"/>
      <c r="EN2209" s="68"/>
      <c r="EO2209" s="68"/>
      <c r="EP2209" s="68"/>
      <c r="EQ2209" s="68"/>
      <c r="ER2209" s="68"/>
      <c r="ES2209" s="68"/>
      <c r="ET2209" s="68"/>
    </row>
    <row r="2210" spans="53:150" s="9" customFormat="1" ht="15">
      <c r="BA2210" s="41"/>
      <c r="BB2210" s="41"/>
      <c r="BC2210" s="41"/>
      <c r="BD2210" s="41"/>
      <c r="BE2210" s="41"/>
      <c r="BF2210" s="41"/>
      <c r="BG2210" s="41"/>
      <c r="BH2210" s="41"/>
      <c r="BI2210" s="41"/>
      <c r="BJ2210" s="41"/>
      <c r="BK2210" s="41"/>
      <c r="BL2210" s="41"/>
      <c r="BM2210" s="41"/>
      <c r="BN2210" s="41"/>
      <c r="BO2210" s="41"/>
      <c r="BP2210" s="41"/>
      <c r="BQ2210" s="41"/>
      <c r="BR2210" s="41"/>
      <c r="BS2210" s="41"/>
      <c r="BT2210" s="41"/>
      <c r="BU2210" s="41"/>
      <c r="BV2210" s="41"/>
      <c r="BW2210" s="41"/>
      <c r="BX2210" s="41"/>
      <c r="BY2210" s="41"/>
      <c r="BZ2210" s="41"/>
      <c r="CA2210" s="41"/>
      <c r="CB2210" s="41"/>
      <c r="CC2210" s="41"/>
      <c r="CD2210" s="41"/>
      <c r="CE2210" s="41"/>
      <c r="CF2210" s="41"/>
      <c r="CG2210" s="41"/>
      <c r="CH2210" s="41"/>
      <c r="CI2210" s="41"/>
      <c r="CJ2210" s="41"/>
      <c r="DZ2210" s="70"/>
      <c r="ED2210" s="70"/>
      <c r="EE2210" s="70"/>
      <c r="EF2210" s="70"/>
      <c r="EG2210" s="68"/>
      <c r="EH2210" s="68"/>
      <c r="EI2210" s="68"/>
      <c r="EJ2210" s="68"/>
      <c r="EK2210" s="68"/>
      <c r="EL2210" s="68"/>
      <c r="EM2210" s="68"/>
      <c r="EN2210" s="68"/>
      <c r="EO2210" s="68"/>
      <c r="EP2210" s="68"/>
      <c r="EQ2210" s="68"/>
      <c r="ER2210" s="68"/>
      <c r="ES2210" s="68"/>
      <c r="ET2210" s="68"/>
    </row>
    <row r="2211" spans="53:150" s="9" customFormat="1" ht="15">
      <c r="BA2211" s="41"/>
      <c r="BB2211" s="41"/>
      <c r="BC2211" s="41"/>
      <c r="BD2211" s="41"/>
      <c r="BE2211" s="41"/>
      <c r="BF2211" s="41"/>
      <c r="BG2211" s="41"/>
      <c r="BH2211" s="41"/>
      <c r="BI2211" s="41"/>
      <c r="BJ2211" s="41"/>
      <c r="BK2211" s="41"/>
      <c r="BL2211" s="41"/>
      <c r="BM2211" s="41"/>
      <c r="BN2211" s="41"/>
      <c r="BO2211" s="41"/>
      <c r="BP2211" s="41"/>
      <c r="BQ2211" s="41"/>
      <c r="BR2211" s="41"/>
      <c r="BS2211" s="41"/>
      <c r="BT2211" s="41"/>
      <c r="BU2211" s="41"/>
      <c r="BV2211" s="41"/>
      <c r="BW2211" s="41"/>
      <c r="BX2211" s="41"/>
      <c r="BY2211" s="41"/>
      <c r="BZ2211" s="41"/>
      <c r="CA2211" s="41"/>
      <c r="CB2211" s="41"/>
      <c r="CC2211" s="41"/>
      <c r="CD2211" s="41"/>
      <c r="CE2211" s="41"/>
      <c r="CF2211" s="41"/>
      <c r="CG2211" s="41"/>
      <c r="CH2211" s="41"/>
      <c r="CI2211" s="41"/>
      <c r="CJ2211" s="41"/>
      <c r="DZ2211" s="70"/>
      <c r="ED2211" s="70"/>
      <c r="EE2211" s="70"/>
      <c r="EF2211" s="70"/>
      <c r="EG2211" s="68"/>
      <c r="EH2211" s="68"/>
      <c r="EI2211" s="68"/>
      <c r="EJ2211" s="68"/>
      <c r="EK2211" s="68"/>
      <c r="EL2211" s="68"/>
      <c r="EM2211" s="68"/>
      <c r="EN2211" s="68"/>
      <c r="EO2211" s="68"/>
      <c r="EP2211" s="68"/>
      <c r="EQ2211" s="68"/>
      <c r="ER2211" s="68"/>
      <c r="ES2211" s="68"/>
      <c r="ET2211" s="68"/>
    </row>
    <row r="2212" spans="53:150" s="9" customFormat="1" ht="15">
      <c r="BA2212" s="41"/>
      <c r="BB2212" s="41"/>
      <c r="BC2212" s="41"/>
      <c r="BD2212" s="41"/>
      <c r="BE2212" s="41"/>
      <c r="BF2212" s="41"/>
      <c r="BG2212" s="41"/>
      <c r="BH2212" s="41"/>
      <c r="BI2212" s="41"/>
      <c r="BJ2212" s="41"/>
      <c r="BK2212" s="41"/>
      <c r="BL2212" s="41"/>
      <c r="BM2212" s="41"/>
      <c r="BN2212" s="41"/>
      <c r="BO2212" s="41"/>
      <c r="BP2212" s="41"/>
      <c r="BQ2212" s="41"/>
      <c r="BR2212" s="41"/>
      <c r="BS2212" s="41"/>
      <c r="BT2212" s="41"/>
      <c r="BU2212" s="41"/>
      <c r="BV2212" s="41"/>
      <c r="BW2212" s="41"/>
      <c r="BX2212" s="41"/>
      <c r="BY2212" s="41"/>
      <c r="BZ2212" s="41"/>
      <c r="CA2212" s="41"/>
      <c r="CB2212" s="41"/>
      <c r="CC2212" s="41"/>
      <c r="CD2212" s="41"/>
      <c r="CE2212" s="41"/>
      <c r="CF2212" s="41"/>
      <c r="CG2212" s="41"/>
      <c r="CH2212" s="41"/>
      <c r="CI2212" s="41"/>
      <c r="CJ2212" s="41"/>
      <c r="DZ2212" s="70"/>
      <c r="ED2212" s="70"/>
      <c r="EE2212" s="70"/>
      <c r="EF2212" s="70"/>
      <c r="EG2212" s="68"/>
      <c r="EH2212" s="68"/>
      <c r="EI2212" s="68"/>
      <c r="EJ2212" s="68"/>
      <c r="EK2212" s="68"/>
      <c r="EL2212" s="68"/>
      <c r="EM2212" s="68"/>
      <c r="EN2212" s="68"/>
      <c r="EO2212" s="68"/>
      <c r="EP2212" s="68"/>
      <c r="EQ2212" s="68"/>
      <c r="ER2212" s="68"/>
      <c r="ES2212" s="68"/>
      <c r="ET2212" s="68"/>
    </row>
    <row r="2213" spans="53:150" s="9" customFormat="1" ht="15">
      <c r="BA2213" s="41"/>
      <c r="BB2213" s="41"/>
      <c r="BC2213" s="41"/>
      <c r="BD2213" s="41"/>
      <c r="BE2213" s="41"/>
      <c r="BF2213" s="41"/>
      <c r="BG2213" s="41"/>
      <c r="BH2213" s="41"/>
      <c r="BI2213" s="41"/>
      <c r="BJ2213" s="41"/>
      <c r="BK2213" s="41"/>
      <c r="BL2213" s="41"/>
      <c r="BM2213" s="41"/>
      <c r="BN2213" s="41"/>
      <c r="BO2213" s="41"/>
      <c r="BP2213" s="41"/>
      <c r="BQ2213" s="41"/>
      <c r="BR2213" s="41"/>
      <c r="BS2213" s="41"/>
      <c r="BT2213" s="41"/>
      <c r="BU2213" s="41"/>
      <c r="BV2213" s="41"/>
      <c r="BW2213" s="41"/>
      <c r="BX2213" s="41"/>
      <c r="BY2213" s="41"/>
      <c r="BZ2213" s="41"/>
      <c r="CA2213" s="41"/>
      <c r="CB2213" s="41"/>
      <c r="CC2213" s="41"/>
      <c r="CD2213" s="41"/>
      <c r="CE2213" s="41"/>
      <c r="CF2213" s="41"/>
      <c r="CG2213" s="41"/>
      <c r="CH2213" s="41"/>
      <c r="CI2213" s="41"/>
      <c r="CJ2213" s="41"/>
      <c r="DZ2213" s="70"/>
      <c r="ED2213" s="70"/>
      <c r="EE2213" s="70"/>
      <c r="EF2213" s="70"/>
      <c r="EG2213" s="68"/>
      <c r="EH2213" s="68"/>
      <c r="EI2213" s="68"/>
      <c r="EJ2213" s="68"/>
      <c r="EK2213" s="68"/>
      <c r="EL2213" s="68"/>
      <c r="EM2213" s="68"/>
      <c r="EN2213" s="68"/>
      <c r="EO2213" s="68"/>
      <c r="EP2213" s="68"/>
      <c r="EQ2213" s="68"/>
      <c r="ER2213" s="68"/>
      <c r="ES2213" s="68"/>
      <c r="ET2213" s="68"/>
    </row>
    <row r="2214" spans="53:150" s="9" customFormat="1" ht="15">
      <c r="BA2214" s="41"/>
      <c r="BB2214" s="41"/>
      <c r="BC2214" s="41"/>
      <c r="BD2214" s="41"/>
      <c r="BE2214" s="41"/>
      <c r="BF2214" s="41"/>
      <c r="BG2214" s="41"/>
      <c r="BH2214" s="41"/>
      <c r="BI2214" s="41"/>
      <c r="BJ2214" s="41"/>
      <c r="BK2214" s="41"/>
      <c r="BL2214" s="41"/>
      <c r="BM2214" s="41"/>
      <c r="BN2214" s="41"/>
      <c r="BO2214" s="41"/>
      <c r="BP2214" s="41"/>
      <c r="BQ2214" s="41"/>
      <c r="BR2214" s="41"/>
      <c r="BS2214" s="41"/>
      <c r="BT2214" s="41"/>
      <c r="BU2214" s="41"/>
      <c r="BV2214" s="41"/>
      <c r="BW2214" s="41"/>
      <c r="BX2214" s="41"/>
      <c r="BY2214" s="41"/>
      <c r="BZ2214" s="41"/>
      <c r="CA2214" s="41"/>
      <c r="CB2214" s="41"/>
      <c r="CC2214" s="41"/>
      <c r="CD2214" s="41"/>
      <c r="CE2214" s="41"/>
      <c r="CF2214" s="41"/>
      <c r="CG2214" s="41"/>
      <c r="CH2214" s="41"/>
      <c r="CI2214" s="41"/>
      <c r="CJ2214" s="41"/>
      <c r="DZ2214" s="70"/>
      <c r="ED2214" s="70"/>
      <c r="EE2214" s="70"/>
      <c r="EF2214" s="70"/>
      <c r="EG2214" s="68"/>
      <c r="EH2214" s="68"/>
      <c r="EI2214" s="68"/>
      <c r="EJ2214" s="68"/>
      <c r="EK2214" s="68"/>
      <c r="EL2214" s="68"/>
      <c r="EM2214" s="68"/>
      <c r="EN2214" s="68"/>
      <c r="EO2214" s="68"/>
      <c r="EP2214" s="68"/>
      <c r="EQ2214" s="68"/>
      <c r="ER2214" s="68"/>
      <c r="ES2214" s="68"/>
      <c r="ET2214" s="68"/>
    </row>
    <row r="2215" spans="53:150" s="9" customFormat="1" ht="15">
      <c r="BA2215" s="41"/>
      <c r="BB2215" s="41"/>
      <c r="BC2215" s="41"/>
      <c r="BD2215" s="41"/>
      <c r="BE2215" s="41"/>
      <c r="BF2215" s="41"/>
      <c r="BG2215" s="41"/>
      <c r="BH2215" s="41"/>
      <c r="BI2215" s="41"/>
      <c r="BJ2215" s="41"/>
      <c r="BK2215" s="41"/>
      <c r="BL2215" s="41"/>
      <c r="BM2215" s="41"/>
      <c r="BN2215" s="41"/>
      <c r="BO2215" s="41"/>
      <c r="BP2215" s="41"/>
      <c r="BQ2215" s="41"/>
      <c r="BR2215" s="41"/>
      <c r="BS2215" s="41"/>
      <c r="BT2215" s="41"/>
      <c r="BU2215" s="41"/>
      <c r="BV2215" s="41"/>
      <c r="BW2215" s="41"/>
      <c r="BX2215" s="41"/>
      <c r="BY2215" s="41"/>
      <c r="BZ2215" s="41"/>
      <c r="CA2215" s="41"/>
      <c r="CB2215" s="41"/>
      <c r="CC2215" s="41"/>
      <c r="CD2215" s="41"/>
      <c r="CE2215" s="41"/>
      <c r="CF2215" s="41"/>
      <c r="CG2215" s="41"/>
      <c r="CH2215" s="41"/>
      <c r="CI2215" s="41"/>
      <c r="CJ2215" s="41"/>
      <c r="DZ2215" s="70"/>
      <c r="ED2215" s="70"/>
      <c r="EE2215" s="70"/>
      <c r="EF2215" s="70"/>
      <c r="EG2215" s="68"/>
      <c r="EH2215" s="68"/>
      <c r="EI2215" s="68"/>
      <c r="EJ2215" s="68"/>
      <c r="EK2215" s="68"/>
      <c r="EL2215" s="68"/>
      <c r="EM2215" s="68"/>
      <c r="EN2215" s="68"/>
      <c r="EO2215" s="68"/>
      <c r="EP2215" s="68"/>
      <c r="EQ2215" s="68"/>
      <c r="ER2215" s="68"/>
      <c r="ES2215" s="68"/>
      <c r="ET2215" s="68"/>
    </row>
    <row r="2216" spans="53:150" s="9" customFormat="1" ht="15">
      <c r="BA2216" s="41"/>
      <c r="BB2216" s="41"/>
      <c r="BC2216" s="41"/>
      <c r="BD2216" s="41"/>
      <c r="BE2216" s="41"/>
      <c r="BF2216" s="41"/>
      <c r="BG2216" s="41"/>
      <c r="BH2216" s="41"/>
      <c r="BI2216" s="41"/>
      <c r="BJ2216" s="41"/>
      <c r="BK2216" s="41"/>
      <c r="BL2216" s="41"/>
      <c r="BM2216" s="41"/>
      <c r="BN2216" s="41"/>
      <c r="BO2216" s="41"/>
      <c r="BP2216" s="41"/>
      <c r="BQ2216" s="41"/>
      <c r="BR2216" s="41"/>
      <c r="BS2216" s="41"/>
      <c r="BT2216" s="41"/>
      <c r="BU2216" s="41"/>
      <c r="BV2216" s="41"/>
      <c r="BW2216" s="41"/>
      <c r="BX2216" s="41"/>
      <c r="BY2216" s="41"/>
      <c r="BZ2216" s="41"/>
      <c r="CA2216" s="41"/>
      <c r="CB2216" s="41"/>
      <c r="CC2216" s="41"/>
      <c r="CD2216" s="41"/>
      <c r="CE2216" s="41"/>
      <c r="CF2216" s="41"/>
      <c r="CG2216" s="41"/>
      <c r="CH2216" s="41"/>
      <c r="CI2216" s="41"/>
      <c r="CJ2216" s="41"/>
      <c r="DZ2216" s="70"/>
      <c r="ED2216" s="70"/>
      <c r="EE2216" s="70"/>
      <c r="EF2216" s="70"/>
      <c r="EG2216" s="68"/>
      <c r="EH2216" s="68"/>
      <c r="EI2216" s="68"/>
      <c r="EJ2216" s="68"/>
      <c r="EK2216" s="68"/>
      <c r="EL2216" s="68"/>
      <c r="EM2216" s="68"/>
      <c r="EN2216" s="68"/>
      <c r="EO2216" s="68"/>
      <c r="EP2216" s="68"/>
      <c r="EQ2216" s="68"/>
      <c r="ER2216" s="68"/>
      <c r="ES2216" s="68"/>
      <c r="ET2216" s="68"/>
    </row>
    <row r="2217" spans="53:150" s="9" customFormat="1" ht="15">
      <c r="BA2217" s="41"/>
      <c r="BB2217" s="41"/>
      <c r="BC2217" s="41"/>
      <c r="BD2217" s="41"/>
      <c r="BE2217" s="41"/>
      <c r="BF2217" s="41"/>
      <c r="BG2217" s="41"/>
      <c r="BH2217" s="41"/>
      <c r="BI2217" s="41"/>
      <c r="BJ2217" s="41"/>
      <c r="BK2217" s="41"/>
      <c r="BL2217" s="41"/>
      <c r="BM2217" s="41"/>
      <c r="BN2217" s="41"/>
      <c r="BO2217" s="41"/>
      <c r="BP2217" s="41"/>
      <c r="BQ2217" s="41"/>
      <c r="BR2217" s="41"/>
      <c r="BS2217" s="41"/>
      <c r="BT2217" s="41"/>
      <c r="BU2217" s="41"/>
      <c r="BV2217" s="41"/>
      <c r="BW2217" s="41"/>
      <c r="BX2217" s="41"/>
      <c r="BY2217" s="41"/>
      <c r="BZ2217" s="41"/>
      <c r="CA2217" s="41"/>
      <c r="CB2217" s="41"/>
      <c r="CC2217" s="41"/>
      <c r="CD2217" s="41"/>
      <c r="CE2217" s="41"/>
      <c r="CF2217" s="41"/>
      <c r="CG2217" s="41"/>
      <c r="CH2217" s="41"/>
      <c r="CI2217" s="41"/>
      <c r="CJ2217" s="41"/>
      <c r="DZ2217" s="70"/>
      <c r="ED2217" s="70"/>
      <c r="EE2217" s="70"/>
      <c r="EF2217" s="70"/>
      <c r="EG2217" s="68"/>
      <c r="EH2217" s="68"/>
      <c r="EI2217" s="68"/>
      <c r="EJ2217" s="68"/>
      <c r="EK2217" s="68"/>
      <c r="EL2217" s="68"/>
      <c r="EM2217" s="68"/>
      <c r="EN2217" s="68"/>
      <c r="EO2217" s="68"/>
      <c r="EP2217" s="68"/>
      <c r="EQ2217" s="68"/>
      <c r="ER2217" s="68"/>
      <c r="ES2217" s="68"/>
      <c r="ET2217" s="68"/>
    </row>
    <row r="2218" spans="53:150" s="9" customFormat="1" ht="15">
      <c r="BA2218" s="41"/>
      <c r="BB2218" s="41"/>
      <c r="BC2218" s="41"/>
      <c r="BD2218" s="41"/>
      <c r="BE2218" s="41"/>
      <c r="BF2218" s="41"/>
      <c r="BG2218" s="41"/>
      <c r="BH2218" s="41"/>
      <c r="BI2218" s="41"/>
      <c r="BJ2218" s="41"/>
      <c r="BK2218" s="41"/>
      <c r="BL2218" s="41"/>
      <c r="BM2218" s="41"/>
      <c r="BN2218" s="41"/>
      <c r="BO2218" s="41"/>
      <c r="BP2218" s="41"/>
      <c r="BQ2218" s="41"/>
      <c r="BR2218" s="41"/>
      <c r="BS2218" s="41"/>
      <c r="BT2218" s="41"/>
      <c r="BU2218" s="41"/>
      <c r="BV2218" s="41"/>
      <c r="BW2218" s="41"/>
      <c r="BX2218" s="41"/>
      <c r="BY2218" s="41"/>
      <c r="BZ2218" s="41"/>
      <c r="CA2218" s="41"/>
      <c r="CB2218" s="41"/>
      <c r="CC2218" s="41"/>
      <c r="CD2218" s="41"/>
      <c r="CE2218" s="41"/>
      <c r="CF2218" s="41"/>
      <c r="CG2218" s="41"/>
      <c r="CH2218" s="41"/>
      <c r="CI2218" s="41"/>
      <c r="CJ2218" s="41"/>
      <c r="DZ2218" s="70"/>
      <c r="ED2218" s="70"/>
      <c r="EE2218" s="70"/>
      <c r="EF2218" s="70"/>
      <c r="EG2218" s="68"/>
      <c r="EH2218" s="68"/>
      <c r="EI2218" s="68"/>
      <c r="EJ2218" s="68"/>
      <c r="EK2218" s="68"/>
      <c r="EL2218" s="68"/>
      <c r="EM2218" s="68"/>
      <c r="EN2218" s="68"/>
      <c r="EO2218" s="68"/>
      <c r="EP2218" s="68"/>
      <c r="EQ2218" s="68"/>
      <c r="ER2218" s="68"/>
      <c r="ES2218" s="68"/>
      <c r="ET2218" s="68"/>
    </row>
    <row r="2219" spans="53:150" s="9" customFormat="1" ht="15">
      <c r="BA2219" s="41"/>
      <c r="BB2219" s="41"/>
      <c r="BC2219" s="41"/>
      <c r="BD2219" s="41"/>
      <c r="BE2219" s="41"/>
      <c r="BF2219" s="41"/>
      <c r="BG2219" s="41"/>
      <c r="BH2219" s="41"/>
      <c r="BI2219" s="41"/>
      <c r="BJ2219" s="41"/>
      <c r="BK2219" s="41"/>
      <c r="BL2219" s="41"/>
      <c r="BM2219" s="41"/>
      <c r="BN2219" s="41"/>
      <c r="BO2219" s="41"/>
      <c r="BP2219" s="41"/>
      <c r="BQ2219" s="41"/>
      <c r="BR2219" s="41"/>
      <c r="BS2219" s="41"/>
      <c r="BT2219" s="41"/>
      <c r="BU2219" s="41"/>
      <c r="BV2219" s="41"/>
      <c r="BW2219" s="41"/>
      <c r="BX2219" s="41"/>
      <c r="BY2219" s="41"/>
      <c r="BZ2219" s="41"/>
      <c r="CA2219" s="41"/>
      <c r="CB2219" s="41"/>
      <c r="CC2219" s="41"/>
      <c r="CD2219" s="41"/>
      <c r="CE2219" s="41"/>
      <c r="CF2219" s="41"/>
      <c r="CG2219" s="41"/>
      <c r="CH2219" s="41"/>
      <c r="CI2219" s="41"/>
      <c r="CJ2219" s="41"/>
      <c r="DZ2219" s="70"/>
      <c r="ED2219" s="70"/>
      <c r="EE2219" s="70"/>
      <c r="EF2219" s="70"/>
      <c r="EG2219" s="68"/>
      <c r="EH2219" s="68"/>
      <c r="EI2219" s="68"/>
      <c r="EJ2219" s="68"/>
      <c r="EK2219" s="68"/>
      <c r="EL2219" s="68"/>
      <c r="EM2219" s="68"/>
      <c r="EN2219" s="68"/>
      <c r="EO2219" s="68"/>
      <c r="EP2219" s="68"/>
      <c r="EQ2219" s="68"/>
      <c r="ER2219" s="68"/>
      <c r="ES2219" s="68"/>
      <c r="ET2219" s="68"/>
    </row>
    <row r="2220" spans="53:150" s="9" customFormat="1" ht="15">
      <c r="BA2220" s="41"/>
      <c r="BB2220" s="41"/>
      <c r="BC2220" s="41"/>
      <c r="BD2220" s="41"/>
      <c r="BE2220" s="41"/>
      <c r="BF2220" s="41"/>
      <c r="BG2220" s="41"/>
      <c r="BH2220" s="41"/>
      <c r="BI2220" s="41"/>
      <c r="BJ2220" s="41"/>
      <c r="BK2220" s="41"/>
      <c r="BL2220" s="41"/>
      <c r="BM2220" s="41"/>
      <c r="BN2220" s="41"/>
      <c r="BO2220" s="41"/>
      <c r="BP2220" s="41"/>
      <c r="BQ2220" s="41"/>
      <c r="BR2220" s="41"/>
      <c r="BS2220" s="41"/>
      <c r="BT2220" s="41"/>
      <c r="BU2220" s="41"/>
      <c r="BV2220" s="41"/>
      <c r="BW2220" s="41"/>
      <c r="BX2220" s="41"/>
      <c r="BY2220" s="41"/>
      <c r="BZ2220" s="41"/>
      <c r="CA2220" s="41"/>
      <c r="CB2220" s="41"/>
      <c r="CC2220" s="41"/>
      <c r="CD2220" s="41"/>
      <c r="CE2220" s="41"/>
      <c r="CF2220" s="41"/>
      <c r="CG2220" s="41"/>
      <c r="CH2220" s="41"/>
      <c r="CI2220" s="41"/>
      <c r="CJ2220" s="41"/>
      <c r="DZ2220" s="70"/>
      <c r="ED2220" s="70"/>
      <c r="EE2220" s="70"/>
      <c r="EF2220" s="70"/>
      <c r="EG2220" s="68"/>
      <c r="EH2220" s="68"/>
      <c r="EI2220" s="68"/>
      <c r="EJ2220" s="68"/>
      <c r="EK2220" s="68"/>
      <c r="EL2220" s="68"/>
      <c r="EM2220" s="68"/>
      <c r="EN2220" s="68"/>
      <c r="EO2220" s="68"/>
      <c r="EP2220" s="68"/>
      <c r="EQ2220" s="68"/>
      <c r="ER2220" s="68"/>
      <c r="ES2220" s="68"/>
      <c r="ET2220" s="68"/>
    </row>
    <row r="2221" spans="53:150" s="9" customFormat="1" ht="15">
      <c r="BA2221" s="41"/>
      <c r="BB2221" s="41"/>
      <c r="BC2221" s="41"/>
      <c r="BD2221" s="41"/>
      <c r="BE2221" s="41"/>
      <c r="BF2221" s="41"/>
      <c r="BG2221" s="41"/>
      <c r="BH2221" s="41"/>
      <c r="BI2221" s="41"/>
      <c r="BJ2221" s="41"/>
      <c r="BK2221" s="41"/>
      <c r="BL2221" s="41"/>
      <c r="BM2221" s="41"/>
      <c r="BN2221" s="41"/>
      <c r="BO2221" s="41"/>
      <c r="BP2221" s="41"/>
      <c r="BQ2221" s="41"/>
      <c r="BR2221" s="41"/>
      <c r="BS2221" s="41"/>
      <c r="BT2221" s="41"/>
      <c r="BU2221" s="41"/>
      <c r="BV2221" s="41"/>
      <c r="BW2221" s="41"/>
      <c r="BX2221" s="41"/>
      <c r="BY2221" s="41"/>
      <c r="BZ2221" s="41"/>
      <c r="CA2221" s="41"/>
      <c r="CB2221" s="41"/>
      <c r="CC2221" s="41"/>
      <c r="CD2221" s="41"/>
      <c r="CE2221" s="41"/>
      <c r="CF2221" s="41"/>
      <c r="CG2221" s="41"/>
      <c r="CH2221" s="41"/>
      <c r="CI2221" s="41"/>
      <c r="CJ2221" s="41"/>
      <c r="DZ2221" s="70"/>
      <c r="ED2221" s="70"/>
      <c r="EE2221" s="70"/>
      <c r="EF2221" s="70"/>
      <c r="EG2221" s="68"/>
      <c r="EH2221" s="68"/>
      <c r="EI2221" s="68"/>
      <c r="EJ2221" s="68"/>
      <c r="EK2221" s="68"/>
      <c r="EL2221" s="68"/>
      <c r="EM2221" s="68"/>
      <c r="EN2221" s="68"/>
      <c r="EO2221" s="68"/>
      <c r="EP2221" s="68"/>
      <c r="EQ2221" s="68"/>
      <c r="ER2221" s="68"/>
      <c r="ES2221" s="68"/>
      <c r="ET2221" s="68"/>
    </row>
    <row r="2222" spans="53:150" s="9" customFormat="1" ht="15">
      <c r="BA2222" s="41"/>
      <c r="BB2222" s="41"/>
      <c r="BC2222" s="41"/>
      <c r="BD2222" s="41"/>
      <c r="BE2222" s="41"/>
      <c r="BF2222" s="41"/>
      <c r="BG2222" s="41"/>
      <c r="BH2222" s="41"/>
      <c r="BI2222" s="41"/>
      <c r="BJ2222" s="41"/>
      <c r="BK2222" s="41"/>
      <c r="BL2222" s="41"/>
      <c r="BM2222" s="41"/>
      <c r="BN2222" s="41"/>
      <c r="BO2222" s="41"/>
      <c r="BP2222" s="41"/>
      <c r="BQ2222" s="41"/>
      <c r="BR2222" s="41"/>
      <c r="BS2222" s="41"/>
      <c r="BT2222" s="41"/>
      <c r="BU2222" s="41"/>
      <c r="BV2222" s="41"/>
      <c r="BW2222" s="41"/>
      <c r="BX2222" s="41"/>
      <c r="BY2222" s="41"/>
      <c r="BZ2222" s="41"/>
      <c r="CA2222" s="41"/>
      <c r="CB2222" s="41"/>
      <c r="CC2222" s="41"/>
      <c r="CD2222" s="41"/>
      <c r="CE2222" s="41"/>
      <c r="CF2222" s="41"/>
      <c r="CG2222" s="41"/>
      <c r="CH2222" s="41"/>
      <c r="CI2222" s="41"/>
      <c r="CJ2222" s="41"/>
      <c r="DZ2222" s="70"/>
      <c r="ED2222" s="70"/>
      <c r="EE2222" s="70"/>
      <c r="EF2222" s="70"/>
      <c r="EG2222" s="68"/>
      <c r="EH2222" s="68"/>
      <c r="EI2222" s="68"/>
      <c r="EJ2222" s="68"/>
      <c r="EK2222" s="68"/>
      <c r="EL2222" s="68"/>
      <c r="EM2222" s="68"/>
      <c r="EN2222" s="68"/>
      <c r="EO2222" s="68"/>
      <c r="EP2222" s="68"/>
      <c r="EQ2222" s="68"/>
      <c r="ER2222" s="68"/>
      <c r="ES2222" s="68"/>
      <c r="ET2222" s="68"/>
    </row>
    <row r="2223" spans="53:150" s="9" customFormat="1" ht="15">
      <c r="BA2223" s="41"/>
      <c r="BB2223" s="41"/>
      <c r="BC2223" s="41"/>
      <c r="BD2223" s="41"/>
      <c r="BE2223" s="41"/>
      <c r="BF2223" s="41"/>
      <c r="BG2223" s="41"/>
      <c r="BH2223" s="41"/>
      <c r="BI2223" s="41"/>
      <c r="BJ2223" s="41"/>
      <c r="BK2223" s="41"/>
      <c r="BL2223" s="41"/>
      <c r="BM2223" s="41"/>
      <c r="BN2223" s="41"/>
      <c r="BO2223" s="41"/>
      <c r="BP2223" s="41"/>
      <c r="BQ2223" s="41"/>
      <c r="BR2223" s="41"/>
      <c r="BS2223" s="41"/>
      <c r="BT2223" s="41"/>
      <c r="BU2223" s="41"/>
      <c r="BV2223" s="41"/>
      <c r="BW2223" s="41"/>
      <c r="BX2223" s="41"/>
      <c r="BY2223" s="41"/>
      <c r="BZ2223" s="41"/>
      <c r="CA2223" s="41"/>
      <c r="CB2223" s="41"/>
      <c r="CC2223" s="41"/>
      <c r="CD2223" s="41"/>
      <c r="CE2223" s="41"/>
      <c r="CF2223" s="41"/>
      <c r="CG2223" s="41"/>
      <c r="CH2223" s="41"/>
      <c r="CI2223" s="41"/>
      <c r="CJ2223" s="41"/>
      <c r="DZ2223" s="70"/>
      <c r="ED2223" s="70"/>
      <c r="EE2223" s="70"/>
      <c r="EF2223" s="70"/>
      <c r="EG2223" s="68"/>
      <c r="EH2223" s="68"/>
      <c r="EI2223" s="68"/>
      <c r="EJ2223" s="68"/>
      <c r="EK2223" s="68"/>
      <c r="EL2223" s="68"/>
      <c r="EM2223" s="68"/>
      <c r="EN2223" s="68"/>
      <c r="EO2223" s="68"/>
      <c r="EP2223" s="68"/>
      <c r="EQ2223" s="68"/>
      <c r="ER2223" s="68"/>
      <c r="ES2223" s="68"/>
      <c r="ET2223" s="68"/>
    </row>
    <row r="2224" spans="53:150" s="9" customFormat="1" ht="15">
      <c r="BA2224" s="41"/>
      <c r="BB2224" s="41"/>
      <c r="BC2224" s="41"/>
      <c r="BD2224" s="41"/>
      <c r="BE2224" s="41"/>
      <c r="BF2224" s="41"/>
      <c r="BG2224" s="41"/>
      <c r="BH2224" s="41"/>
      <c r="BI2224" s="41"/>
      <c r="BJ2224" s="41"/>
      <c r="BK2224" s="41"/>
      <c r="BL2224" s="41"/>
      <c r="BM2224" s="41"/>
      <c r="BN2224" s="41"/>
      <c r="BO2224" s="41"/>
      <c r="BP2224" s="41"/>
      <c r="BQ2224" s="41"/>
      <c r="BR2224" s="41"/>
      <c r="BS2224" s="41"/>
      <c r="BT2224" s="41"/>
      <c r="BU2224" s="41"/>
      <c r="BV2224" s="41"/>
      <c r="BW2224" s="41"/>
      <c r="BX2224" s="41"/>
      <c r="BY2224" s="41"/>
      <c r="BZ2224" s="41"/>
      <c r="CA2224" s="41"/>
      <c r="CB2224" s="41"/>
      <c r="CC2224" s="41"/>
      <c r="CD2224" s="41"/>
      <c r="CE2224" s="41"/>
      <c r="CF2224" s="41"/>
      <c r="CG2224" s="41"/>
      <c r="CH2224" s="41"/>
      <c r="CI2224" s="41"/>
      <c r="CJ2224" s="41"/>
      <c r="DZ2224" s="70"/>
      <c r="ED2224" s="70"/>
      <c r="EE2224" s="70"/>
      <c r="EF2224" s="70"/>
      <c r="EG2224" s="68"/>
      <c r="EH2224" s="68"/>
      <c r="EI2224" s="68"/>
      <c r="EJ2224" s="68"/>
      <c r="EK2224" s="68"/>
      <c r="EL2224" s="68"/>
      <c r="EM2224" s="68"/>
      <c r="EN2224" s="68"/>
      <c r="EO2224" s="68"/>
      <c r="EP2224" s="68"/>
      <c r="EQ2224" s="68"/>
      <c r="ER2224" s="68"/>
      <c r="ES2224" s="68"/>
      <c r="ET2224" s="68"/>
    </row>
    <row r="2225" spans="53:150" s="9" customFormat="1" ht="15">
      <c r="BA2225" s="41"/>
      <c r="BB2225" s="41"/>
      <c r="BC2225" s="41"/>
      <c r="BD2225" s="41"/>
      <c r="BE2225" s="41"/>
      <c r="BF2225" s="41"/>
      <c r="BG2225" s="41"/>
      <c r="BH2225" s="41"/>
      <c r="BI2225" s="41"/>
      <c r="BJ2225" s="41"/>
      <c r="BK2225" s="41"/>
      <c r="BL2225" s="41"/>
      <c r="BM2225" s="41"/>
      <c r="BN2225" s="41"/>
      <c r="BO2225" s="41"/>
      <c r="BP2225" s="41"/>
      <c r="BQ2225" s="41"/>
      <c r="BR2225" s="41"/>
      <c r="BS2225" s="41"/>
      <c r="BT2225" s="41"/>
      <c r="BU2225" s="41"/>
      <c r="BV2225" s="41"/>
      <c r="BW2225" s="41"/>
      <c r="BX2225" s="41"/>
      <c r="BY2225" s="41"/>
      <c r="BZ2225" s="41"/>
      <c r="CA2225" s="41"/>
      <c r="CB2225" s="41"/>
      <c r="CC2225" s="41"/>
      <c r="CD2225" s="41"/>
      <c r="CE2225" s="41"/>
      <c r="CF2225" s="41"/>
      <c r="CG2225" s="41"/>
      <c r="CH2225" s="41"/>
      <c r="CI2225" s="41"/>
      <c r="CJ2225" s="41"/>
      <c r="DZ2225" s="70"/>
      <c r="ED2225" s="70"/>
      <c r="EE2225" s="70"/>
      <c r="EF2225" s="70"/>
      <c r="EG2225" s="68"/>
      <c r="EH2225" s="68"/>
      <c r="EI2225" s="68"/>
      <c r="EJ2225" s="68"/>
      <c r="EK2225" s="68"/>
      <c r="EL2225" s="68"/>
      <c r="EM2225" s="68"/>
      <c r="EN2225" s="68"/>
      <c r="EO2225" s="68"/>
      <c r="EP2225" s="68"/>
      <c r="EQ2225" s="68"/>
      <c r="ER2225" s="68"/>
      <c r="ES2225" s="68"/>
      <c r="ET2225" s="68"/>
    </row>
    <row r="2226" spans="53:150" s="9" customFormat="1" ht="15">
      <c r="BA2226" s="41"/>
      <c r="BB2226" s="41"/>
      <c r="BC2226" s="41"/>
      <c r="BD2226" s="41"/>
      <c r="BE2226" s="41"/>
      <c r="BF2226" s="41"/>
      <c r="BG2226" s="41"/>
      <c r="BH2226" s="41"/>
      <c r="BI2226" s="41"/>
      <c r="BJ2226" s="41"/>
      <c r="BK2226" s="41"/>
      <c r="BL2226" s="41"/>
      <c r="BM2226" s="41"/>
      <c r="BN2226" s="41"/>
      <c r="BO2226" s="41"/>
      <c r="BP2226" s="41"/>
      <c r="BQ2226" s="41"/>
      <c r="BR2226" s="41"/>
      <c r="BS2226" s="41"/>
      <c r="BT2226" s="41"/>
      <c r="BU2226" s="41"/>
      <c r="BV2226" s="41"/>
      <c r="BW2226" s="41"/>
      <c r="BX2226" s="41"/>
      <c r="BY2226" s="41"/>
      <c r="BZ2226" s="41"/>
      <c r="CA2226" s="41"/>
      <c r="CB2226" s="41"/>
      <c r="CC2226" s="41"/>
      <c r="CD2226" s="41"/>
      <c r="CE2226" s="41"/>
      <c r="CF2226" s="41"/>
      <c r="CG2226" s="41"/>
      <c r="CH2226" s="41"/>
      <c r="CI2226" s="41"/>
      <c r="CJ2226" s="41"/>
      <c r="DZ2226" s="70"/>
      <c r="ED2226" s="70"/>
      <c r="EE2226" s="70"/>
      <c r="EF2226" s="70"/>
      <c r="EG2226" s="68"/>
      <c r="EH2226" s="68"/>
      <c r="EI2226" s="68"/>
      <c r="EJ2226" s="68"/>
      <c r="EK2226" s="68"/>
      <c r="EL2226" s="68"/>
      <c r="EM2226" s="68"/>
      <c r="EN2226" s="68"/>
      <c r="EO2226" s="68"/>
      <c r="EP2226" s="68"/>
      <c r="EQ2226" s="68"/>
      <c r="ER2226" s="68"/>
      <c r="ES2226" s="68"/>
      <c r="ET2226" s="68"/>
    </row>
    <row r="2227" spans="53:150" s="9" customFormat="1" ht="15">
      <c r="BA2227" s="41"/>
      <c r="BB2227" s="41"/>
      <c r="BC2227" s="41"/>
      <c r="BD2227" s="41"/>
      <c r="BE2227" s="41"/>
      <c r="BF2227" s="41"/>
      <c r="BG2227" s="41"/>
      <c r="BH2227" s="41"/>
      <c r="BI2227" s="41"/>
      <c r="BJ2227" s="41"/>
      <c r="BK2227" s="41"/>
      <c r="BL2227" s="41"/>
      <c r="BM2227" s="41"/>
      <c r="BN2227" s="41"/>
      <c r="BO2227" s="41"/>
      <c r="BP2227" s="41"/>
      <c r="BQ2227" s="41"/>
      <c r="BR2227" s="41"/>
      <c r="BS2227" s="41"/>
      <c r="BT2227" s="41"/>
      <c r="BU2227" s="41"/>
      <c r="BV2227" s="41"/>
      <c r="BW2227" s="41"/>
      <c r="BX2227" s="41"/>
      <c r="BY2227" s="41"/>
      <c r="BZ2227" s="41"/>
      <c r="CA2227" s="41"/>
      <c r="CB2227" s="41"/>
      <c r="CC2227" s="41"/>
      <c r="CD2227" s="41"/>
      <c r="CE2227" s="41"/>
      <c r="CF2227" s="41"/>
      <c r="CG2227" s="41"/>
      <c r="CH2227" s="41"/>
      <c r="CI2227" s="41"/>
      <c r="CJ2227" s="41"/>
      <c r="DZ2227" s="70"/>
      <c r="ED2227" s="70"/>
      <c r="EE2227" s="70"/>
      <c r="EF2227" s="70"/>
      <c r="EG2227" s="68"/>
      <c r="EH2227" s="68"/>
      <c r="EI2227" s="68"/>
      <c r="EJ2227" s="68"/>
      <c r="EK2227" s="68"/>
      <c r="EL2227" s="68"/>
      <c r="EM2227" s="68"/>
      <c r="EN2227" s="68"/>
      <c r="EO2227" s="68"/>
      <c r="EP2227" s="68"/>
      <c r="EQ2227" s="68"/>
      <c r="ER2227" s="68"/>
      <c r="ES2227" s="68"/>
      <c r="ET2227" s="68"/>
    </row>
    <row r="2228" spans="53:150" s="9" customFormat="1" ht="15">
      <c r="BA2228" s="41"/>
      <c r="BB2228" s="41"/>
      <c r="BC2228" s="41"/>
      <c r="BD2228" s="41"/>
      <c r="BE2228" s="41"/>
      <c r="BF2228" s="41"/>
      <c r="BG2228" s="41"/>
      <c r="BH2228" s="41"/>
      <c r="BI2228" s="41"/>
      <c r="BJ2228" s="41"/>
      <c r="BK2228" s="41"/>
      <c r="BL2228" s="41"/>
      <c r="BM2228" s="41"/>
      <c r="BN2228" s="41"/>
      <c r="BO2228" s="41"/>
      <c r="BP2228" s="41"/>
      <c r="BQ2228" s="41"/>
      <c r="BR2228" s="41"/>
      <c r="BS2228" s="41"/>
      <c r="BT2228" s="41"/>
      <c r="BU2228" s="41"/>
      <c r="BV2228" s="41"/>
      <c r="BW2228" s="41"/>
      <c r="BX2228" s="41"/>
      <c r="BY2228" s="41"/>
      <c r="BZ2228" s="41"/>
      <c r="CA2228" s="41"/>
      <c r="CB2228" s="41"/>
      <c r="CC2228" s="41"/>
      <c r="CD2228" s="41"/>
      <c r="CE2228" s="41"/>
      <c r="CF2228" s="41"/>
      <c r="CG2228" s="41"/>
      <c r="CH2228" s="41"/>
      <c r="CI2228" s="41"/>
      <c r="CJ2228" s="41"/>
      <c r="DZ2228" s="70"/>
      <c r="ED2228" s="70"/>
      <c r="EE2228" s="70"/>
      <c r="EF2228" s="70"/>
      <c r="EG2228" s="68"/>
      <c r="EH2228" s="68"/>
      <c r="EI2228" s="68"/>
      <c r="EJ2228" s="68"/>
      <c r="EK2228" s="68"/>
      <c r="EL2228" s="68"/>
      <c r="EM2228" s="68"/>
      <c r="EN2228" s="68"/>
      <c r="EO2228" s="68"/>
      <c r="EP2228" s="68"/>
      <c r="EQ2228" s="68"/>
      <c r="ER2228" s="68"/>
      <c r="ES2228" s="68"/>
      <c r="ET2228" s="68"/>
    </row>
    <row r="2229" spans="53:150" s="9" customFormat="1" ht="15">
      <c r="BA2229" s="41"/>
      <c r="BB2229" s="41"/>
      <c r="BC2229" s="41"/>
      <c r="BD2229" s="41"/>
      <c r="BE2229" s="41"/>
      <c r="BF2229" s="41"/>
      <c r="BG2229" s="41"/>
      <c r="BH2229" s="41"/>
      <c r="BI2229" s="41"/>
      <c r="BJ2229" s="41"/>
      <c r="BK2229" s="41"/>
      <c r="BL2229" s="41"/>
      <c r="BM2229" s="41"/>
      <c r="BN2229" s="41"/>
      <c r="BO2229" s="41"/>
      <c r="BP2229" s="41"/>
      <c r="BQ2229" s="41"/>
      <c r="BR2229" s="41"/>
      <c r="BS2229" s="41"/>
      <c r="BT2229" s="41"/>
      <c r="BU2229" s="41"/>
      <c r="BV2229" s="41"/>
      <c r="BW2229" s="41"/>
      <c r="BX2229" s="41"/>
      <c r="BY2229" s="41"/>
      <c r="BZ2229" s="41"/>
      <c r="CA2229" s="41"/>
      <c r="CB2229" s="41"/>
      <c r="CC2229" s="41"/>
      <c r="CD2229" s="41"/>
      <c r="CE2229" s="41"/>
      <c r="CF2229" s="41"/>
      <c r="CG2229" s="41"/>
      <c r="CH2229" s="41"/>
      <c r="CI2229" s="41"/>
      <c r="CJ2229" s="41"/>
      <c r="DZ2229" s="70"/>
      <c r="ED2229" s="70"/>
      <c r="EE2229" s="70"/>
      <c r="EF2229" s="70"/>
      <c r="EG2229" s="68"/>
      <c r="EH2229" s="68"/>
      <c r="EI2229" s="68"/>
      <c r="EJ2229" s="68"/>
      <c r="EK2229" s="68"/>
      <c r="EL2229" s="68"/>
      <c r="EM2229" s="68"/>
      <c r="EN2229" s="68"/>
      <c r="EO2229" s="68"/>
      <c r="EP2229" s="68"/>
      <c r="EQ2229" s="68"/>
      <c r="ER2229" s="68"/>
      <c r="ES2229" s="68"/>
      <c r="ET2229" s="68"/>
    </row>
    <row r="2230" spans="53:150" s="9" customFormat="1" ht="15">
      <c r="BA2230" s="41"/>
      <c r="BB2230" s="41"/>
      <c r="BC2230" s="41"/>
      <c r="BD2230" s="41"/>
      <c r="BE2230" s="41"/>
      <c r="BF2230" s="41"/>
      <c r="BG2230" s="41"/>
      <c r="BH2230" s="41"/>
      <c r="BI2230" s="41"/>
      <c r="BJ2230" s="41"/>
      <c r="BK2230" s="41"/>
      <c r="BL2230" s="41"/>
      <c r="BM2230" s="41"/>
      <c r="BN2230" s="41"/>
      <c r="BO2230" s="41"/>
      <c r="BP2230" s="41"/>
      <c r="BQ2230" s="41"/>
      <c r="BR2230" s="41"/>
      <c r="BS2230" s="41"/>
      <c r="BT2230" s="41"/>
      <c r="BU2230" s="41"/>
      <c r="BV2230" s="41"/>
      <c r="BW2230" s="41"/>
      <c r="BX2230" s="41"/>
      <c r="BY2230" s="41"/>
      <c r="BZ2230" s="41"/>
      <c r="CA2230" s="41"/>
      <c r="CB2230" s="41"/>
      <c r="CC2230" s="41"/>
      <c r="CD2230" s="41"/>
      <c r="CE2230" s="41"/>
      <c r="CF2230" s="41"/>
      <c r="CG2230" s="41"/>
      <c r="CH2230" s="41"/>
      <c r="CI2230" s="41"/>
      <c r="CJ2230" s="41"/>
      <c r="DZ2230" s="70"/>
      <c r="ED2230" s="70"/>
      <c r="EE2230" s="70"/>
      <c r="EF2230" s="70"/>
      <c r="EG2230" s="68"/>
      <c r="EH2230" s="68"/>
      <c r="EI2230" s="68"/>
      <c r="EJ2230" s="68"/>
      <c r="EK2230" s="68"/>
      <c r="EL2230" s="68"/>
      <c r="EM2230" s="68"/>
      <c r="EN2230" s="68"/>
      <c r="EO2230" s="68"/>
      <c r="EP2230" s="68"/>
      <c r="EQ2230" s="68"/>
      <c r="ER2230" s="68"/>
      <c r="ES2230" s="68"/>
      <c r="ET2230" s="68"/>
    </row>
    <row r="2231" spans="53:150" s="9" customFormat="1" ht="15">
      <c r="BA2231" s="41"/>
      <c r="BB2231" s="41"/>
      <c r="BC2231" s="41"/>
      <c r="BD2231" s="41"/>
      <c r="BE2231" s="41"/>
      <c r="BF2231" s="41"/>
      <c r="BG2231" s="41"/>
      <c r="BH2231" s="41"/>
      <c r="BI2231" s="41"/>
      <c r="BJ2231" s="41"/>
      <c r="BK2231" s="41"/>
      <c r="BL2231" s="41"/>
      <c r="BM2231" s="41"/>
      <c r="BN2231" s="41"/>
      <c r="BO2231" s="41"/>
      <c r="BP2231" s="41"/>
      <c r="BQ2231" s="41"/>
      <c r="BR2231" s="41"/>
      <c r="BS2231" s="41"/>
      <c r="BT2231" s="41"/>
      <c r="BU2231" s="41"/>
      <c r="BV2231" s="41"/>
      <c r="BW2231" s="41"/>
      <c r="BX2231" s="41"/>
      <c r="BY2231" s="41"/>
      <c r="BZ2231" s="41"/>
      <c r="CA2231" s="41"/>
      <c r="CB2231" s="41"/>
      <c r="CC2231" s="41"/>
      <c r="CD2231" s="41"/>
      <c r="CE2231" s="41"/>
      <c r="CF2231" s="41"/>
      <c r="CG2231" s="41"/>
      <c r="CH2231" s="41"/>
      <c r="CI2231" s="41"/>
      <c r="CJ2231" s="41"/>
      <c r="DZ2231" s="70"/>
      <c r="ED2231" s="70"/>
      <c r="EE2231" s="70"/>
      <c r="EF2231" s="70"/>
      <c r="EG2231" s="68"/>
      <c r="EH2231" s="68"/>
      <c r="EI2231" s="68"/>
      <c r="EJ2231" s="68"/>
      <c r="EK2231" s="68"/>
      <c r="EL2231" s="68"/>
      <c r="EM2231" s="68"/>
      <c r="EN2231" s="68"/>
      <c r="EO2231" s="68"/>
      <c r="EP2231" s="68"/>
      <c r="EQ2231" s="68"/>
      <c r="ER2231" s="68"/>
      <c r="ES2231" s="68"/>
      <c r="ET2231" s="68"/>
    </row>
    <row r="2232" spans="53:150" s="9" customFormat="1" ht="15">
      <c r="BA2232" s="41"/>
      <c r="BB2232" s="41"/>
      <c r="BC2232" s="41"/>
      <c r="BD2232" s="41"/>
      <c r="BE2232" s="41"/>
      <c r="BF2232" s="41"/>
      <c r="BG2232" s="41"/>
      <c r="BH2232" s="41"/>
      <c r="BI2232" s="41"/>
      <c r="BJ2232" s="41"/>
      <c r="BK2232" s="41"/>
      <c r="BL2232" s="41"/>
      <c r="BM2232" s="41"/>
      <c r="BN2232" s="41"/>
      <c r="BO2232" s="41"/>
      <c r="BP2232" s="41"/>
      <c r="BQ2232" s="41"/>
      <c r="BR2232" s="41"/>
      <c r="BS2232" s="41"/>
      <c r="BT2232" s="41"/>
      <c r="BU2232" s="41"/>
      <c r="BV2232" s="41"/>
      <c r="BW2232" s="41"/>
      <c r="BX2232" s="41"/>
      <c r="BY2232" s="41"/>
      <c r="BZ2232" s="41"/>
      <c r="CA2232" s="41"/>
      <c r="CB2232" s="41"/>
      <c r="CC2232" s="41"/>
      <c r="CD2232" s="41"/>
      <c r="CE2232" s="41"/>
      <c r="CF2232" s="41"/>
      <c r="CG2232" s="41"/>
      <c r="CH2232" s="41"/>
      <c r="CI2232" s="41"/>
      <c r="CJ2232" s="41"/>
      <c r="DZ2232" s="70"/>
      <c r="ED2232" s="70"/>
      <c r="EE2232" s="70"/>
      <c r="EF2232" s="70"/>
      <c r="EG2232" s="68"/>
      <c r="EH2232" s="68"/>
      <c r="EI2232" s="68"/>
      <c r="EJ2232" s="68"/>
      <c r="EK2232" s="68"/>
      <c r="EL2232" s="68"/>
      <c r="EM2232" s="68"/>
      <c r="EN2232" s="68"/>
      <c r="EO2232" s="68"/>
      <c r="EP2232" s="68"/>
      <c r="EQ2232" s="68"/>
      <c r="ER2232" s="68"/>
      <c r="ES2232" s="68"/>
      <c r="ET2232" s="68"/>
    </row>
    <row r="2233" spans="53:150" s="9" customFormat="1" ht="15">
      <c r="BA2233" s="41"/>
      <c r="BB2233" s="41"/>
      <c r="BC2233" s="41"/>
      <c r="BD2233" s="41"/>
      <c r="BE2233" s="41"/>
      <c r="BF2233" s="41"/>
      <c r="BG2233" s="41"/>
      <c r="BH2233" s="41"/>
      <c r="BI2233" s="41"/>
      <c r="BJ2233" s="41"/>
      <c r="BK2233" s="41"/>
      <c r="BL2233" s="41"/>
      <c r="BM2233" s="41"/>
      <c r="BN2233" s="41"/>
      <c r="BO2233" s="41"/>
      <c r="BP2233" s="41"/>
      <c r="BQ2233" s="41"/>
      <c r="BR2233" s="41"/>
      <c r="BS2233" s="41"/>
      <c r="BT2233" s="41"/>
      <c r="BU2233" s="41"/>
      <c r="BV2233" s="41"/>
      <c r="BW2233" s="41"/>
      <c r="BX2233" s="41"/>
      <c r="BY2233" s="41"/>
      <c r="BZ2233" s="41"/>
      <c r="CA2233" s="41"/>
      <c r="CB2233" s="41"/>
      <c r="CC2233" s="41"/>
      <c r="CD2233" s="41"/>
      <c r="CE2233" s="41"/>
      <c r="CF2233" s="41"/>
      <c r="CG2233" s="41"/>
      <c r="CH2233" s="41"/>
      <c r="CI2233" s="41"/>
      <c r="CJ2233" s="41"/>
      <c r="DZ2233" s="70"/>
      <c r="ED2233" s="70"/>
      <c r="EE2233" s="70"/>
      <c r="EF2233" s="70"/>
      <c r="EG2233" s="68"/>
      <c r="EH2233" s="68"/>
      <c r="EI2233" s="68"/>
      <c r="EJ2233" s="68"/>
      <c r="EK2233" s="68"/>
      <c r="EL2233" s="68"/>
      <c r="EM2233" s="68"/>
      <c r="EN2233" s="68"/>
      <c r="EO2233" s="68"/>
      <c r="EP2233" s="68"/>
      <c r="EQ2233" s="68"/>
      <c r="ER2233" s="68"/>
      <c r="ES2233" s="68"/>
      <c r="ET2233" s="68"/>
    </row>
    <row r="2234" spans="53:150" s="9" customFormat="1" ht="15">
      <c r="BA2234" s="41"/>
      <c r="BB2234" s="41"/>
      <c r="BC2234" s="41"/>
      <c r="BD2234" s="41"/>
      <c r="BE2234" s="41"/>
      <c r="BF2234" s="41"/>
      <c r="BG2234" s="41"/>
      <c r="BH2234" s="41"/>
      <c r="BI2234" s="41"/>
      <c r="BJ2234" s="41"/>
      <c r="BK2234" s="41"/>
      <c r="BL2234" s="41"/>
      <c r="BM2234" s="41"/>
      <c r="BN2234" s="41"/>
      <c r="BO2234" s="41"/>
      <c r="BP2234" s="41"/>
      <c r="BQ2234" s="41"/>
      <c r="BR2234" s="41"/>
      <c r="BS2234" s="41"/>
      <c r="BT2234" s="41"/>
      <c r="BU2234" s="41"/>
      <c r="BV2234" s="41"/>
      <c r="BW2234" s="41"/>
      <c r="BX2234" s="41"/>
      <c r="BY2234" s="41"/>
      <c r="BZ2234" s="41"/>
      <c r="CA2234" s="41"/>
      <c r="CB2234" s="41"/>
      <c r="CC2234" s="41"/>
      <c r="CD2234" s="41"/>
      <c r="CE2234" s="41"/>
      <c r="CF2234" s="41"/>
      <c r="CG2234" s="41"/>
      <c r="CH2234" s="41"/>
      <c r="CI2234" s="41"/>
      <c r="CJ2234" s="41"/>
      <c r="DZ2234" s="70"/>
      <c r="ED2234" s="70"/>
      <c r="EE2234" s="70"/>
      <c r="EF2234" s="70"/>
      <c r="EG2234" s="68"/>
      <c r="EH2234" s="68"/>
      <c r="EI2234" s="68"/>
      <c r="EJ2234" s="68"/>
      <c r="EK2234" s="68"/>
      <c r="EL2234" s="68"/>
      <c r="EM2234" s="68"/>
      <c r="EN2234" s="68"/>
      <c r="EO2234" s="68"/>
      <c r="EP2234" s="68"/>
      <c r="EQ2234" s="68"/>
      <c r="ER2234" s="68"/>
      <c r="ES2234" s="68"/>
      <c r="ET2234" s="68"/>
    </row>
    <row r="2235" spans="53:150" s="9" customFormat="1" ht="15">
      <c r="BA2235" s="41"/>
      <c r="BB2235" s="41"/>
      <c r="BC2235" s="41"/>
      <c r="BD2235" s="41"/>
      <c r="BE2235" s="41"/>
      <c r="BF2235" s="41"/>
      <c r="BG2235" s="41"/>
      <c r="BH2235" s="41"/>
      <c r="BI2235" s="41"/>
      <c r="BJ2235" s="41"/>
      <c r="BK2235" s="41"/>
      <c r="BL2235" s="41"/>
      <c r="BM2235" s="41"/>
      <c r="BN2235" s="41"/>
      <c r="BO2235" s="41"/>
      <c r="BP2235" s="41"/>
      <c r="BQ2235" s="41"/>
      <c r="BR2235" s="41"/>
      <c r="BS2235" s="41"/>
      <c r="BT2235" s="41"/>
      <c r="BU2235" s="41"/>
      <c r="BV2235" s="41"/>
      <c r="BW2235" s="41"/>
      <c r="BX2235" s="41"/>
      <c r="BY2235" s="41"/>
      <c r="BZ2235" s="41"/>
      <c r="CA2235" s="41"/>
      <c r="CB2235" s="41"/>
      <c r="CC2235" s="41"/>
      <c r="CD2235" s="41"/>
      <c r="CE2235" s="41"/>
      <c r="CF2235" s="41"/>
      <c r="CG2235" s="41"/>
      <c r="CH2235" s="41"/>
      <c r="CI2235" s="41"/>
      <c r="CJ2235" s="41"/>
      <c r="DZ2235" s="70"/>
      <c r="ED2235" s="70"/>
      <c r="EE2235" s="70"/>
      <c r="EF2235" s="70"/>
      <c r="EG2235" s="68"/>
      <c r="EH2235" s="68"/>
      <c r="EI2235" s="68"/>
      <c r="EJ2235" s="68"/>
      <c r="EK2235" s="68"/>
      <c r="EL2235" s="68"/>
      <c r="EM2235" s="68"/>
      <c r="EN2235" s="68"/>
      <c r="EO2235" s="68"/>
      <c r="EP2235" s="68"/>
      <c r="EQ2235" s="68"/>
      <c r="ER2235" s="68"/>
      <c r="ES2235" s="68"/>
      <c r="ET2235" s="68"/>
    </row>
    <row r="2236" spans="53:150" s="9" customFormat="1" ht="15">
      <c r="BA2236" s="41"/>
      <c r="BB2236" s="41"/>
      <c r="BC2236" s="41"/>
      <c r="BD2236" s="41"/>
      <c r="BE2236" s="41"/>
      <c r="BF2236" s="41"/>
      <c r="BG2236" s="41"/>
      <c r="BH2236" s="41"/>
      <c r="BI2236" s="41"/>
      <c r="BJ2236" s="41"/>
      <c r="BK2236" s="41"/>
      <c r="BL2236" s="41"/>
      <c r="BM2236" s="41"/>
      <c r="BN2236" s="41"/>
      <c r="BO2236" s="41"/>
      <c r="BP2236" s="41"/>
      <c r="BQ2236" s="41"/>
      <c r="BR2236" s="41"/>
      <c r="BS2236" s="41"/>
      <c r="BT2236" s="41"/>
      <c r="BU2236" s="41"/>
      <c r="BV2236" s="41"/>
      <c r="BW2236" s="41"/>
      <c r="BX2236" s="41"/>
      <c r="BY2236" s="41"/>
      <c r="BZ2236" s="41"/>
      <c r="CA2236" s="41"/>
      <c r="CB2236" s="41"/>
      <c r="CC2236" s="41"/>
      <c r="CD2236" s="41"/>
      <c r="CE2236" s="41"/>
      <c r="CF2236" s="41"/>
      <c r="CG2236" s="41"/>
      <c r="CH2236" s="41"/>
      <c r="CI2236" s="41"/>
      <c r="CJ2236" s="41"/>
      <c r="DZ2236" s="70"/>
      <c r="ED2236" s="70"/>
      <c r="EE2236" s="70"/>
      <c r="EF2236" s="70"/>
      <c r="EG2236" s="68"/>
      <c r="EH2236" s="68"/>
      <c r="EI2236" s="68"/>
      <c r="EJ2236" s="68"/>
      <c r="EK2236" s="68"/>
      <c r="EL2236" s="68"/>
      <c r="EM2236" s="68"/>
      <c r="EN2236" s="68"/>
      <c r="EO2236" s="68"/>
      <c r="EP2236" s="68"/>
      <c r="EQ2236" s="68"/>
      <c r="ER2236" s="68"/>
      <c r="ES2236" s="68"/>
      <c r="ET2236" s="68"/>
    </row>
    <row r="2237" spans="53:150" s="9" customFormat="1" ht="15">
      <c r="BA2237" s="41"/>
      <c r="BB2237" s="41"/>
      <c r="BC2237" s="41"/>
      <c r="BD2237" s="41"/>
      <c r="BE2237" s="41"/>
      <c r="BF2237" s="41"/>
      <c r="BG2237" s="41"/>
      <c r="BH2237" s="41"/>
      <c r="BI2237" s="41"/>
      <c r="BJ2237" s="41"/>
      <c r="BK2237" s="41"/>
      <c r="BL2237" s="41"/>
      <c r="BM2237" s="41"/>
      <c r="BN2237" s="41"/>
      <c r="BO2237" s="41"/>
      <c r="BP2237" s="41"/>
      <c r="BQ2237" s="41"/>
      <c r="BR2237" s="41"/>
      <c r="BS2237" s="41"/>
      <c r="BT2237" s="41"/>
      <c r="BU2237" s="41"/>
      <c r="BV2237" s="41"/>
      <c r="BW2237" s="41"/>
      <c r="BX2237" s="41"/>
      <c r="BY2237" s="41"/>
      <c r="BZ2237" s="41"/>
      <c r="CA2237" s="41"/>
      <c r="CB2237" s="41"/>
      <c r="CC2237" s="41"/>
      <c r="CD2237" s="41"/>
      <c r="CE2237" s="41"/>
      <c r="CF2237" s="41"/>
      <c r="CG2237" s="41"/>
      <c r="CH2237" s="41"/>
      <c r="CI2237" s="41"/>
      <c r="CJ2237" s="41"/>
      <c r="DZ2237" s="70"/>
      <c r="ED2237" s="70"/>
      <c r="EE2237" s="70"/>
      <c r="EF2237" s="70"/>
      <c r="EG2237" s="68"/>
      <c r="EH2237" s="68"/>
      <c r="EI2237" s="68"/>
      <c r="EJ2237" s="68"/>
      <c r="EK2237" s="68"/>
      <c r="EL2237" s="68"/>
      <c r="EM2237" s="68"/>
      <c r="EN2237" s="68"/>
      <c r="EO2237" s="68"/>
      <c r="EP2237" s="68"/>
      <c r="EQ2237" s="68"/>
      <c r="ER2237" s="68"/>
      <c r="ES2237" s="68"/>
      <c r="ET2237" s="68"/>
    </row>
    <row r="2238" spans="53:150" s="9" customFormat="1" ht="15">
      <c r="BA2238" s="41"/>
      <c r="BB2238" s="41"/>
      <c r="BC2238" s="41"/>
      <c r="BD2238" s="41"/>
      <c r="BE2238" s="41"/>
      <c r="BF2238" s="41"/>
      <c r="BG2238" s="41"/>
      <c r="BH2238" s="41"/>
      <c r="BI2238" s="41"/>
      <c r="BJ2238" s="41"/>
      <c r="BK2238" s="41"/>
      <c r="BL2238" s="41"/>
      <c r="BM2238" s="41"/>
      <c r="BN2238" s="41"/>
      <c r="BO2238" s="41"/>
      <c r="BP2238" s="41"/>
      <c r="BQ2238" s="41"/>
      <c r="BR2238" s="41"/>
      <c r="BS2238" s="41"/>
      <c r="BT2238" s="41"/>
      <c r="BU2238" s="41"/>
      <c r="BV2238" s="41"/>
      <c r="BW2238" s="41"/>
      <c r="BX2238" s="41"/>
      <c r="BY2238" s="41"/>
      <c r="BZ2238" s="41"/>
      <c r="CA2238" s="41"/>
      <c r="CB2238" s="41"/>
      <c r="CC2238" s="41"/>
      <c r="CD2238" s="41"/>
      <c r="CE2238" s="41"/>
      <c r="CF2238" s="41"/>
      <c r="CG2238" s="41"/>
      <c r="CH2238" s="41"/>
      <c r="CI2238" s="41"/>
      <c r="CJ2238" s="41"/>
      <c r="DZ2238" s="70"/>
      <c r="ED2238" s="70"/>
      <c r="EE2238" s="70"/>
      <c r="EF2238" s="70"/>
      <c r="EG2238" s="68"/>
      <c r="EH2238" s="68"/>
      <c r="EI2238" s="68"/>
      <c r="EJ2238" s="68"/>
      <c r="EK2238" s="68"/>
      <c r="EL2238" s="68"/>
      <c r="EM2238" s="68"/>
      <c r="EN2238" s="68"/>
      <c r="EO2238" s="68"/>
      <c r="EP2238" s="68"/>
      <c r="EQ2238" s="68"/>
      <c r="ER2238" s="68"/>
      <c r="ES2238" s="68"/>
      <c r="ET2238" s="68"/>
    </row>
    <row r="2239" spans="53:150" s="9" customFormat="1" ht="15">
      <c r="BA2239" s="41"/>
      <c r="BB2239" s="41"/>
      <c r="BC2239" s="41"/>
      <c r="BD2239" s="41"/>
      <c r="BE2239" s="41"/>
      <c r="BF2239" s="41"/>
      <c r="BG2239" s="41"/>
      <c r="BH2239" s="41"/>
      <c r="BI2239" s="41"/>
      <c r="BJ2239" s="41"/>
      <c r="BK2239" s="41"/>
      <c r="BL2239" s="41"/>
      <c r="BM2239" s="41"/>
      <c r="BN2239" s="41"/>
      <c r="BO2239" s="41"/>
      <c r="BP2239" s="41"/>
      <c r="BQ2239" s="41"/>
      <c r="BR2239" s="41"/>
      <c r="BS2239" s="41"/>
      <c r="BT2239" s="41"/>
      <c r="BU2239" s="41"/>
      <c r="BV2239" s="41"/>
      <c r="BW2239" s="41"/>
      <c r="BX2239" s="41"/>
      <c r="BY2239" s="41"/>
      <c r="BZ2239" s="41"/>
      <c r="CA2239" s="41"/>
      <c r="CB2239" s="41"/>
      <c r="CC2239" s="41"/>
      <c r="CD2239" s="41"/>
      <c r="CE2239" s="41"/>
      <c r="CF2239" s="41"/>
      <c r="CG2239" s="41"/>
      <c r="CH2239" s="41"/>
      <c r="CI2239" s="41"/>
      <c r="CJ2239" s="41"/>
      <c r="DZ2239" s="70"/>
      <c r="ED2239" s="70"/>
      <c r="EE2239" s="70"/>
      <c r="EF2239" s="70"/>
      <c r="EG2239" s="68"/>
      <c r="EH2239" s="68"/>
      <c r="EI2239" s="68"/>
      <c r="EJ2239" s="68"/>
      <c r="EK2239" s="68"/>
      <c r="EL2239" s="68"/>
      <c r="EM2239" s="68"/>
      <c r="EN2239" s="68"/>
      <c r="EO2239" s="68"/>
      <c r="EP2239" s="68"/>
      <c r="EQ2239" s="68"/>
      <c r="ER2239" s="68"/>
      <c r="ES2239" s="68"/>
      <c r="ET2239" s="68"/>
    </row>
    <row r="2240" spans="53:150" s="9" customFormat="1" ht="15">
      <c r="BA2240" s="41"/>
      <c r="BB2240" s="41"/>
      <c r="BC2240" s="41"/>
      <c r="BD2240" s="41"/>
      <c r="BE2240" s="41"/>
      <c r="BF2240" s="41"/>
      <c r="BG2240" s="41"/>
      <c r="BH2240" s="41"/>
      <c r="BI2240" s="41"/>
      <c r="BJ2240" s="41"/>
      <c r="BK2240" s="41"/>
      <c r="BL2240" s="41"/>
      <c r="BM2240" s="41"/>
      <c r="BN2240" s="41"/>
      <c r="BO2240" s="41"/>
      <c r="BP2240" s="41"/>
      <c r="BQ2240" s="41"/>
      <c r="BR2240" s="41"/>
      <c r="BS2240" s="41"/>
      <c r="BT2240" s="41"/>
      <c r="BU2240" s="41"/>
      <c r="BV2240" s="41"/>
      <c r="BW2240" s="41"/>
      <c r="BX2240" s="41"/>
      <c r="BY2240" s="41"/>
      <c r="BZ2240" s="41"/>
      <c r="CA2240" s="41"/>
      <c r="CB2240" s="41"/>
      <c r="CC2240" s="41"/>
      <c r="CD2240" s="41"/>
      <c r="CE2240" s="41"/>
      <c r="CF2240" s="41"/>
      <c r="CG2240" s="41"/>
      <c r="CH2240" s="41"/>
      <c r="CI2240" s="41"/>
      <c r="CJ2240" s="41"/>
      <c r="DZ2240" s="70"/>
      <c r="ED2240" s="70"/>
      <c r="EE2240" s="70"/>
      <c r="EF2240" s="70"/>
      <c r="EG2240" s="68"/>
      <c r="EH2240" s="68"/>
      <c r="EI2240" s="68"/>
      <c r="EJ2240" s="68"/>
      <c r="EK2240" s="68"/>
      <c r="EL2240" s="68"/>
      <c r="EM2240" s="68"/>
      <c r="EN2240" s="68"/>
      <c r="EO2240" s="68"/>
      <c r="EP2240" s="68"/>
      <c r="EQ2240" s="68"/>
      <c r="ER2240" s="68"/>
      <c r="ES2240" s="68"/>
      <c r="ET2240" s="68"/>
    </row>
    <row r="2241" spans="53:150" s="9" customFormat="1" ht="15">
      <c r="BA2241" s="41"/>
      <c r="BB2241" s="41"/>
      <c r="BC2241" s="41"/>
      <c r="BD2241" s="41"/>
      <c r="BE2241" s="41"/>
      <c r="BF2241" s="41"/>
      <c r="BG2241" s="41"/>
      <c r="BH2241" s="41"/>
      <c r="BI2241" s="41"/>
      <c r="BJ2241" s="41"/>
      <c r="BK2241" s="41"/>
      <c r="BL2241" s="41"/>
      <c r="BM2241" s="41"/>
      <c r="BN2241" s="41"/>
      <c r="BO2241" s="41"/>
      <c r="BP2241" s="41"/>
      <c r="BQ2241" s="41"/>
      <c r="BR2241" s="41"/>
      <c r="BS2241" s="41"/>
      <c r="BT2241" s="41"/>
      <c r="BU2241" s="41"/>
      <c r="BV2241" s="41"/>
      <c r="BW2241" s="41"/>
      <c r="BX2241" s="41"/>
      <c r="BY2241" s="41"/>
      <c r="BZ2241" s="41"/>
      <c r="CA2241" s="41"/>
      <c r="CB2241" s="41"/>
      <c r="CC2241" s="41"/>
      <c r="CD2241" s="41"/>
      <c r="CE2241" s="41"/>
      <c r="CF2241" s="41"/>
      <c r="CG2241" s="41"/>
      <c r="CH2241" s="41"/>
      <c r="CI2241" s="41"/>
      <c r="CJ2241" s="41"/>
      <c r="DZ2241" s="70"/>
      <c r="ED2241" s="70"/>
      <c r="EE2241" s="70"/>
      <c r="EF2241" s="70"/>
      <c r="EG2241" s="68"/>
      <c r="EH2241" s="68"/>
      <c r="EI2241" s="68"/>
      <c r="EJ2241" s="68"/>
      <c r="EK2241" s="68"/>
      <c r="EL2241" s="68"/>
      <c r="EM2241" s="68"/>
      <c r="EN2241" s="68"/>
      <c r="EO2241" s="68"/>
      <c r="EP2241" s="68"/>
      <c r="EQ2241" s="68"/>
      <c r="ER2241" s="68"/>
      <c r="ES2241" s="68"/>
      <c r="ET2241" s="68"/>
    </row>
    <row r="2242" spans="53:150" s="9" customFormat="1" ht="15">
      <c r="BA2242" s="41"/>
      <c r="BB2242" s="41"/>
      <c r="BC2242" s="41"/>
      <c r="BD2242" s="41"/>
      <c r="BE2242" s="41"/>
      <c r="BF2242" s="41"/>
      <c r="BG2242" s="41"/>
      <c r="BH2242" s="41"/>
      <c r="BI2242" s="41"/>
      <c r="BJ2242" s="41"/>
      <c r="BK2242" s="41"/>
      <c r="BL2242" s="41"/>
      <c r="BM2242" s="41"/>
      <c r="BN2242" s="41"/>
      <c r="BO2242" s="41"/>
      <c r="BP2242" s="41"/>
      <c r="BQ2242" s="41"/>
      <c r="BR2242" s="41"/>
      <c r="BS2242" s="41"/>
      <c r="BT2242" s="41"/>
      <c r="BU2242" s="41"/>
      <c r="BV2242" s="41"/>
      <c r="BW2242" s="41"/>
      <c r="BX2242" s="41"/>
      <c r="BY2242" s="41"/>
      <c r="BZ2242" s="41"/>
      <c r="CA2242" s="41"/>
      <c r="CB2242" s="41"/>
      <c r="CC2242" s="41"/>
      <c r="CD2242" s="41"/>
      <c r="CE2242" s="41"/>
      <c r="CF2242" s="41"/>
      <c r="CG2242" s="41"/>
      <c r="CH2242" s="41"/>
      <c r="CI2242" s="41"/>
      <c r="CJ2242" s="41"/>
      <c r="DZ2242" s="70"/>
      <c r="ED2242" s="70"/>
      <c r="EE2242" s="70"/>
      <c r="EF2242" s="70"/>
      <c r="EG2242" s="68"/>
      <c r="EH2242" s="68"/>
      <c r="EI2242" s="68"/>
      <c r="EJ2242" s="68"/>
      <c r="EK2242" s="68"/>
      <c r="EL2242" s="68"/>
      <c r="EM2242" s="68"/>
      <c r="EN2242" s="68"/>
      <c r="EO2242" s="68"/>
      <c r="EP2242" s="68"/>
      <c r="EQ2242" s="68"/>
      <c r="ER2242" s="68"/>
      <c r="ES2242" s="68"/>
      <c r="ET2242" s="68"/>
    </row>
    <row r="2243" spans="53:150" s="9" customFormat="1" ht="15">
      <c r="BA2243" s="41"/>
      <c r="BB2243" s="41"/>
      <c r="BC2243" s="41"/>
      <c r="BD2243" s="41"/>
      <c r="BE2243" s="41"/>
      <c r="BF2243" s="41"/>
      <c r="BG2243" s="41"/>
      <c r="BH2243" s="41"/>
      <c r="BI2243" s="41"/>
      <c r="BJ2243" s="41"/>
      <c r="BK2243" s="41"/>
      <c r="BL2243" s="41"/>
      <c r="BM2243" s="41"/>
      <c r="BN2243" s="41"/>
      <c r="BO2243" s="41"/>
      <c r="BP2243" s="41"/>
      <c r="BQ2243" s="41"/>
      <c r="BR2243" s="41"/>
      <c r="BS2243" s="41"/>
      <c r="BT2243" s="41"/>
      <c r="BU2243" s="41"/>
      <c r="BV2243" s="41"/>
      <c r="BW2243" s="41"/>
      <c r="BX2243" s="41"/>
      <c r="BY2243" s="41"/>
      <c r="BZ2243" s="41"/>
      <c r="CA2243" s="41"/>
      <c r="CB2243" s="41"/>
      <c r="CC2243" s="41"/>
      <c r="CD2243" s="41"/>
      <c r="CE2243" s="41"/>
      <c r="CF2243" s="41"/>
      <c r="CG2243" s="41"/>
      <c r="CH2243" s="41"/>
      <c r="CI2243" s="41"/>
      <c r="CJ2243" s="41"/>
      <c r="DZ2243" s="70"/>
      <c r="ED2243" s="70"/>
      <c r="EE2243" s="70"/>
      <c r="EF2243" s="70"/>
      <c r="EG2243" s="68"/>
      <c r="EH2243" s="68"/>
      <c r="EI2243" s="68"/>
      <c r="EJ2243" s="68"/>
      <c r="EK2243" s="68"/>
      <c r="EL2243" s="68"/>
      <c r="EM2243" s="68"/>
      <c r="EN2243" s="68"/>
      <c r="EO2243" s="68"/>
      <c r="EP2243" s="68"/>
      <c r="EQ2243" s="68"/>
      <c r="ER2243" s="68"/>
      <c r="ES2243" s="68"/>
      <c r="ET2243" s="68"/>
    </row>
    <row r="2244" spans="53:150" s="9" customFormat="1" ht="15">
      <c r="BA2244" s="41"/>
      <c r="BB2244" s="41"/>
      <c r="BC2244" s="41"/>
      <c r="BD2244" s="41"/>
      <c r="BE2244" s="41"/>
      <c r="BF2244" s="41"/>
      <c r="BG2244" s="41"/>
      <c r="BH2244" s="41"/>
      <c r="BI2244" s="41"/>
      <c r="BJ2244" s="41"/>
      <c r="BK2244" s="41"/>
      <c r="BL2244" s="41"/>
      <c r="BM2244" s="41"/>
      <c r="BN2244" s="41"/>
      <c r="BO2244" s="41"/>
      <c r="BP2244" s="41"/>
      <c r="BQ2244" s="41"/>
      <c r="BR2244" s="41"/>
      <c r="BS2244" s="41"/>
      <c r="BT2244" s="41"/>
      <c r="BU2244" s="41"/>
      <c r="BV2244" s="41"/>
      <c r="BW2244" s="41"/>
      <c r="BX2244" s="41"/>
      <c r="BY2244" s="41"/>
      <c r="BZ2244" s="41"/>
      <c r="CA2244" s="41"/>
      <c r="CB2244" s="41"/>
      <c r="CC2244" s="41"/>
      <c r="CD2244" s="41"/>
      <c r="CE2244" s="41"/>
      <c r="CF2244" s="41"/>
      <c r="CG2244" s="41"/>
      <c r="CH2244" s="41"/>
      <c r="CI2244" s="41"/>
      <c r="CJ2244" s="41"/>
      <c r="DZ2244" s="70"/>
      <c r="ED2244" s="70"/>
      <c r="EE2244" s="70"/>
      <c r="EF2244" s="70"/>
      <c r="EG2244" s="68"/>
      <c r="EH2244" s="68"/>
      <c r="EI2244" s="68"/>
      <c r="EJ2244" s="68"/>
      <c r="EK2244" s="68"/>
      <c r="EL2244" s="68"/>
      <c r="EM2244" s="68"/>
      <c r="EN2244" s="68"/>
      <c r="EO2244" s="68"/>
      <c r="EP2244" s="68"/>
      <c r="EQ2244" s="68"/>
      <c r="ER2244" s="68"/>
      <c r="ES2244" s="68"/>
      <c r="ET2244" s="68"/>
    </row>
    <row r="2245" spans="53:150" s="9" customFormat="1" ht="15">
      <c r="BA2245" s="41"/>
      <c r="BB2245" s="41"/>
      <c r="BC2245" s="41"/>
      <c r="BD2245" s="41"/>
      <c r="BE2245" s="41"/>
      <c r="BF2245" s="41"/>
      <c r="BG2245" s="41"/>
      <c r="BH2245" s="41"/>
      <c r="BI2245" s="41"/>
      <c r="BJ2245" s="41"/>
      <c r="BK2245" s="41"/>
      <c r="BL2245" s="41"/>
      <c r="BM2245" s="41"/>
      <c r="BN2245" s="41"/>
      <c r="BO2245" s="41"/>
      <c r="BP2245" s="41"/>
      <c r="BQ2245" s="41"/>
      <c r="BR2245" s="41"/>
      <c r="BS2245" s="41"/>
      <c r="BT2245" s="41"/>
      <c r="BU2245" s="41"/>
      <c r="BV2245" s="41"/>
      <c r="BW2245" s="41"/>
      <c r="BX2245" s="41"/>
      <c r="BY2245" s="41"/>
      <c r="BZ2245" s="41"/>
      <c r="CA2245" s="41"/>
      <c r="CB2245" s="41"/>
      <c r="CC2245" s="41"/>
      <c r="CD2245" s="41"/>
      <c r="CE2245" s="41"/>
      <c r="CF2245" s="41"/>
      <c r="CG2245" s="41"/>
      <c r="CH2245" s="41"/>
      <c r="CI2245" s="41"/>
      <c r="CJ2245" s="41"/>
      <c r="DZ2245" s="70"/>
      <c r="ED2245" s="70"/>
      <c r="EE2245" s="70"/>
      <c r="EF2245" s="70"/>
      <c r="EG2245" s="68"/>
      <c r="EH2245" s="68"/>
      <c r="EI2245" s="68"/>
      <c r="EJ2245" s="68"/>
      <c r="EK2245" s="68"/>
      <c r="EL2245" s="68"/>
      <c r="EM2245" s="68"/>
      <c r="EN2245" s="68"/>
      <c r="EO2245" s="68"/>
      <c r="EP2245" s="68"/>
      <c r="EQ2245" s="68"/>
      <c r="ER2245" s="68"/>
      <c r="ES2245" s="68"/>
      <c r="ET2245" s="68"/>
    </row>
    <row r="2246" spans="53:150" s="9" customFormat="1" ht="15">
      <c r="BA2246" s="41"/>
      <c r="BB2246" s="41"/>
      <c r="BC2246" s="41"/>
      <c r="BD2246" s="41"/>
      <c r="BE2246" s="41"/>
      <c r="BF2246" s="41"/>
      <c r="BG2246" s="41"/>
      <c r="BH2246" s="41"/>
      <c r="BI2246" s="41"/>
      <c r="BJ2246" s="41"/>
      <c r="BK2246" s="41"/>
      <c r="BL2246" s="41"/>
      <c r="BM2246" s="41"/>
      <c r="BN2246" s="41"/>
      <c r="BO2246" s="41"/>
      <c r="BP2246" s="41"/>
      <c r="BQ2246" s="41"/>
      <c r="BR2246" s="41"/>
      <c r="BS2246" s="41"/>
      <c r="BT2246" s="41"/>
      <c r="BU2246" s="41"/>
      <c r="BV2246" s="41"/>
      <c r="BW2246" s="41"/>
      <c r="BX2246" s="41"/>
      <c r="BY2246" s="41"/>
      <c r="BZ2246" s="41"/>
      <c r="CA2246" s="41"/>
      <c r="CB2246" s="41"/>
      <c r="CC2246" s="41"/>
      <c r="CD2246" s="41"/>
      <c r="CE2246" s="41"/>
      <c r="CF2246" s="41"/>
      <c r="CG2246" s="41"/>
      <c r="CH2246" s="41"/>
      <c r="CI2246" s="41"/>
      <c r="CJ2246" s="41"/>
      <c r="DZ2246" s="70"/>
      <c r="ED2246" s="70"/>
      <c r="EE2246" s="70"/>
      <c r="EF2246" s="70"/>
      <c r="EG2246" s="68"/>
      <c r="EH2246" s="68"/>
      <c r="EI2246" s="68"/>
      <c r="EJ2246" s="68"/>
      <c r="EK2246" s="68"/>
      <c r="EL2246" s="68"/>
      <c r="EM2246" s="68"/>
      <c r="EN2246" s="68"/>
      <c r="EO2246" s="68"/>
      <c r="EP2246" s="68"/>
      <c r="EQ2246" s="68"/>
      <c r="ER2246" s="68"/>
      <c r="ES2246" s="68"/>
      <c r="ET2246" s="68"/>
    </row>
    <row r="2247" spans="53:150" s="9" customFormat="1" ht="15">
      <c r="BA2247" s="41"/>
      <c r="BB2247" s="41"/>
      <c r="BC2247" s="41"/>
      <c r="BD2247" s="41"/>
      <c r="BE2247" s="41"/>
      <c r="BF2247" s="41"/>
      <c r="BG2247" s="41"/>
      <c r="BH2247" s="41"/>
      <c r="BI2247" s="41"/>
      <c r="BJ2247" s="41"/>
      <c r="BK2247" s="41"/>
      <c r="BL2247" s="41"/>
      <c r="BM2247" s="41"/>
      <c r="BN2247" s="41"/>
      <c r="BO2247" s="41"/>
      <c r="BP2247" s="41"/>
      <c r="BQ2247" s="41"/>
      <c r="BR2247" s="41"/>
      <c r="BS2247" s="41"/>
      <c r="BT2247" s="41"/>
      <c r="BU2247" s="41"/>
      <c r="BV2247" s="41"/>
      <c r="BW2247" s="41"/>
      <c r="BX2247" s="41"/>
      <c r="BY2247" s="41"/>
      <c r="BZ2247" s="41"/>
      <c r="CA2247" s="41"/>
      <c r="CB2247" s="41"/>
      <c r="CC2247" s="41"/>
      <c r="CD2247" s="41"/>
      <c r="CE2247" s="41"/>
      <c r="CF2247" s="41"/>
      <c r="CG2247" s="41"/>
      <c r="CH2247" s="41"/>
      <c r="CI2247" s="41"/>
      <c r="CJ2247" s="41"/>
      <c r="DZ2247" s="70"/>
      <c r="ED2247" s="70"/>
      <c r="EE2247" s="70"/>
      <c r="EF2247" s="70"/>
      <c r="EG2247" s="68"/>
      <c r="EH2247" s="68"/>
      <c r="EI2247" s="68"/>
      <c r="EJ2247" s="68"/>
      <c r="EK2247" s="68"/>
      <c r="EL2247" s="68"/>
      <c r="EM2247" s="68"/>
      <c r="EN2247" s="68"/>
      <c r="EO2247" s="68"/>
      <c r="EP2247" s="68"/>
      <c r="EQ2247" s="68"/>
      <c r="ER2247" s="68"/>
      <c r="ES2247" s="68"/>
      <c r="ET2247" s="68"/>
    </row>
    <row r="2248" spans="53:150" s="9" customFormat="1" ht="15">
      <c r="BA2248" s="41"/>
      <c r="BB2248" s="41"/>
      <c r="BC2248" s="41"/>
      <c r="BD2248" s="41"/>
      <c r="BE2248" s="41"/>
      <c r="BF2248" s="41"/>
      <c r="BG2248" s="41"/>
      <c r="BH2248" s="41"/>
      <c r="BI2248" s="41"/>
      <c r="BJ2248" s="41"/>
      <c r="BK2248" s="41"/>
      <c r="BL2248" s="41"/>
      <c r="BM2248" s="41"/>
      <c r="BN2248" s="41"/>
      <c r="BO2248" s="41"/>
      <c r="BP2248" s="41"/>
      <c r="BQ2248" s="41"/>
      <c r="BR2248" s="41"/>
      <c r="BS2248" s="41"/>
      <c r="BT2248" s="41"/>
      <c r="BU2248" s="41"/>
      <c r="BV2248" s="41"/>
      <c r="BW2248" s="41"/>
      <c r="BX2248" s="41"/>
      <c r="BY2248" s="41"/>
      <c r="BZ2248" s="41"/>
      <c r="CA2248" s="41"/>
      <c r="CB2248" s="41"/>
      <c r="CC2248" s="41"/>
      <c r="CD2248" s="41"/>
      <c r="CE2248" s="41"/>
      <c r="CF2248" s="41"/>
      <c r="CG2248" s="41"/>
      <c r="CH2248" s="41"/>
      <c r="CI2248" s="41"/>
      <c r="CJ2248" s="41"/>
      <c r="DZ2248" s="70"/>
      <c r="ED2248" s="70"/>
      <c r="EE2248" s="70"/>
      <c r="EF2248" s="70"/>
      <c r="EG2248" s="68"/>
      <c r="EH2248" s="68"/>
      <c r="EI2248" s="68"/>
      <c r="EJ2248" s="68"/>
      <c r="EK2248" s="68"/>
      <c r="EL2248" s="68"/>
      <c r="EM2248" s="68"/>
      <c r="EN2248" s="68"/>
      <c r="EO2248" s="68"/>
      <c r="EP2248" s="68"/>
      <c r="EQ2248" s="68"/>
      <c r="ER2248" s="68"/>
      <c r="ES2248" s="68"/>
      <c r="ET2248" s="68"/>
    </row>
    <row r="2249" spans="53:150" s="9" customFormat="1" ht="15">
      <c r="BA2249" s="41"/>
      <c r="BB2249" s="41"/>
      <c r="BC2249" s="41"/>
      <c r="BD2249" s="41"/>
      <c r="BE2249" s="41"/>
      <c r="BF2249" s="41"/>
      <c r="BG2249" s="41"/>
      <c r="BH2249" s="41"/>
      <c r="BI2249" s="41"/>
      <c r="BJ2249" s="41"/>
      <c r="BK2249" s="41"/>
      <c r="BL2249" s="41"/>
      <c r="BM2249" s="41"/>
      <c r="BN2249" s="41"/>
      <c r="BO2249" s="41"/>
      <c r="BP2249" s="41"/>
      <c r="BQ2249" s="41"/>
      <c r="BR2249" s="41"/>
      <c r="BS2249" s="41"/>
      <c r="BT2249" s="41"/>
      <c r="BU2249" s="41"/>
      <c r="BV2249" s="41"/>
      <c r="BW2249" s="41"/>
      <c r="BX2249" s="41"/>
      <c r="BY2249" s="41"/>
      <c r="BZ2249" s="41"/>
      <c r="CA2249" s="41"/>
      <c r="CB2249" s="41"/>
      <c r="CC2249" s="41"/>
      <c r="CD2249" s="41"/>
      <c r="CE2249" s="41"/>
      <c r="CF2249" s="41"/>
      <c r="CG2249" s="41"/>
      <c r="CH2249" s="41"/>
      <c r="CI2249" s="41"/>
      <c r="CJ2249" s="41"/>
      <c r="DZ2249" s="70"/>
      <c r="ED2249" s="70"/>
      <c r="EE2249" s="70"/>
      <c r="EF2249" s="70"/>
      <c r="EG2249" s="68"/>
      <c r="EH2249" s="68"/>
      <c r="EI2249" s="68"/>
      <c r="EJ2249" s="68"/>
      <c r="EK2249" s="68"/>
      <c r="EL2249" s="68"/>
      <c r="EM2249" s="68"/>
      <c r="EN2249" s="68"/>
      <c r="EO2249" s="68"/>
      <c r="EP2249" s="68"/>
      <c r="EQ2249" s="68"/>
      <c r="ER2249" s="68"/>
      <c r="ES2249" s="68"/>
      <c r="ET2249" s="68"/>
    </row>
    <row r="2250" spans="53:150" s="9" customFormat="1" ht="15">
      <c r="BA2250" s="41"/>
      <c r="BB2250" s="41"/>
      <c r="BC2250" s="41"/>
      <c r="BD2250" s="41"/>
      <c r="BE2250" s="41"/>
      <c r="BF2250" s="41"/>
      <c r="BG2250" s="41"/>
      <c r="BH2250" s="41"/>
      <c r="BI2250" s="41"/>
      <c r="BJ2250" s="41"/>
      <c r="BK2250" s="41"/>
      <c r="BL2250" s="41"/>
      <c r="BM2250" s="41"/>
      <c r="BN2250" s="41"/>
      <c r="BO2250" s="41"/>
      <c r="BP2250" s="41"/>
      <c r="BQ2250" s="41"/>
      <c r="BR2250" s="41"/>
      <c r="BS2250" s="41"/>
      <c r="BT2250" s="41"/>
      <c r="BU2250" s="41"/>
      <c r="BV2250" s="41"/>
      <c r="BW2250" s="41"/>
      <c r="BX2250" s="41"/>
      <c r="BY2250" s="41"/>
      <c r="BZ2250" s="41"/>
      <c r="CA2250" s="41"/>
      <c r="CB2250" s="41"/>
      <c r="CC2250" s="41"/>
      <c r="CD2250" s="41"/>
      <c r="CE2250" s="41"/>
      <c r="CF2250" s="41"/>
      <c r="CG2250" s="41"/>
      <c r="CH2250" s="41"/>
      <c r="CI2250" s="41"/>
      <c r="CJ2250" s="41"/>
      <c r="DZ2250" s="70"/>
      <c r="ED2250" s="70"/>
      <c r="EE2250" s="70"/>
      <c r="EF2250" s="70"/>
      <c r="EG2250" s="68"/>
      <c r="EH2250" s="68"/>
      <c r="EI2250" s="68"/>
      <c r="EJ2250" s="68"/>
      <c r="EK2250" s="68"/>
      <c r="EL2250" s="68"/>
      <c r="EM2250" s="68"/>
      <c r="EN2250" s="68"/>
      <c r="EO2250" s="68"/>
      <c r="EP2250" s="68"/>
      <c r="EQ2250" s="68"/>
      <c r="ER2250" s="68"/>
      <c r="ES2250" s="68"/>
      <c r="ET2250" s="68"/>
    </row>
    <row r="2251" spans="53:150" s="9" customFormat="1" ht="15">
      <c r="BA2251" s="41"/>
      <c r="BB2251" s="41"/>
      <c r="BC2251" s="41"/>
      <c r="BD2251" s="41"/>
      <c r="BE2251" s="41"/>
      <c r="BF2251" s="41"/>
      <c r="BG2251" s="41"/>
      <c r="BH2251" s="41"/>
      <c r="BI2251" s="41"/>
      <c r="BJ2251" s="41"/>
      <c r="BK2251" s="41"/>
      <c r="BL2251" s="41"/>
      <c r="BM2251" s="41"/>
      <c r="BN2251" s="41"/>
      <c r="BO2251" s="41"/>
      <c r="BP2251" s="41"/>
      <c r="BQ2251" s="41"/>
      <c r="BR2251" s="41"/>
      <c r="BS2251" s="41"/>
      <c r="BT2251" s="41"/>
      <c r="BU2251" s="41"/>
      <c r="BV2251" s="41"/>
      <c r="BW2251" s="41"/>
      <c r="BX2251" s="41"/>
      <c r="BY2251" s="41"/>
      <c r="BZ2251" s="41"/>
      <c r="CA2251" s="41"/>
      <c r="CB2251" s="41"/>
      <c r="CC2251" s="41"/>
      <c r="CD2251" s="41"/>
      <c r="CE2251" s="41"/>
      <c r="CF2251" s="41"/>
      <c r="CG2251" s="41"/>
      <c r="CH2251" s="41"/>
      <c r="CI2251" s="41"/>
      <c r="CJ2251" s="41"/>
      <c r="DZ2251" s="70"/>
      <c r="ED2251" s="70"/>
      <c r="EE2251" s="70"/>
      <c r="EF2251" s="70"/>
      <c r="EG2251" s="68"/>
      <c r="EH2251" s="68"/>
      <c r="EI2251" s="68"/>
      <c r="EJ2251" s="68"/>
      <c r="EK2251" s="68"/>
      <c r="EL2251" s="68"/>
      <c r="EM2251" s="68"/>
      <c r="EN2251" s="68"/>
      <c r="EO2251" s="68"/>
      <c r="EP2251" s="68"/>
      <c r="EQ2251" s="68"/>
      <c r="ER2251" s="68"/>
      <c r="ES2251" s="68"/>
      <c r="ET2251" s="68"/>
    </row>
    <row r="2252" spans="53:150" s="9" customFormat="1" ht="15">
      <c r="BA2252" s="41"/>
      <c r="BB2252" s="41"/>
      <c r="BC2252" s="41"/>
      <c r="BD2252" s="41"/>
      <c r="BE2252" s="41"/>
      <c r="BF2252" s="41"/>
      <c r="BG2252" s="41"/>
      <c r="BH2252" s="41"/>
      <c r="BI2252" s="41"/>
      <c r="BJ2252" s="41"/>
      <c r="BK2252" s="41"/>
      <c r="BL2252" s="41"/>
      <c r="BM2252" s="41"/>
      <c r="BN2252" s="41"/>
      <c r="BO2252" s="41"/>
      <c r="BP2252" s="41"/>
      <c r="BQ2252" s="41"/>
      <c r="BR2252" s="41"/>
      <c r="BS2252" s="41"/>
      <c r="BT2252" s="41"/>
      <c r="BU2252" s="41"/>
      <c r="BV2252" s="41"/>
      <c r="BW2252" s="41"/>
      <c r="BX2252" s="41"/>
      <c r="BY2252" s="41"/>
      <c r="BZ2252" s="41"/>
      <c r="CA2252" s="41"/>
      <c r="CB2252" s="41"/>
      <c r="CC2252" s="41"/>
      <c r="CD2252" s="41"/>
      <c r="CE2252" s="41"/>
      <c r="CF2252" s="41"/>
      <c r="CG2252" s="41"/>
      <c r="CH2252" s="41"/>
      <c r="CI2252" s="41"/>
      <c r="CJ2252" s="41"/>
      <c r="DZ2252" s="70"/>
      <c r="ED2252" s="70"/>
      <c r="EE2252" s="70"/>
      <c r="EF2252" s="70"/>
      <c r="EG2252" s="68"/>
      <c r="EH2252" s="68"/>
      <c r="EI2252" s="68"/>
      <c r="EJ2252" s="68"/>
      <c r="EK2252" s="68"/>
      <c r="EL2252" s="68"/>
      <c r="EM2252" s="68"/>
      <c r="EN2252" s="68"/>
      <c r="EO2252" s="68"/>
      <c r="EP2252" s="68"/>
      <c r="EQ2252" s="68"/>
      <c r="ER2252" s="68"/>
      <c r="ES2252" s="68"/>
      <c r="ET2252" s="68"/>
    </row>
    <row r="2253" spans="53:150" s="9" customFormat="1" ht="15">
      <c r="BA2253" s="41"/>
      <c r="BB2253" s="41"/>
      <c r="BC2253" s="41"/>
      <c r="BD2253" s="41"/>
      <c r="BE2253" s="41"/>
      <c r="BF2253" s="41"/>
      <c r="BG2253" s="41"/>
      <c r="BH2253" s="41"/>
      <c r="BI2253" s="41"/>
      <c r="BJ2253" s="41"/>
      <c r="BK2253" s="41"/>
      <c r="BL2253" s="41"/>
      <c r="BM2253" s="41"/>
      <c r="BN2253" s="41"/>
      <c r="BO2253" s="41"/>
      <c r="BP2253" s="41"/>
      <c r="BQ2253" s="41"/>
      <c r="BR2253" s="41"/>
      <c r="BS2253" s="41"/>
      <c r="BT2253" s="41"/>
      <c r="BU2253" s="41"/>
      <c r="BV2253" s="41"/>
      <c r="BW2253" s="41"/>
      <c r="BX2253" s="41"/>
      <c r="BY2253" s="41"/>
      <c r="BZ2253" s="41"/>
      <c r="CA2253" s="41"/>
      <c r="CB2253" s="41"/>
      <c r="CC2253" s="41"/>
      <c r="CD2253" s="41"/>
      <c r="CE2253" s="41"/>
      <c r="CF2253" s="41"/>
      <c r="CG2253" s="41"/>
      <c r="CH2253" s="41"/>
      <c r="CI2253" s="41"/>
      <c r="CJ2253" s="41"/>
      <c r="DZ2253" s="70"/>
      <c r="ED2253" s="70"/>
      <c r="EE2253" s="70"/>
      <c r="EF2253" s="70"/>
      <c r="EG2253" s="68"/>
      <c r="EH2253" s="68"/>
      <c r="EI2253" s="68"/>
      <c r="EJ2253" s="68"/>
      <c r="EK2253" s="68"/>
      <c r="EL2253" s="68"/>
      <c r="EM2253" s="68"/>
      <c r="EN2253" s="68"/>
      <c r="EO2253" s="68"/>
      <c r="EP2253" s="68"/>
      <c r="EQ2253" s="68"/>
      <c r="ER2253" s="68"/>
      <c r="ES2253" s="68"/>
      <c r="ET2253" s="68"/>
    </row>
    <row r="2254" spans="53:150" s="9" customFormat="1" ht="15">
      <c r="BA2254" s="41"/>
      <c r="BB2254" s="41"/>
      <c r="BC2254" s="41"/>
      <c r="BD2254" s="41"/>
      <c r="BE2254" s="41"/>
      <c r="BF2254" s="41"/>
      <c r="BG2254" s="41"/>
      <c r="BH2254" s="41"/>
      <c r="BI2254" s="41"/>
      <c r="BJ2254" s="41"/>
      <c r="BK2254" s="41"/>
      <c r="BL2254" s="41"/>
      <c r="BM2254" s="41"/>
      <c r="BN2254" s="41"/>
      <c r="BO2254" s="41"/>
      <c r="BP2254" s="41"/>
      <c r="BQ2254" s="41"/>
      <c r="BR2254" s="41"/>
      <c r="BS2254" s="41"/>
      <c r="BT2254" s="41"/>
      <c r="BU2254" s="41"/>
      <c r="BV2254" s="41"/>
      <c r="BW2254" s="41"/>
      <c r="BX2254" s="41"/>
      <c r="BY2254" s="41"/>
      <c r="BZ2254" s="41"/>
      <c r="CA2254" s="41"/>
      <c r="CB2254" s="41"/>
      <c r="CC2254" s="41"/>
      <c r="CD2254" s="41"/>
      <c r="CE2254" s="41"/>
      <c r="CF2254" s="41"/>
      <c r="CG2254" s="41"/>
      <c r="CH2254" s="41"/>
      <c r="CI2254" s="41"/>
      <c r="CJ2254" s="41"/>
      <c r="DZ2254" s="70"/>
      <c r="ED2254" s="70"/>
      <c r="EE2254" s="70"/>
      <c r="EF2254" s="70"/>
      <c r="EG2254" s="68"/>
      <c r="EH2254" s="68"/>
      <c r="EI2254" s="68"/>
      <c r="EJ2254" s="68"/>
      <c r="EK2254" s="68"/>
      <c r="EL2254" s="68"/>
      <c r="EM2254" s="68"/>
      <c r="EN2254" s="68"/>
      <c r="EO2254" s="68"/>
      <c r="EP2254" s="68"/>
      <c r="EQ2254" s="68"/>
      <c r="ER2254" s="68"/>
      <c r="ES2254" s="68"/>
      <c r="ET2254" s="68"/>
    </row>
    <row r="2255" spans="53:150" s="9" customFormat="1" ht="15">
      <c r="BA2255" s="41"/>
      <c r="BB2255" s="41"/>
      <c r="BC2255" s="41"/>
      <c r="BD2255" s="41"/>
      <c r="BE2255" s="41"/>
      <c r="BF2255" s="41"/>
      <c r="BG2255" s="41"/>
      <c r="BH2255" s="41"/>
      <c r="BI2255" s="41"/>
      <c r="BJ2255" s="41"/>
      <c r="BK2255" s="41"/>
      <c r="BL2255" s="41"/>
      <c r="BM2255" s="41"/>
      <c r="BN2255" s="41"/>
      <c r="BO2255" s="41"/>
      <c r="BP2255" s="41"/>
      <c r="BQ2255" s="41"/>
      <c r="BR2255" s="41"/>
      <c r="BS2255" s="41"/>
      <c r="BT2255" s="41"/>
      <c r="BU2255" s="41"/>
      <c r="BV2255" s="41"/>
      <c r="BW2255" s="41"/>
      <c r="BX2255" s="41"/>
      <c r="BY2255" s="41"/>
      <c r="BZ2255" s="41"/>
      <c r="CA2255" s="41"/>
      <c r="CB2255" s="41"/>
      <c r="CC2255" s="41"/>
      <c r="CD2255" s="41"/>
      <c r="CE2255" s="41"/>
      <c r="CF2255" s="41"/>
      <c r="CG2255" s="41"/>
      <c r="CH2255" s="41"/>
      <c r="CI2255" s="41"/>
      <c r="CJ2255" s="41"/>
      <c r="DZ2255" s="70"/>
      <c r="ED2255" s="70"/>
      <c r="EE2255" s="70"/>
      <c r="EF2255" s="70"/>
      <c r="EG2255" s="68"/>
      <c r="EH2255" s="68"/>
      <c r="EI2255" s="68"/>
      <c r="EJ2255" s="68"/>
      <c r="EK2255" s="68"/>
      <c r="EL2255" s="68"/>
      <c r="EM2255" s="68"/>
      <c r="EN2255" s="68"/>
      <c r="EO2255" s="68"/>
      <c r="EP2255" s="68"/>
      <c r="EQ2255" s="68"/>
      <c r="ER2255" s="68"/>
      <c r="ES2255" s="68"/>
      <c r="ET2255" s="68"/>
    </row>
    <row r="2256" spans="53:150" s="9" customFormat="1" ht="15">
      <c r="BA2256" s="41"/>
      <c r="BB2256" s="41"/>
      <c r="BC2256" s="41"/>
      <c r="BD2256" s="41"/>
      <c r="BE2256" s="41"/>
      <c r="BF2256" s="41"/>
      <c r="BG2256" s="41"/>
      <c r="BH2256" s="41"/>
      <c r="BI2256" s="41"/>
      <c r="BJ2256" s="41"/>
      <c r="BK2256" s="41"/>
      <c r="BL2256" s="41"/>
      <c r="BM2256" s="41"/>
      <c r="BN2256" s="41"/>
      <c r="BO2256" s="41"/>
      <c r="BP2256" s="41"/>
      <c r="BQ2256" s="41"/>
      <c r="BR2256" s="41"/>
      <c r="BS2256" s="41"/>
      <c r="BT2256" s="41"/>
      <c r="BU2256" s="41"/>
      <c r="BV2256" s="41"/>
      <c r="BW2256" s="41"/>
      <c r="BX2256" s="41"/>
      <c r="BY2256" s="41"/>
      <c r="BZ2256" s="41"/>
      <c r="CA2256" s="41"/>
      <c r="CB2256" s="41"/>
      <c r="CC2256" s="41"/>
      <c r="CD2256" s="41"/>
      <c r="CE2256" s="41"/>
      <c r="CF2256" s="41"/>
      <c r="CG2256" s="41"/>
      <c r="CH2256" s="41"/>
      <c r="CI2256" s="41"/>
      <c r="CJ2256" s="41"/>
      <c r="DZ2256" s="70"/>
      <c r="ED2256" s="70"/>
      <c r="EE2256" s="70"/>
      <c r="EF2256" s="70"/>
      <c r="EG2256" s="68"/>
      <c r="EH2256" s="68"/>
      <c r="EI2256" s="68"/>
      <c r="EJ2256" s="68"/>
      <c r="EK2256" s="68"/>
      <c r="EL2256" s="68"/>
      <c r="EM2256" s="68"/>
      <c r="EN2256" s="68"/>
      <c r="EO2256" s="68"/>
      <c r="EP2256" s="68"/>
      <c r="EQ2256" s="68"/>
      <c r="ER2256" s="68"/>
      <c r="ES2256" s="68"/>
      <c r="ET2256" s="68"/>
    </row>
    <row r="2257" spans="53:150" s="9" customFormat="1" ht="15">
      <c r="BA2257" s="41"/>
      <c r="BB2257" s="41"/>
      <c r="BC2257" s="41"/>
      <c r="BD2257" s="41"/>
      <c r="BE2257" s="41"/>
      <c r="BF2257" s="41"/>
      <c r="BG2257" s="41"/>
      <c r="BH2257" s="41"/>
      <c r="BI2257" s="41"/>
      <c r="BJ2257" s="41"/>
      <c r="BK2257" s="41"/>
      <c r="BL2257" s="41"/>
      <c r="BM2257" s="41"/>
      <c r="BN2257" s="41"/>
      <c r="BO2257" s="41"/>
      <c r="BP2257" s="41"/>
      <c r="BQ2257" s="41"/>
      <c r="BR2257" s="41"/>
      <c r="BS2257" s="41"/>
      <c r="BT2257" s="41"/>
      <c r="BU2257" s="41"/>
      <c r="BV2257" s="41"/>
      <c r="BW2257" s="41"/>
      <c r="BX2257" s="41"/>
      <c r="BY2257" s="41"/>
      <c r="BZ2257" s="41"/>
      <c r="CA2257" s="41"/>
      <c r="CB2257" s="41"/>
      <c r="CC2257" s="41"/>
      <c r="CD2257" s="41"/>
      <c r="CE2257" s="41"/>
      <c r="CF2257" s="41"/>
      <c r="CG2257" s="41"/>
      <c r="CH2257" s="41"/>
      <c r="CI2257" s="41"/>
      <c r="CJ2257" s="41"/>
      <c r="DZ2257" s="70"/>
      <c r="ED2257" s="70"/>
      <c r="EE2257" s="70"/>
      <c r="EF2257" s="70"/>
      <c r="EG2257" s="68"/>
      <c r="EH2257" s="68"/>
      <c r="EI2257" s="68"/>
      <c r="EJ2257" s="68"/>
      <c r="EK2257" s="68"/>
      <c r="EL2257" s="68"/>
      <c r="EM2257" s="68"/>
      <c r="EN2257" s="68"/>
      <c r="EO2257" s="68"/>
      <c r="EP2257" s="68"/>
      <c r="EQ2257" s="68"/>
      <c r="ER2257" s="68"/>
      <c r="ES2257" s="68"/>
      <c r="ET2257" s="68"/>
    </row>
    <row r="2258" spans="53:150" s="9" customFormat="1" ht="15">
      <c r="BA2258" s="41"/>
      <c r="BB2258" s="41"/>
      <c r="BC2258" s="41"/>
      <c r="BD2258" s="41"/>
      <c r="BE2258" s="41"/>
      <c r="BF2258" s="41"/>
      <c r="BG2258" s="41"/>
      <c r="BH2258" s="41"/>
      <c r="BI2258" s="41"/>
      <c r="BJ2258" s="41"/>
      <c r="BK2258" s="41"/>
      <c r="BL2258" s="41"/>
      <c r="BM2258" s="41"/>
      <c r="BN2258" s="41"/>
      <c r="BO2258" s="41"/>
      <c r="BP2258" s="41"/>
      <c r="BQ2258" s="41"/>
      <c r="BR2258" s="41"/>
      <c r="BS2258" s="41"/>
      <c r="BT2258" s="41"/>
      <c r="BU2258" s="41"/>
      <c r="BV2258" s="41"/>
      <c r="BW2258" s="41"/>
      <c r="BX2258" s="41"/>
      <c r="BY2258" s="41"/>
      <c r="BZ2258" s="41"/>
      <c r="CA2258" s="41"/>
      <c r="CB2258" s="41"/>
      <c r="CC2258" s="41"/>
      <c r="CD2258" s="41"/>
      <c r="CE2258" s="41"/>
      <c r="CF2258" s="41"/>
      <c r="CG2258" s="41"/>
      <c r="CH2258" s="41"/>
      <c r="CI2258" s="41"/>
      <c r="CJ2258" s="41"/>
      <c r="DZ2258" s="70"/>
      <c r="ED2258" s="70"/>
      <c r="EE2258" s="70"/>
      <c r="EF2258" s="70"/>
      <c r="EG2258" s="68"/>
      <c r="EH2258" s="68"/>
      <c r="EI2258" s="68"/>
      <c r="EJ2258" s="68"/>
      <c r="EK2258" s="68"/>
      <c r="EL2258" s="68"/>
      <c r="EM2258" s="68"/>
      <c r="EN2258" s="68"/>
      <c r="EO2258" s="68"/>
      <c r="EP2258" s="68"/>
      <c r="EQ2258" s="68"/>
      <c r="ER2258" s="68"/>
      <c r="ES2258" s="68"/>
      <c r="ET2258" s="68"/>
    </row>
    <row r="2259" spans="53:150" s="9" customFormat="1" ht="15">
      <c r="BA2259" s="41"/>
      <c r="BB2259" s="41"/>
      <c r="BC2259" s="41"/>
      <c r="BD2259" s="41"/>
      <c r="BE2259" s="41"/>
      <c r="BF2259" s="41"/>
      <c r="BG2259" s="41"/>
      <c r="BH2259" s="41"/>
      <c r="BI2259" s="41"/>
      <c r="BJ2259" s="41"/>
      <c r="BK2259" s="41"/>
      <c r="BL2259" s="41"/>
      <c r="BM2259" s="41"/>
      <c r="BN2259" s="41"/>
      <c r="BO2259" s="41"/>
      <c r="BP2259" s="41"/>
      <c r="BQ2259" s="41"/>
      <c r="BR2259" s="41"/>
      <c r="BS2259" s="41"/>
      <c r="BT2259" s="41"/>
      <c r="BU2259" s="41"/>
      <c r="BV2259" s="41"/>
      <c r="BW2259" s="41"/>
      <c r="BX2259" s="41"/>
      <c r="BY2259" s="41"/>
      <c r="BZ2259" s="41"/>
      <c r="CA2259" s="41"/>
      <c r="CB2259" s="41"/>
      <c r="CC2259" s="41"/>
      <c r="CD2259" s="41"/>
      <c r="CE2259" s="41"/>
      <c r="CF2259" s="41"/>
      <c r="CG2259" s="41"/>
      <c r="CH2259" s="41"/>
      <c r="CI2259" s="41"/>
      <c r="CJ2259" s="41"/>
      <c r="DZ2259" s="70"/>
      <c r="ED2259" s="70"/>
      <c r="EE2259" s="70"/>
      <c r="EF2259" s="70"/>
      <c r="EG2259" s="68"/>
      <c r="EH2259" s="68"/>
      <c r="EI2259" s="68"/>
      <c r="EJ2259" s="68"/>
      <c r="EK2259" s="68"/>
      <c r="EL2259" s="68"/>
      <c r="EM2259" s="68"/>
      <c r="EN2259" s="68"/>
      <c r="EO2259" s="68"/>
      <c r="EP2259" s="68"/>
      <c r="EQ2259" s="68"/>
      <c r="ER2259" s="68"/>
      <c r="ES2259" s="68"/>
      <c r="ET2259" s="68"/>
    </row>
    <row r="2260" spans="53:150" s="9" customFormat="1" ht="15">
      <c r="BA2260" s="41"/>
      <c r="BB2260" s="41"/>
      <c r="BC2260" s="41"/>
      <c r="BD2260" s="41"/>
      <c r="BE2260" s="41"/>
      <c r="BF2260" s="41"/>
      <c r="BG2260" s="41"/>
      <c r="BH2260" s="41"/>
      <c r="BI2260" s="41"/>
      <c r="BJ2260" s="41"/>
      <c r="BK2260" s="41"/>
      <c r="BL2260" s="41"/>
      <c r="BM2260" s="41"/>
      <c r="BN2260" s="41"/>
      <c r="BO2260" s="41"/>
      <c r="BP2260" s="41"/>
      <c r="BQ2260" s="41"/>
      <c r="BR2260" s="41"/>
      <c r="BS2260" s="41"/>
      <c r="BT2260" s="41"/>
      <c r="BU2260" s="41"/>
      <c r="BV2260" s="41"/>
      <c r="BW2260" s="41"/>
      <c r="BX2260" s="41"/>
      <c r="BY2260" s="41"/>
      <c r="BZ2260" s="41"/>
      <c r="CA2260" s="41"/>
      <c r="CB2260" s="41"/>
      <c r="CC2260" s="41"/>
      <c r="CD2260" s="41"/>
      <c r="CE2260" s="41"/>
      <c r="CF2260" s="41"/>
      <c r="CG2260" s="41"/>
      <c r="CH2260" s="41"/>
      <c r="CI2260" s="41"/>
      <c r="CJ2260" s="41"/>
      <c r="DZ2260" s="70"/>
      <c r="ED2260" s="70"/>
      <c r="EE2260" s="70"/>
      <c r="EF2260" s="70"/>
      <c r="EG2260" s="68"/>
      <c r="EH2260" s="68"/>
      <c r="EI2260" s="68"/>
      <c r="EJ2260" s="68"/>
      <c r="EK2260" s="68"/>
      <c r="EL2260" s="68"/>
      <c r="EM2260" s="68"/>
      <c r="EN2260" s="68"/>
      <c r="EO2260" s="68"/>
      <c r="EP2260" s="68"/>
      <c r="EQ2260" s="68"/>
      <c r="ER2260" s="68"/>
      <c r="ES2260" s="68"/>
      <c r="ET2260" s="68"/>
    </row>
    <row r="2261" spans="53:150" s="9" customFormat="1" ht="15">
      <c r="BA2261" s="41"/>
      <c r="BB2261" s="41"/>
      <c r="BC2261" s="41"/>
      <c r="BD2261" s="41"/>
      <c r="BE2261" s="41"/>
      <c r="BF2261" s="41"/>
      <c r="BG2261" s="41"/>
      <c r="BH2261" s="41"/>
      <c r="BI2261" s="41"/>
      <c r="BJ2261" s="41"/>
      <c r="BK2261" s="41"/>
      <c r="BL2261" s="41"/>
      <c r="BM2261" s="41"/>
      <c r="BN2261" s="41"/>
      <c r="BO2261" s="41"/>
      <c r="BP2261" s="41"/>
      <c r="BQ2261" s="41"/>
      <c r="BR2261" s="41"/>
      <c r="BS2261" s="41"/>
      <c r="BT2261" s="41"/>
      <c r="BU2261" s="41"/>
      <c r="BV2261" s="41"/>
      <c r="BW2261" s="41"/>
      <c r="BX2261" s="41"/>
      <c r="BY2261" s="41"/>
      <c r="BZ2261" s="41"/>
      <c r="CA2261" s="41"/>
      <c r="CB2261" s="41"/>
      <c r="CC2261" s="41"/>
      <c r="CD2261" s="41"/>
      <c r="CE2261" s="41"/>
      <c r="CF2261" s="41"/>
      <c r="CG2261" s="41"/>
      <c r="CH2261" s="41"/>
      <c r="CI2261" s="41"/>
      <c r="CJ2261" s="41"/>
      <c r="DZ2261" s="70"/>
      <c r="ED2261" s="70"/>
      <c r="EE2261" s="70"/>
      <c r="EF2261" s="70"/>
      <c r="EG2261" s="68"/>
      <c r="EH2261" s="68"/>
      <c r="EI2261" s="68"/>
      <c r="EJ2261" s="68"/>
      <c r="EK2261" s="68"/>
      <c r="EL2261" s="68"/>
      <c r="EM2261" s="68"/>
      <c r="EN2261" s="68"/>
      <c r="EO2261" s="68"/>
      <c r="EP2261" s="68"/>
      <c r="EQ2261" s="68"/>
      <c r="ER2261" s="68"/>
      <c r="ES2261" s="68"/>
      <c r="ET2261" s="68"/>
    </row>
    <row r="2262" spans="53:150" s="9" customFormat="1" ht="15">
      <c r="BA2262" s="41"/>
      <c r="BB2262" s="41"/>
      <c r="BC2262" s="41"/>
      <c r="BD2262" s="41"/>
      <c r="BE2262" s="41"/>
      <c r="BF2262" s="41"/>
      <c r="BG2262" s="41"/>
      <c r="BH2262" s="41"/>
      <c r="BI2262" s="41"/>
      <c r="BJ2262" s="41"/>
      <c r="BK2262" s="41"/>
      <c r="BL2262" s="41"/>
      <c r="BM2262" s="41"/>
      <c r="BN2262" s="41"/>
      <c r="BO2262" s="41"/>
      <c r="BP2262" s="41"/>
      <c r="BQ2262" s="41"/>
      <c r="BR2262" s="41"/>
      <c r="BS2262" s="41"/>
      <c r="BT2262" s="41"/>
      <c r="BU2262" s="41"/>
      <c r="BV2262" s="41"/>
      <c r="BW2262" s="41"/>
      <c r="BX2262" s="41"/>
      <c r="BY2262" s="41"/>
      <c r="BZ2262" s="41"/>
      <c r="CA2262" s="41"/>
      <c r="CB2262" s="41"/>
      <c r="CC2262" s="41"/>
      <c r="CD2262" s="41"/>
      <c r="CE2262" s="41"/>
      <c r="CF2262" s="41"/>
      <c r="CG2262" s="41"/>
      <c r="CH2262" s="41"/>
      <c r="CI2262" s="41"/>
      <c r="CJ2262" s="41"/>
      <c r="DZ2262" s="70"/>
      <c r="ED2262" s="70"/>
      <c r="EE2262" s="70"/>
      <c r="EF2262" s="70"/>
      <c r="EG2262" s="68"/>
      <c r="EH2262" s="68"/>
      <c r="EI2262" s="68"/>
      <c r="EJ2262" s="68"/>
      <c r="EK2262" s="68"/>
      <c r="EL2262" s="68"/>
      <c r="EM2262" s="68"/>
      <c r="EN2262" s="68"/>
      <c r="EO2262" s="68"/>
      <c r="EP2262" s="68"/>
      <c r="EQ2262" s="68"/>
      <c r="ER2262" s="68"/>
      <c r="ES2262" s="68"/>
      <c r="ET2262" s="68"/>
    </row>
    <row r="2263" spans="53:150" s="9" customFormat="1" ht="15">
      <c r="BA2263" s="41"/>
      <c r="BB2263" s="41"/>
      <c r="BC2263" s="41"/>
      <c r="BD2263" s="41"/>
      <c r="BE2263" s="41"/>
      <c r="BF2263" s="41"/>
      <c r="BG2263" s="41"/>
      <c r="BH2263" s="41"/>
      <c r="BI2263" s="41"/>
      <c r="BJ2263" s="41"/>
      <c r="BK2263" s="41"/>
      <c r="BL2263" s="41"/>
      <c r="BM2263" s="41"/>
      <c r="BN2263" s="41"/>
      <c r="BO2263" s="41"/>
      <c r="BP2263" s="41"/>
      <c r="BQ2263" s="41"/>
      <c r="BR2263" s="41"/>
      <c r="BS2263" s="41"/>
      <c r="BT2263" s="41"/>
      <c r="BU2263" s="41"/>
      <c r="BV2263" s="41"/>
      <c r="BW2263" s="41"/>
      <c r="BX2263" s="41"/>
      <c r="BY2263" s="41"/>
      <c r="BZ2263" s="41"/>
      <c r="CA2263" s="41"/>
      <c r="CB2263" s="41"/>
      <c r="CC2263" s="41"/>
      <c r="CD2263" s="41"/>
      <c r="CE2263" s="41"/>
      <c r="CF2263" s="41"/>
      <c r="CG2263" s="41"/>
      <c r="CH2263" s="41"/>
      <c r="CI2263" s="41"/>
      <c r="CJ2263" s="41"/>
      <c r="DZ2263" s="70"/>
      <c r="ED2263" s="70"/>
      <c r="EE2263" s="70"/>
      <c r="EF2263" s="70"/>
      <c r="EG2263" s="68"/>
      <c r="EH2263" s="68"/>
      <c r="EI2263" s="68"/>
      <c r="EJ2263" s="68"/>
      <c r="EK2263" s="68"/>
      <c r="EL2263" s="68"/>
      <c r="EM2263" s="68"/>
      <c r="EN2263" s="68"/>
      <c r="EO2263" s="68"/>
      <c r="EP2263" s="68"/>
      <c r="EQ2263" s="68"/>
      <c r="ER2263" s="68"/>
      <c r="ES2263" s="68"/>
      <c r="ET2263" s="68"/>
    </row>
    <row r="2264" spans="53:150" s="9" customFormat="1" ht="15">
      <c r="BA2264" s="41"/>
      <c r="BB2264" s="41"/>
      <c r="BC2264" s="41"/>
      <c r="BD2264" s="41"/>
      <c r="BE2264" s="41"/>
      <c r="BF2264" s="41"/>
      <c r="BG2264" s="41"/>
      <c r="BH2264" s="41"/>
      <c r="BI2264" s="41"/>
      <c r="BJ2264" s="41"/>
      <c r="BK2264" s="41"/>
      <c r="BL2264" s="41"/>
      <c r="BM2264" s="41"/>
      <c r="BN2264" s="41"/>
      <c r="BO2264" s="41"/>
      <c r="BP2264" s="41"/>
      <c r="BQ2264" s="41"/>
      <c r="BR2264" s="41"/>
      <c r="BS2264" s="41"/>
      <c r="BT2264" s="41"/>
      <c r="BU2264" s="41"/>
      <c r="BV2264" s="41"/>
      <c r="BW2264" s="41"/>
      <c r="BX2264" s="41"/>
      <c r="BY2264" s="41"/>
      <c r="BZ2264" s="41"/>
      <c r="CA2264" s="41"/>
      <c r="CB2264" s="41"/>
      <c r="CC2264" s="41"/>
      <c r="CD2264" s="41"/>
      <c r="CE2264" s="41"/>
      <c r="CF2264" s="41"/>
      <c r="CG2264" s="41"/>
      <c r="CH2264" s="41"/>
      <c r="CI2264" s="41"/>
      <c r="CJ2264" s="41"/>
      <c r="DZ2264" s="70"/>
      <c r="ED2264" s="70"/>
      <c r="EE2264" s="70"/>
      <c r="EF2264" s="70"/>
      <c r="EG2264" s="68"/>
      <c r="EH2264" s="68"/>
      <c r="EI2264" s="68"/>
      <c r="EJ2264" s="68"/>
      <c r="EK2264" s="68"/>
      <c r="EL2264" s="68"/>
      <c r="EM2264" s="68"/>
      <c r="EN2264" s="68"/>
      <c r="EO2264" s="68"/>
      <c r="EP2264" s="68"/>
      <c r="EQ2264" s="68"/>
      <c r="ER2264" s="68"/>
      <c r="ES2264" s="68"/>
      <c r="ET2264" s="68"/>
    </row>
    <row r="2265" spans="53:150" s="9" customFormat="1" ht="15">
      <c r="BA2265" s="41"/>
      <c r="BB2265" s="41"/>
      <c r="BC2265" s="41"/>
      <c r="BD2265" s="41"/>
      <c r="BE2265" s="41"/>
      <c r="BF2265" s="41"/>
      <c r="BG2265" s="41"/>
      <c r="BH2265" s="41"/>
      <c r="BI2265" s="41"/>
      <c r="BJ2265" s="41"/>
      <c r="BK2265" s="41"/>
      <c r="BL2265" s="41"/>
      <c r="BM2265" s="41"/>
      <c r="BN2265" s="41"/>
      <c r="BO2265" s="41"/>
      <c r="BP2265" s="41"/>
      <c r="BQ2265" s="41"/>
      <c r="BR2265" s="41"/>
      <c r="BS2265" s="41"/>
      <c r="BT2265" s="41"/>
      <c r="BU2265" s="41"/>
      <c r="BV2265" s="41"/>
      <c r="BW2265" s="41"/>
      <c r="BX2265" s="41"/>
      <c r="BY2265" s="41"/>
      <c r="BZ2265" s="41"/>
      <c r="CA2265" s="41"/>
      <c r="CB2265" s="41"/>
      <c r="CC2265" s="41"/>
      <c r="CD2265" s="41"/>
      <c r="CE2265" s="41"/>
      <c r="CF2265" s="41"/>
      <c r="CG2265" s="41"/>
      <c r="CH2265" s="41"/>
      <c r="CI2265" s="41"/>
      <c r="CJ2265" s="41"/>
      <c r="DZ2265" s="70"/>
      <c r="ED2265" s="70"/>
      <c r="EE2265" s="70"/>
      <c r="EF2265" s="70"/>
      <c r="EG2265" s="68"/>
      <c r="EH2265" s="68"/>
      <c r="EI2265" s="68"/>
      <c r="EJ2265" s="68"/>
      <c r="EK2265" s="68"/>
      <c r="EL2265" s="68"/>
      <c r="EM2265" s="68"/>
      <c r="EN2265" s="68"/>
      <c r="EO2265" s="68"/>
      <c r="EP2265" s="68"/>
      <c r="EQ2265" s="68"/>
      <c r="ER2265" s="68"/>
      <c r="ES2265" s="68"/>
      <c r="ET2265" s="68"/>
    </row>
    <row r="2266" spans="53:150" s="9" customFormat="1" ht="15">
      <c r="BA2266" s="41"/>
      <c r="BB2266" s="41"/>
      <c r="BC2266" s="41"/>
      <c r="BD2266" s="41"/>
      <c r="BE2266" s="41"/>
      <c r="BF2266" s="41"/>
      <c r="BG2266" s="41"/>
      <c r="BH2266" s="41"/>
      <c r="BI2266" s="41"/>
      <c r="BJ2266" s="41"/>
      <c r="BK2266" s="41"/>
      <c r="BL2266" s="41"/>
      <c r="BM2266" s="41"/>
      <c r="BN2266" s="41"/>
      <c r="BO2266" s="41"/>
      <c r="BP2266" s="41"/>
      <c r="BQ2266" s="41"/>
      <c r="BR2266" s="41"/>
      <c r="BS2266" s="41"/>
      <c r="BT2266" s="41"/>
      <c r="BU2266" s="41"/>
      <c r="BV2266" s="41"/>
      <c r="BW2266" s="41"/>
      <c r="BX2266" s="41"/>
      <c r="BY2266" s="41"/>
      <c r="BZ2266" s="41"/>
      <c r="CA2266" s="41"/>
      <c r="CB2266" s="41"/>
      <c r="CC2266" s="41"/>
      <c r="CD2266" s="41"/>
      <c r="CE2266" s="41"/>
      <c r="CF2266" s="41"/>
      <c r="CG2266" s="41"/>
      <c r="CH2266" s="41"/>
      <c r="CI2266" s="41"/>
      <c r="CJ2266" s="41"/>
      <c r="DZ2266" s="70"/>
      <c r="ED2266" s="70"/>
      <c r="EE2266" s="70"/>
      <c r="EF2266" s="70"/>
      <c r="EG2266" s="68"/>
      <c r="EH2266" s="68"/>
      <c r="EI2266" s="68"/>
      <c r="EJ2266" s="68"/>
      <c r="EK2266" s="68"/>
      <c r="EL2266" s="68"/>
      <c r="EM2266" s="68"/>
      <c r="EN2266" s="68"/>
      <c r="EO2266" s="68"/>
      <c r="EP2266" s="68"/>
      <c r="EQ2266" s="68"/>
      <c r="ER2266" s="68"/>
      <c r="ES2266" s="68"/>
      <c r="ET2266" s="68"/>
    </row>
    <row r="2267" spans="53:150" s="9" customFormat="1" ht="15">
      <c r="BA2267" s="41"/>
      <c r="BB2267" s="41"/>
      <c r="BC2267" s="41"/>
      <c r="BD2267" s="41"/>
      <c r="BE2267" s="41"/>
      <c r="BF2267" s="41"/>
      <c r="BG2267" s="41"/>
      <c r="BH2267" s="41"/>
      <c r="BI2267" s="41"/>
      <c r="BJ2267" s="41"/>
      <c r="BK2267" s="41"/>
      <c r="BL2267" s="41"/>
      <c r="BM2267" s="41"/>
      <c r="BN2267" s="41"/>
      <c r="BO2267" s="41"/>
      <c r="BP2267" s="41"/>
      <c r="BQ2267" s="41"/>
      <c r="BR2267" s="41"/>
      <c r="BS2267" s="41"/>
      <c r="BT2267" s="41"/>
      <c r="BU2267" s="41"/>
      <c r="BV2267" s="41"/>
      <c r="BW2267" s="41"/>
      <c r="BX2267" s="41"/>
      <c r="BY2267" s="41"/>
      <c r="BZ2267" s="41"/>
      <c r="CA2267" s="41"/>
      <c r="CB2267" s="41"/>
      <c r="CC2267" s="41"/>
      <c r="CD2267" s="41"/>
      <c r="CE2267" s="41"/>
      <c r="CF2267" s="41"/>
      <c r="CG2267" s="41"/>
      <c r="CH2267" s="41"/>
      <c r="CI2267" s="41"/>
      <c r="CJ2267" s="41"/>
      <c r="DZ2267" s="70"/>
      <c r="ED2267" s="70"/>
      <c r="EE2267" s="70"/>
      <c r="EF2267" s="70"/>
      <c r="EG2267" s="68"/>
      <c r="EH2267" s="68"/>
      <c r="EI2267" s="68"/>
      <c r="EJ2267" s="68"/>
      <c r="EK2267" s="68"/>
      <c r="EL2267" s="68"/>
      <c r="EM2267" s="68"/>
      <c r="EN2267" s="68"/>
      <c r="EO2267" s="68"/>
      <c r="EP2267" s="68"/>
      <c r="EQ2267" s="68"/>
      <c r="ER2267" s="68"/>
      <c r="ES2267" s="68"/>
      <c r="ET2267" s="68"/>
    </row>
    <row r="2268" spans="53:150" s="9" customFormat="1" ht="15">
      <c r="BA2268" s="41"/>
      <c r="BB2268" s="41"/>
      <c r="BC2268" s="41"/>
      <c r="BD2268" s="41"/>
      <c r="BE2268" s="41"/>
      <c r="BF2268" s="41"/>
      <c r="BG2268" s="41"/>
      <c r="BH2268" s="41"/>
      <c r="BI2268" s="41"/>
      <c r="BJ2268" s="41"/>
      <c r="BK2268" s="41"/>
      <c r="BL2268" s="41"/>
      <c r="BM2268" s="41"/>
      <c r="BN2268" s="41"/>
      <c r="BO2268" s="41"/>
      <c r="BP2268" s="41"/>
      <c r="BQ2268" s="41"/>
      <c r="BR2268" s="41"/>
      <c r="BS2268" s="41"/>
      <c r="BT2268" s="41"/>
      <c r="BU2268" s="41"/>
      <c r="BV2268" s="41"/>
      <c r="BW2268" s="41"/>
      <c r="BX2268" s="41"/>
      <c r="BY2268" s="41"/>
      <c r="BZ2268" s="41"/>
      <c r="CA2268" s="41"/>
      <c r="CB2268" s="41"/>
      <c r="CC2268" s="41"/>
      <c r="CD2268" s="41"/>
      <c r="CE2268" s="41"/>
      <c r="CF2268" s="41"/>
      <c r="CG2268" s="41"/>
      <c r="CH2268" s="41"/>
      <c r="CI2268" s="41"/>
      <c r="CJ2268" s="41"/>
      <c r="DZ2268" s="70"/>
      <c r="ED2268" s="70"/>
      <c r="EE2268" s="70"/>
      <c r="EF2268" s="70"/>
      <c r="EG2268" s="68"/>
      <c r="EH2268" s="68"/>
      <c r="EI2268" s="68"/>
      <c r="EJ2268" s="68"/>
      <c r="EK2268" s="68"/>
      <c r="EL2268" s="68"/>
      <c r="EM2268" s="68"/>
      <c r="EN2268" s="68"/>
      <c r="EO2268" s="68"/>
      <c r="EP2268" s="68"/>
      <c r="EQ2268" s="68"/>
      <c r="ER2268" s="68"/>
      <c r="ES2268" s="68"/>
      <c r="ET2268" s="68"/>
    </row>
    <row r="2269" spans="53:150" s="9" customFormat="1" ht="15">
      <c r="BA2269" s="41"/>
      <c r="BB2269" s="41"/>
      <c r="BC2269" s="41"/>
      <c r="BD2269" s="41"/>
      <c r="BE2269" s="41"/>
      <c r="BF2269" s="41"/>
      <c r="BG2269" s="41"/>
      <c r="BH2269" s="41"/>
      <c r="BI2269" s="41"/>
      <c r="BJ2269" s="41"/>
      <c r="BK2269" s="41"/>
      <c r="BL2269" s="41"/>
      <c r="BM2269" s="41"/>
      <c r="BN2269" s="41"/>
      <c r="BO2269" s="41"/>
      <c r="BP2269" s="41"/>
      <c r="BQ2269" s="41"/>
      <c r="BR2269" s="41"/>
      <c r="BS2269" s="41"/>
      <c r="BT2269" s="41"/>
      <c r="BU2269" s="41"/>
      <c r="BV2269" s="41"/>
      <c r="BW2269" s="41"/>
      <c r="BX2269" s="41"/>
      <c r="BY2269" s="41"/>
      <c r="BZ2269" s="41"/>
      <c r="CA2269" s="41"/>
      <c r="CB2269" s="41"/>
      <c r="CC2269" s="41"/>
      <c r="CD2269" s="41"/>
      <c r="CE2269" s="41"/>
      <c r="CF2269" s="41"/>
      <c r="CG2269" s="41"/>
      <c r="CH2269" s="41"/>
      <c r="CI2269" s="41"/>
      <c r="CJ2269" s="41"/>
      <c r="DZ2269" s="70"/>
      <c r="ED2269" s="70"/>
      <c r="EE2269" s="70"/>
      <c r="EF2269" s="70"/>
      <c r="EG2269" s="68"/>
      <c r="EH2269" s="68"/>
      <c r="EI2269" s="68"/>
      <c r="EJ2269" s="68"/>
      <c r="EK2269" s="68"/>
      <c r="EL2269" s="68"/>
      <c r="EM2269" s="68"/>
      <c r="EN2269" s="68"/>
      <c r="EO2269" s="68"/>
      <c r="EP2269" s="68"/>
      <c r="EQ2269" s="68"/>
      <c r="ER2269" s="68"/>
      <c r="ES2269" s="68"/>
      <c r="ET2269" s="68"/>
    </row>
    <row r="2270" spans="53:150" s="9" customFormat="1" ht="15">
      <c r="BA2270" s="41"/>
      <c r="BB2270" s="41"/>
      <c r="BC2270" s="41"/>
      <c r="BD2270" s="41"/>
      <c r="BE2270" s="41"/>
      <c r="BF2270" s="41"/>
      <c r="BG2270" s="41"/>
      <c r="BH2270" s="41"/>
      <c r="BI2270" s="41"/>
      <c r="BJ2270" s="41"/>
      <c r="BK2270" s="41"/>
      <c r="BL2270" s="41"/>
      <c r="BM2270" s="41"/>
      <c r="BN2270" s="41"/>
      <c r="BO2270" s="41"/>
      <c r="BP2270" s="41"/>
      <c r="BQ2270" s="41"/>
      <c r="BR2270" s="41"/>
      <c r="BS2270" s="41"/>
      <c r="BT2270" s="41"/>
      <c r="BU2270" s="41"/>
      <c r="BV2270" s="41"/>
      <c r="BW2270" s="41"/>
      <c r="BX2270" s="41"/>
      <c r="BY2270" s="41"/>
      <c r="BZ2270" s="41"/>
      <c r="CA2270" s="41"/>
      <c r="CB2270" s="41"/>
      <c r="CC2270" s="41"/>
      <c r="CD2270" s="41"/>
      <c r="CE2270" s="41"/>
      <c r="CF2270" s="41"/>
      <c r="CG2270" s="41"/>
      <c r="CH2270" s="41"/>
      <c r="CI2270" s="41"/>
      <c r="CJ2270" s="41"/>
      <c r="DZ2270" s="70"/>
      <c r="ED2270" s="70"/>
      <c r="EE2270" s="70"/>
      <c r="EF2270" s="70"/>
      <c r="EG2270" s="68"/>
      <c r="EH2270" s="68"/>
      <c r="EI2270" s="68"/>
      <c r="EJ2270" s="68"/>
      <c r="EK2270" s="68"/>
      <c r="EL2270" s="68"/>
      <c r="EM2270" s="68"/>
      <c r="EN2270" s="68"/>
      <c r="EO2270" s="68"/>
      <c r="EP2270" s="68"/>
      <c r="EQ2270" s="68"/>
      <c r="ER2270" s="68"/>
      <c r="ES2270" s="68"/>
      <c r="ET2270" s="68"/>
    </row>
    <row r="2271" spans="53:150" s="9" customFormat="1" ht="15">
      <c r="BA2271" s="41"/>
      <c r="BB2271" s="41"/>
      <c r="BC2271" s="41"/>
      <c r="BD2271" s="41"/>
      <c r="BE2271" s="41"/>
      <c r="BF2271" s="41"/>
      <c r="BG2271" s="41"/>
      <c r="BH2271" s="41"/>
      <c r="BI2271" s="41"/>
      <c r="BJ2271" s="41"/>
      <c r="BK2271" s="41"/>
      <c r="BL2271" s="41"/>
      <c r="BM2271" s="41"/>
      <c r="BN2271" s="41"/>
      <c r="BO2271" s="41"/>
      <c r="BP2271" s="41"/>
      <c r="BQ2271" s="41"/>
      <c r="BR2271" s="41"/>
      <c r="BS2271" s="41"/>
      <c r="BT2271" s="41"/>
      <c r="BU2271" s="41"/>
      <c r="BV2271" s="41"/>
      <c r="BW2271" s="41"/>
      <c r="BX2271" s="41"/>
      <c r="BY2271" s="41"/>
      <c r="BZ2271" s="41"/>
      <c r="CA2271" s="41"/>
      <c r="CB2271" s="41"/>
      <c r="CC2271" s="41"/>
      <c r="CD2271" s="41"/>
      <c r="CE2271" s="41"/>
      <c r="CF2271" s="41"/>
      <c r="CG2271" s="41"/>
      <c r="CH2271" s="41"/>
      <c r="CI2271" s="41"/>
      <c r="CJ2271" s="41"/>
      <c r="DZ2271" s="70"/>
      <c r="ED2271" s="70"/>
      <c r="EE2271" s="70"/>
      <c r="EF2271" s="70"/>
      <c r="EG2271" s="68"/>
      <c r="EH2271" s="68"/>
      <c r="EI2271" s="68"/>
      <c r="EJ2271" s="68"/>
      <c r="EK2271" s="68"/>
      <c r="EL2271" s="68"/>
      <c r="EM2271" s="68"/>
      <c r="EN2271" s="68"/>
      <c r="EO2271" s="68"/>
      <c r="EP2271" s="68"/>
      <c r="EQ2271" s="68"/>
      <c r="ER2271" s="68"/>
      <c r="ES2271" s="68"/>
      <c r="ET2271" s="68"/>
    </row>
    <row r="2272" spans="53:150" s="9" customFormat="1" ht="15">
      <c r="BA2272" s="41"/>
      <c r="BB2272" s="41"/>
      <c r="BC2272" s="41"/>
      <c r="BD2272" s="41"/>
      <c r="BE2272" s="41"/>
      <c r="BF2272" s="41"/>
      <c r="BG2272" s="41"/>
      <c r="BH2272" s="41"/>
      <c r="BI2272" s="41"/>
      <c r="BJ2272" s="41"/>
      <c r="BK2272" s="41"/>
      <c r="BL2272" s="41"/>
      <c r="BM2272" s="41"/>
      <c r="BN2272" s="41"/>
      <c r="BO2272" s="41"/>
      <c r="BP2272" s="41"/>
      <c r="BQ2272" s="41"/>
      <c r="BR2272" s="41"/>
      <c r="BS2272" s="41"/>
      <c r="BT2272" s="41"/>
      <c r="BU2272" s="41"/>
      <c r="BV2272" s="41"/>
      <c r="BW2272" s="41"/>
      <c r="BX2272" s="41"/>
      <c r="BY2272" s="41"/>
      <c r="BZ2272" s="41"/>
      <c r="CA2272" s="41"/>
      <c r="CB2272" s="41"/>
      <c r="CC2272" s="41"/>
      <c r="CD2272" s="41"/>
      <c r="CE2272" s="41"/>
      <c r="CF2272" s="41"/>
      <c r="CG2272" s="41"/>
      <c r="CH2272" s="41"/>
      <c r="CI2272" s="41"/>
      <c r="CJ2272" s="41"/>
      <c r="DZ2272" s="70"/>
      <c r="ED2272" s="70"/>
      <c r="EE2272" s="70"/>
      <c r="EF2272" s="70"/>
      <c r="EG2272" s="68"/>
      <c r="EH2272" s="68"/>
      <c r="EI2272" s="68"/>
      <c r="EJ2272" s="68"/>
      <c r="EK2272" s="68"/>
      <c r="EL2272" s="68"/>
      <c r="EM2272" s="68"/>
      <c r="EN2272" s="68"/>
      <c r="EO2272" s="68"/>
      <c r="EP2272" s="68"/>
      <c r="EQ2272" s="68"/>
      <c r="ER2272" s="68"/>
      <c r="ES2272" s="68"/>
      <c r="ET2272" s="68"/>
    </row>
    <row r="2273" spans="53:150" s="9" customFormat="1" ht="15">
      <c r="BA2273" s="41"/>
      <c r="BB2273" s="41"/>
      <c r="BC2273" s="41"/>
      <c r="BD2273" s="41"/>
      <c r="BE2273" s="41"/>
      <c r="BF2273" s="41"/>
      <c r="BG2273" s="41"/>
      <c r="BH2273" s="41"/>
      <c r="BI2273" s="41"/>
      <c r="BJ2273" s="41"/>
      <c r="BK2273" s="41"/>
      <c r="BL2273" s="41"/>
      <c r="BM2273" s="41"/>
      <c r="BN2273" s="41"/>
      <c r="BO2273" s="41"/>
      <c r="BP2273" s="41"/>
      <c r="BQ2273" s="41"/>
      <c r="BR2273" s="41"/>
      <c r="BS2273" s="41"/>
      <c r="BT2273" s="41"/>
      <c r="BU2273" s="41"/>
      <c r="BV2273" s="41"/>
      <c r="BW2273" s="41"/>
      <c r="BX2273" s="41"/>
      <c r="BY2273" s="41"/>
      <c r="BZ2273" s="41"/>
      <c r="CA2273" s="41"/>
      <c r="CB2273" s="41"/>
      <c r="CC2273" s="41"/>
      <c r="CD2273" s="41"/>
      <c r="CE2273" s="41"/>
      <c r="CF2273" s="41"/>
      <c r="CG2273" s="41"/>
      <c r="CH2273" s="41"/>
      <c r="CI2273" s="41"/>
      <c r="CJ2273" s="41"/>
      <c r="DZ2273" s="70"/>
      <c r="ED2273" s="70"/>
      <c r="EE2273" s="70"/>
      <c r="EF2273" s="70"/>
      <c r="EG2273" s="68"/>
      <c r="EH2273" s="68"/>
      <c r="EI2273" s="68"/>
      <c r="EJ2273" s="68"/>
      <c r="EK2273" s="68"/>
      <c r="EL2273" s="68"/>
      <c r="EM2273" s="68"/>
      <c r="EN2273" s="68"/>
      <c r="EO2273" s="68"/>
      <c r="EP2273" s="68"/>
      <c r="EQ2273" s="68"/>
      <c r="ER2273" s="68"/>
      <c r="ES2273" s="68"/>
      <c r="ET2273" s="68"/>
    </row>
    <row r="2274" spans="53:150" s="9" customFormat="1" ht="15">
      <c r="BA2274" s="41"/>
      <c r="BB2274" s="41"/>
      <c r="BC2274" s="41"/>
      <c r="BD2274" s="41"/>
      <c r="BE2274" s="41"/>
      <c r="BF2274" s="41"/>
      <c r="BG2274" s="41"/>
      <c r="BH2274" s="41"/>
      <c r="BI2274" s="41"/>
      <c r="BJ2274" s="41"/>
      <c r="BK2274" s="41"/>
      <c r="BL2274" s="41"/>
      <c r="BM2274" s="41"/>
      <c r="BN2274" s="41"/>
      <c r="BO2274" s="41"/>
      <c r="BP2274" s="41"/>
      <c r="BQ2274" s="41"/>
      <c r="BR2274" s="41"/>
      <c r="BS2274" s="41"/>
      <c r="BT2274" s="41"/>
      <c r="BU2274" s="41"/>
      <c r="BV2274" s="41"/>
      <c r="BW2274" s="41"/>
      <c r="BX2274" s="41"/>
      <c r="BY2274" s="41"/>
      <c r="BZ2274" s="41"/>
      <c r="CA2274" s="41"/>
      <c r="CB2274" s="41"/>
      <c r="CC2274" s="41"/>
      <c r="CD2274" s="41"/>
      <c r="CE2274" s="41"/>
      <c r="CF2274" s="41"/>
      <c r="CG2274" s="41"/>
      <c r="CH2274" s="41"/>
      <c r="CI2274" s="41"/>
      <c r="CJ2274" s="41"/>
      <c r="DZ2274" s="70"/>
      <c r="ED2274" s="70"/>
      <c r="EE2274" s="70"/>
      <c r="EF2274" s="70"/>
      <c r="EG2274" s="68"/>
      <c r="EH2274" s="68"/>
      <c r="EI2274" s="68"/>
      <c r="EJ2274" s="68"/>
      <c r="EK2274" s="68"/>
      <c r="EL2274" s="68"/>
      <c r="EM2274" s="68"/>
      <c r="EN2274" s="68"/>
      <c r="EO2274" s="68"/>
      <c r="EP2274" s="68"/>
      <c r="EQ2274" s="68"/>
      <c r="ER2274" s="68"/>
      <c r="ES2274" s="68"/>
      <c r="ET2274" s="68"/>
    </row>
    <row r="2275" spans="53:150" s="9" customFormat="1" ht="15">
      <c r="BA2275" s="41"/>
      <c r="BB2275" s="41"/>
      <c r="BC2275" s="41"/>
      <c r="BD2275" s="41"/>
      <c r="BE2275" s="41"/>
      <c r="BF2275" s="41"/>
      <c r="BG2275" s="41"/>
      <c r="BH2275" s="41"/>
      <c r="BI2275" s="41"/>
      <c r="BJ2275" s="41"/>
      <c r="BK2275" s="41"/>
      <c r="BL2275" s="41"/>
      <c r="BM2275" s="41"/>
      <c r="BN2275" s="41"/>
      <c r="BO2275" s="41"/>
      <c r="BP2275" s="41"/>
      <c r="BQ2275" s="41"/>
      <c r="BR2275" s="41"/>
      <c r="BS2275" s="41"/>
      <c r="BT2275" s="41"/>
      <c r="BU2275" s="41"/>
      <c r="BV2275" s="41"/>
      <c r="BW2275" s="41"/>
      <c r="BX2275" s="41"/>
      <c r="BY2275" s="41"/>
      <c r="BZ2275" s="41"/>
      <c r="CA2275" s="41"/>
      <c r="CB2275" s="41"/>
      <c r="CC2275" s="41"/>
      <c r="CD2275" s="41"/>
      <c r="CE2275" s="41"/>
      <c r="CF2275" s="41"/>
      <c r="CG2275" s="41"/>
      <c r="CH2275" s="41"/>
      <c r="CI2275" s="41"/>
      <c r="CJ2275" s="41"/>
      <c r="DZ2275" s="70"/>
      <c r="ED2275" s="70"/>
      <c r="EE2275" s="70"/>
      <c r="EF2275" s="70"/>
      <c r="EG2275" s="68"/>
      <c r="EH2275" s="68"/>
      <c r="EI2275" s="68"/>
      <c r="EJ2275" s="68"/>
      <c r="EK2275" s="68"/>
      <c r="EL2275" s="68"/>
      <c r="EM2275" s="68"/>
      <c r="EN2275" s="68"/>
      <c r="EO2275" s="68"/>
      <c r="EP2275" s="68"/>
      <c r="EQ2275" s="68"/>
      <c r="ER2275" s="68"/>
      <c r="ES2275" s="68"/>
      <c r="ET2275" s="68"/>
    </row>
    <row r="2276" spans="53:150" s="9" customFormat="1" ht="15">
      <c r="BA2276" s="41"/>
      <c r="BB2276" s="41"/>
      <c r="BC2276" s="41"/>
      <c r="BD2276" s="41"/>
      <c r="BE2276" s="41"/>
      <c r="BF2276" s="41"/>
      <c r="BG2276" s="41"/>
      <c r="BH2276" s="41"/>
      <c r="BI2276" s="41"/>
      <c r="BJ2276" s="41"/>
      <c r="BK2276" s="41"/>
      <c r="BL2276" s="41"/>
      <c r="BM2276" s="41"/>
      <c r="BN2276" s="41"/>
      <c r="BO2276" s="41"/>
      <c r="BP2276" s="41"/>
      <c r="BQ2276" s="41"/>
      <c r="BR2276" s="41"/>
      <c r="BS2276" s="41"/>
      <c r="BT2276" s="41"/>
      <c r="BU2276" s="41"/>
      <c r="BV2276" s="41"/>
      <c r="BW2276" s="41"/>
      <c r="BX2276" s="41"/>
      <c r="BY2276" s="41"/>
      <c r="BZ2276" s="41"/>
      <c r="CA2276" s="41"/>
      <c r="CB2276" s="41"/>
      <c r="CC2276" s="41"/>
      <c r="CD2276" s="41"/>
      <c r="CE2276" s="41"/>
      <c r="CF2276" s="41"/>
      <c r="CG2276" s="41"/>
      <c r="CH2276" s="41"/>
      <c r="CI2276" s="41"/>
      <c r="CJ2276" s="41"/>
      <c r="DZ2276" s="70"/>
      <c r="ED2276" s="70"/>
      <c r="EE2276" s="70"/>
      <c r="EF2276" s="70"/>
      <c r="EG2276" s="68"/>
      <c r="EH2276" s="68"/>
      <c r="EI2276" s="68"/>
      <c r="EJ2276" s="68"/>
      <c r="EK2276" s="68"/>
      <c r="EL2276" s="68"/>
      <c r="EM2276" s="68"/>
      <c r="EN2276" s="68"/>
      <c r="EO2276" s="68"/>
      <c r="EP2276" s="68"/>
      <c r="EQ2276" s="68"/>
      <c r="ER2276" s="68"/>
      <c r="ES2276" s="68"/>
      <c r="ET2276" s="68"/>
    </row>
    <row r="2277" spans="53:150" s="9" customFormat="1" ht="15">
      <c r="BA2277" s="41"/>
      <c r="BB2277" s="41"/>
      <c r="BC2277" s="41"/>
      <c r="BD2277" s="41"/>
      <c r="BE2277" s="41"/>
      <c r="BF2277" s="41"/>
      <c r="BG2277" s="41"/>
      <c r="BH2277" s="41"/>
      <c r="BI2277" s="41"/>
      <c r="BJ2277" s="41"/>
      <c r="BK2277" s="41"/>
      <c r="BL2277" s="41"/>
      <c r="BM2277" s="41"/>
      <c r="BN2277" s="41"/>
      <c r="BO2277" s="41"/>
      <c r="BP2277" s="41"/>
      <c r="BQ2277" s="41"/>
      <c r="BR2277" s="41"/>
      <c r="BS2277" s="41"/>
      <c r="BT2277" s="41"/>
      <c r="BU2277" s="41"/>
      <c r="BV2277" s="41"/>
      <c r="BW2277" s="41"/>
      <c r="BX2277" s="41"/>
      <c r="BY2277" s="41"/>
      <c r="BZ2277" s="41"/>
      <c r="CA2277" s="41"/>
      <c r="CB2277" s="41"/>
      <c r="CC2277" s="41"/>
      <c r="CD2277" s="41"/>
      <c r="CE2277" s="41"/>
      <c r="CF2277" s="41"/>
      <c r="CG2277" s="41"/>
      <c r="CH2277" s="41"/>
      <c r="CI2277" s="41"/>
      <c r="CJ2277" s="41"/>
      <c r="DZ2277" s="70"/>
      <c r="ED2277" s="70"/>
      <c r="EE2277" s="70"/>
      <c r="EF2277" s="70"/>
      <c r="EG2277" s="68"/>
      <c r="EH2277" s="68"/>
      <c r="EI2277" s="68"/>
      <c r="EJ2277" s="68"/>
      <c r="EK2277" s="68"/>
      <c r="EL2277" s="68"/>
      <c r="EM2277" s="68"/>
      <c r="EN2277" s="68"/>
      <c r="EO2277" s="68"/>
      <c r="EP2277" s="68"/>
      <c r="EQ2277" s="68"/>
      <c r="ER2277" s="68"/>
      <c r="ES2277" s="68"/>
      <c r="ET2277" s="68"/>
    </row>
    <row r="2278" spans="53:150" s="9" customFormat="1" ht="15">
      <c r="BA2278" s="41"/>
      <c r="BB2278" s="41"/>
      <c r="BC2278" s="41"/>
      <c r="BD2278" s="41"/>
      <c r="BE2278" s="41"/>
      <c r="BF2278" s="41"/>
      <c r="BG2278" s="41"/>
      <c r="BH2278" s="41"/>
      <c r="BI2278" s="41"/>
      <c r="BJ2278" s="41"/>
      <c r="BK2278" s="41"/>
      <c r="BL2278" s="41"/>
      <c r="BM2278" s="41"/>
      <c r="BN2278" s="41"/>
      <c r="BO2278" s="41"/>
      <c r="BP2278" s="41"/>
      <c r="BQ2278" s="41"/>
      <c r="BR2278" s="41"/>
      <c r="BS2278" s="41"/>
      <c r="BT2278" s="41"/>
      <c r="BU2278" s="41"/>
      <c r="BV2278" s="41"/>
      <c r="BW2278" s="41"/>
      <c r="BX2278" s="41"/>
      <c r="BY2278" s="41"/>
      <c r="BZ2278" s="41"/>
      <c r="CA2278" s="41"/>
      <c r="CB2278" s="41"/>
      <c r="CC2278" s="41"/>
      <c r="CD2278" s="41"/>
      <c r="CE2278" s="41"/>
      <c r="CF2278" s="41"/>
      <c r="CG2278" s="41"/>
      <c r="CH2278" s="41"/>
      <c r="CI2278" s="41"/>
      <c r="CJ2278" s="41"/>
      <c r="DZ2278" s="70"/>
      <c r="ED2278" s="70"/>
      <c r="EE2278" s="70"/>
      <c r="EF2278" s="70"/>
      <c r="EG2278" s="68"/>
      <c r="EH2278" s="68"/>
      <c r="EI2278" s="68"/>
      <c r="EJ2278" s="68"/>
      <c r="EK2278" s="68"/>
      <c r="EL2278" s="68"/>
      <c r="EM2278" s="68"/>
      <c r="EN2278" s="68"/>
      <c r="EO2278" s="68"/>
      <c r="EP2278" s="68"/>
      <c r="EQ2278" s="68"/>
      <c r="ER2278" s="68"/>
      <c r="ES2278" s="68"/>
      <c r="ET2278" s="68"/>
    </row>
    <row r="2279" spans="53:150" s="9" customFormat="1" ht="15">
      <c r="BA2279" s="41"/>
      <c r="BB2279" s="41"/>
      <c r="BC2279" s="41"/>
      <c r="BD2279" s="41"/>
      <c r="BE2279" s="41"/>
      <c r="BF2279" s="41"/>
      <c r="BG2279" s="41"/>
      <c r="BH2279" s="41"/>
      <c r="BI2279" s="41"/>
      <c r="BJ2279" s="41"/>
      <c r="BK2279" s="41"/>
      <c r="BL2279" s="41"/>
      <c r="BM2279" s="41"/>
      <c r="BN2279" s="41"/>
      <c r="BO2279" s="41"/>
      <c r="BP2279" s="41"/>
      <c r="BQ2279" s="41"/>
      <c r="BR2279" s="41"/>
      <c r="BS2279" s="41"/>
      <c r="BT2279" s="41"/>
      <c r="BU2279" s="41"/>
      <c r="BV2279" s="41"/>
      <c r="BW2279" s="41"/>
      <c r="BX2279" s="41"/>
      <c r="BY2279" s="41"/>
      <c r="BZ2279" s="41"/>
      <c r="CA2279" s="41"/>
      <c r="CB2279" s="41"/>
      <c r="CC2279" s="41"/>
      <c r="CD2279" s="41"/>
      <c r="CE2279" s="41"/>
      <c r="CF2279" s="41"/>
      <c r="CG2279" s="41"/>
      <c r="CH2279" s="41"/>
      <c r="CI2279" s="41"/>
      <c r="CJ2279" s="41"/>
      <c r="DZ2279" s="70"/>
      <c r="ED2279" s="70"/>
      <c r="EE2279" s="70"/>
      <c r="EF2279" s="70"/>
      <c r="EG2279" s="68"/>
      <c r="EH2279" s="68"/>
      <c r="EI2279" s="68"/>
      <c r="EJ2279" s="68"/>
      <c r="EK2279" s="68"/>
      <c r="EL2279" s="68"/>
      <c r="EM2279" s="68"/>
      <c r="EN2279" s="68"/>
      <c r="EO2279" s="68"/>
      <c r="EP2279" s="68"/>
      <c r="EQ2279" s="68"/>
      <c r="ER2279" s="68"/>
      <c r="ES2279" s="68"/>
      <c r="ET2279" s="68"/>
    </row>
    <row r="2280" spans="53:150" s="9" customFormat="1" ht="15">
      <c r="BA2280" s="41"/>
      <c r="BB2280" s="41"/>
      <c r="BC2280" s="41"/>
      <c r="BD2280" s="41"/>
      <c r="BE2280" s="41"/>
      <c r="BF2280" s="41"/>
      <c r="BG2280" s="41"/>
      <c r="BH2280" s="41"/>
      <c r="BI2280" s="41"/>
      <c r="BJ2280" s="41"/>
      <c r="BK2280" s="41"/>
      <c r="BL2280" s="41"/>
      <c r="BM2280" s="41"/>
      <c r="BN2280" s="41"/>
      <c r="BO2280" s="41"/>
      <c r="BP2280" s="41"/>
      <c r="BQ2280" s="41"/>
      <c r="BR2280" s="41"/>
      <c r="BS2280" s="41"/>
      <c r="BT2280" s="41"/>
      <c r="BU2280" s="41"/>
      <c r="BV2280" s="41"/>
      <c r="BW2280" s="41"/>
      <c r="BX2280" s="41"/>
      <c r="BY2280" s="41"/>
      <c r="BZ2280" s="41"/>
      <c r="CA2280" s="41"/>
      <c r="CB2280" s="41"/>
      <c r="CC2280" s="41"/>
      <c r="CD2280" s="41"/>
      <c r="CE2280" s="41"/>
      <c r="CF2280" s="41"/>
      <c r="CG2280" s="41"/>
      <c r="CH2280" s="41"/>
      <c r="CI2280" s="41"/>
      <c r="CJ2280" s="41"/>
      <c r="DZ2280" s="70"/>
      <c r="ED2280" s="70"/>
      <c r="EE2280" s="70"/>
      <c r="EF2280" s="70"/>
      <c r="EG2280" s="68"/>
      <c r="EH2280" s="68"/>
      <c r="EI2280" s="68"/>
      <c r="EJ2280" s="68"/>
      <c r="EK2280" s="68"/>
      <c r="EL2280" s="68"/>
      <c r="EM2280" s="68"/>
      <c r="EN2280" s="68"/>
      <c r="EO2280" s="68"/>
      <c r="EP2280" s="68"/>
      <c r="EQ2280" s="68"/>
      <c r="ER2280" s="68"/>
      <c r="ES2280" s="68"/>
      <c r="ET2280" s="68"/>
    </row>
    <row r="2281" spans="53:150" s="9" customFormat="1" ht="15">
      <c r="BA2281" s="41"/>
      <c r="BB2281" s="41"/>
      <c r="BC2281" s="41"/>
      <c r="BD2281" s="41"/>
      <c r="BE2281" s="41"/>
      <c r="BF2281" s="41"/>
      <c r="BG2281" s="41"/>
      <c r="BH2281" s="41"/>
      <c r="BI2281" s="41"/>
      <c r="BJ2281" s="41"/>
      <c r="BK2281" s="41"/>
      <c r="BL2281" s="41"/>
      <c r="BM2281" s="41"/>
      <c r="BN2281" s="41"/>
      <c r="BO2281" s="41"/>
      <c r="BP2281" s="41"/>
      <c r="BQ2281" s="41"/>
      <c r="BR2281" s="41"/>
      <c r="BS2281" s="41"/>
      <c r="BT2281" s="41"/>
      <c r="BU2281" s="41"/>
      <c r="BV2281" s="41"/>
      <c r="BW2281" s="41"/>
      <c r="BX2281" s="41"/>
      <c r="BY2281" s="41"/>
      <c r="BZ2281" s="41"/>
      <c r="CA2281" s="41"/>
      <c r="CB2281" s="41"/>
      <c r="CC2281" s="41"/>
      <c r="CD2281" s="41"/>
      <c r="CE2281" s="41"/>
      <c r="CF2281" s="41"/>
      <c r="CG2281" s="41"/>
      <c r="CH2281" s="41"/>
      <c r="CI2281" s="41"/>
      <c r="CJ2281" s="41"/>
      <c r="DZ2281" s="70"/>
      <c r="ED2281" s="70"/>
      <c r="EE2281" s="70"/>
      <c r="EF2281" s="70"/>
      <c r="EG2281" s="68"/>
      <c r="EH2281" s="68"/>
      <c r="EI2281" s="68"/>
      <c r="EJ2281" s="68"/>
      <c r="EK2281" s="68"/>
      <c r="EL2281" s="68"/>
      <c r="EM2281" s="68"/>
      <c r="EN2281" s="68"/>
      <c r="EO2281" s="68"/>
      <c r="EP2281" s="68"/>
      <c r="EQ2281" s="68"/>
      <c r="ER2281" s="68"/>
      <c r="ES2281" s="68"/>
      <c r="ET2281" s="68"/>
    </row>
    <row r="2282" spans="53:150" s="9" customFormat="1" ht="15">
      <c r="BA2282" s="41"/>
      <c r="BB2282" s="41"/>
      <c r="BC2282" s="41"/>
      <c r="BD2282" s="41"/>
      <c r="BE2282" s="41"/>
      <c r="BF2282" s="41"/>
      <c r="BG2282" s="41"/>
      <c r="BH2282" s="41"/>
      <c r="BI2282" s="41"/>
      <c r="BJ2282" s="41"/>
      <c r="BK2282" s="41"/>
      <c r="BL2282" s="41"/>
      <c r="BM2282" s="41"/>
      <c r="BN2282" s="41"/>
      <c r="BO2282" s="41"/>
      <c r="BP2282" s="41"/>
      <c r="BQ2282" s="41"/>
      <c r="BR2282" s="41"/>
      <c r="BS2282" s="41"/>
      <c r="BT2282" s="41"/>
      <c r="BU2282" s="41"/>
      <c r="BV2282" s="41"/>
      <c r="BW2282" s="41"/>
      <c r="BX2282" s="41"/>
      <c r="BY2282" s="41"/>
      <c r="BZ2282" s="41"/>
      <c r="CA2282" s="41"/>
      <c r="CB2282" s="41"/>
      <c r="CC2282" s="41"/>
      <c r="CD2282" s="41"/>
      <c r="CE2282" s="41"/>
      <c r="CF2282" s="41"/>
      <c r="CG2282" s="41"/>
      <c r="CH2282" s="41"/>
      <c r="CI2282" s="41"/>
      <c r="CJ2282" s="41"/>
      <c r="DZ2282" s="70"/>
      <c r="ED2282" s="70"/>
      <c r="EE2282" s="70"/>
      <c r="EF2282" s="70"/>
      <c r="EG2282" s="68"/>
      <c r="EH2282" s="68"/>
      <c r="EI2282" s="68"/>
      <c r="EJ2282" s="68"/>
      <c r="EK2282" s="68"/>
      <c r="EL2282" s="68"/>
      <c r="EM2282" s="68"/>
      <c r="EN2282" s="68"/>
      <c r="EO2282" s="68"/>
      <c r="EP2282" s="68"/>
      <c r="EQ2282" s="68"/>
      <c r="ER2282" s="68"/>
      <c r="ES2282" s="68"/>
      <c r="ET2282" s="68"/>
    </row>
    <row r="2283" spans="53:150" s="9" customFormat="1" ht="15">
      <c r="BA2283" s="41"/>
      <c r="BB2283" s="41"/>
      <c r="BC2283" s="41"/>
      <c r="BD2283" s="41"/>
      <c r="BE2283" s="41"/>
      <c r="BF2283" s="41"/>
      <c r="BG2283" s="41"/>
      <c r="BH2283" s="41"/>
      <c r="BI2283" s="41"/>
      <c r="BJ2283" s="41"/>
      <c r="BK2283" s="41"/>
      <c r="BL2283" s="41"/>
      <c r="BM2283" s="41"/>
      <c r="BN2283" s="41"/>
      <c r="BO2283" s="41"/>
      <c r="BP2283" s="41"/>
      <c r="BQ2283" s="41"/>
      <c r="BR2283" s="41"/>
      <c r="BS2283" s="41"/>
      <c r="BT2283" s="41"/>
      <c r="BU2283" s="41"/>
      <c r="BV2283" s="41"/>
      <c r="BW2283" s="41"/>
      <c r="BX2283" s="41"/>
      <c r="BY2283" s="41"/>
      <c r="BZ2283" s="41"/>
      <c r="CA2283" s="41"/>
      <c r="CB2283" s="41"/>
      <c r="CC2283" s="41"/>
      <c r="CD2283" s="41"/>
      <c r="CE2283" s="41"/>
      <c r="CF2283" s="41"/>
      <c r="CG2283" s="41"/>
      <c r="CH2283" s="41"/>
      <c r="CI2283" s="41"/>
      <c r="CJ2283" s="41"/>
      <c r="DZ2283" s="70"/>
      <c r="ED2283" s="70"/>
      <c r="EE2283" s="70"/>
      <c r="EF2283" s="70"/>
      <c r="EG2283" s="68"/>
      <c r="EH2283" s="68"/>
      <c r="EI2283" s="68"/>
      <c r="EJ2283" s="68"/>
      <c r="EK2283" s="68"/>
      <c r="EL2283" s="68"/>
      <c r="EM2283" s="68"/>
      <c r="EN2283" s="68"/>
      <c r="EO2283" s="68"/>
      <c r="EP2283" s="68"/>
      <c r="EQ2283" s="68"/>
      <c r="ER2283" s="68"/>
      <c r="ES2283" s="68"/>
      <c r="ET2283" s="68"/>
    </row>
    <row r="2284" spans="53:150" s="9" customFormat="1" ht="15">
      <c r="BA2284" s="41"/>
      <c r="BB2284" s="41"/>
      <c r="BC2284" s="41"/>
      <c r="BD2284" s="41"/>
      <c r="BE2284" s="41"/>
      <c r="BF2284" s="41"/>
      <c r="BG2284" s="41"/>
      <c r="BH2284" s="41"/>
      <c r="BI2284" s="41"/>
      <c r="BJ2284" s="41"/>
      <c r="BK2284" s="41"/>
      <c r="BL2284" s="41"/>
      <c r="BM2284" s="41"/>
      <c r="BN2284" s="41"/>
      <c r="BO2284" s="41"/>
      <c r="BP2284" s="41"/>
      <c r="BQ2284" s="41"/>
      <c r="BR2284" s="41"/>
      <c r="BS2284" s="41"/>
      <c r="BT2284" s="41"/>
      <c r="BU2284" s="41"/>
      <c r="BV2284" s="41"/>
      <c r="BW2284" s="41"/>
      <c r="BX2284" s="41"/>
      <c r="BY2284" s="41"/>
      <c r="BZ2284" s="41"/>
      <c r="CA2284" s="41"/>
      <c r="CB2284" s="41"/>
      <c r="CC2284" s="41"/>
      <c r="CD2284" s="41"/>
      <c r="CE2284" s="41"/>
      <c r="CF2284" s="41"/>
      <c r="CG2284" s="41"/>
      <c r="CH2284" s="41"/>
      <c r="CI2284" s="41"/>
      <c r="CJ2284" s="41"/>
      <c r="DZ2284" s="70"/>
      <c r="ED2284" s="70"/>
      <c r="EE2284" s="70"/>
      <c r="EF2284" s="70"/>
      <c r="EG2284" s="68"/>
      <c r="EH2284" s="68"/>
      <c r="EI2284" s="68"/>
      <c r="EJ2284" s="68"/>
      <c r="EK2284" s="68"/>
      <c r="EL2284" s="68"/>
      <c r="EM2284" s="68"/>
      <c r="EN2284" s="68"/>
      <c r="EO2284" s="68"/>
      <c r="EP2284" s="68"/>
      <c r="EQ2284" s="68"/>
      <c r="ER2284" s="68"/>
      <c r="ES2284" s="68"/>
      <c r="ET2284" s="68"/>
    </row>
    <row r="2285" spans="53:150" s="9" customFormat="1" ht="15">
      <c r="BA2285" s="41"/>
      <c r="BB2285" s="41"/>
      <c r="BC2285" s="41"/>
      <c r="BD2285" s="41"/>
      <c r="BE2285" s="41"/>
      <c r="BF2285" s="41"/>
      <c r="BG2285" s="41"/>
      <c r="BH2285" s="41"/>
      <c r="BI2285" s="41"/>
      <c r="BJ2285" s="41"/>
      <c r="BK2285" s="41"/>
      <c r="BL2285" s="41"/>
      <c r="BM2285" s="41"/>
      <c r="BN2285" s="41"/>
      <c r="BO2285" s="41"/>
      <c r="BP2285" s="41"/>
      <c r="BQ2285" s="41"/>
      <c r="BR2285" s="41"/>
      <c r="BS2285" s="41"/>
      <c r="BT2285" s="41"/>
      <c r="BU2285" s="41"/>
      <c r="BV2285" s="41"/>
      <c r="BW2285" s="41"/>
      <c r="BX2285" s="41"/>
      <c r="BY2285" s="41"/>
      <c r="BZ2285" s="41"/>
      <c r="CA2285" s="41"/>
      <c r="CB2285" s="41"/>
      <c r="CC2285" s="41"/>
      <c r="CD2285" s="41"/>
      <c r="CE2285" s="41"/>
      <c r="CF2285" s="41"/>
      <c r="CG2285" s="41"/>
      <c r="CH2285" s="41"/>
      <c r="CI2285" s="41"/>
      <c r="CJ2285" s="41"/>
      <c r="DZ2285" s="70"/>
      <c r="ED2285" s="70"/>
      <c r="EE2285" s="70"/>
      <c r="EF2285" s="70"/>
      <c r="EG2285" s="68"/>
      <c r="EH2285" s="68"/>
      <c r="EI2285" s="68"/>
      <c r="EJ2285" s="68"/>
      <c r="EK2285" s="68"/>
      <c r="EL2285" s="68"/>
      <c r="EM2285" s="68"/>
      <c r="EN2285" s="68"/>
      <c r="EO2285" s="68"/>
      <c r="EP2285" s="68"/>
      <c r="EQ2285" s="68"/>
      <c r="ER2285" s="68"/>
      <c r="ES2285" s="68"/>
      <c r="ET2285" s="68"/>
    </row>
    <row r="2286" spans="53:150" s="9" customFormat="1" ht="15">
      <c r="BA2286" s="41"/>
      <c r="BB2286" s="41"/>
      <c r="BC2286" s="41"/>
      <c r="BD2286" s="41"/>
      <c r="BE2286" s="41"/>
      <c r="BF2286" s="41"/>
      <c r="BG2286" s="41"/>
      <c r="BH2286" s="41"/>
      <c r="BI2286" s="41"/>
      <c r="BJ2286" s="41"/>
      <c r="BK2286" s="41"/>
      <c r="BL2286" s="41"/>
      <c r="BM2286" s="41"/>
      <c r="BN2286" s="41"/>
      <c r="BO2286" s="41"/>
      <c r="BP2286" s="41"/>
      <c r="BQ2286" s="41"/>
      <c r="BR2286" s="41"/>
      <c r="BS2286" s="41"/>
      <c r="BT2286" s="41"/>
      <c r="BU2286" s="41"/>
      <c r="BV2286" s="41"/>
      <c r="BW2286" s="41"/>
      <c r="BX2286" s="41"/>
      <c r="BY2286" s="41"/>
      <c r="BZ2286" s="41"/>
      <c r="CA2286" s="41"/>
      <c r="CB2286" s="41"/>
      <c r="CC2286" s="41"/>
      <c r="CD2286" s="41"/>
      <c r="CE2286" s="41"/>
      <c r="CF2286" s="41"/>
      <c r="CG2286" s="41"/>
      <c r="CH2286" s="41"/>
      <c r="CI2286" s="41"/>
      <c r="CJ2286" s="41"/>
      <c r="DZ2286" s="70"/>
      <c r="ED2286" s="70"/>
      <c r="EE2286" s="70"/>
      <c r="EF2286" s="70"/>
      <c r="EG2286" s="68"/>
      <c r="EH2286" s="68"/>
      <c r="EI2286" s="68"/>
      <c r="EJ2286" s="68"/>
      <c r="EK2286" s="68"/>
      <c r="EL2286" s="68"/>
      <c r="EM2286" s="68"/>
      <c r="EN2286" s="68"/>
      <c r="EO2286" s="68"/>
      <c r="EP2286" s="68"/>
      <c r="EQ2286" s="68"/>
      <c r="ER2286" s="68"/>
      <c r="ES2286" s="68"/>
      <c r="ET2286" s="68"/>
    </row>
    <row r="2287" spans="53:150" s="9" customFormat="1" ht="15">
      <c r="BA2287" s="41"/>
      <c r="BB2287" s="41"/>
      <c r="BC2287" s="41"/>
      <c r="BD2287" s="41"/>
      <c r="BE2287" s="41"/>
      <c r="BF2287" s="41"/>
      <c r="BG2287" s="41"/>
      <c r="BH2287" s="41"/>
      <c r="BI2287" s="41"/>
      <c r="BJ2287" s="41"/>
      <c r="BK2287" s="41"/>
      <c r="BL2287" s="41"/>
      <c r="BM2287" s="41"/>
      <c r="BN2287" s="41"/>
      <c r="BO2287" s="41"/>
      <c r="BP2287" s="41"/>
      <c r="BQ2287" s="41"/>
      <c r="BR2287" s="41"/>
      <c r="BS2287" s="41"/>
      <c r="BT2287" s="41"/>
      <c r="BU2287" s="41"/>
      <c r="BV2287" s="41"/>
      <c r="BW2287" s="41"/>
      <c r="BX2287" s="41"/>
      <c r="BY2287" s="41"/>
      <c r="BZ2287" s="41"/>
      <c r="CA2287" s="41"/>
      <c r="CB2287" s="41"/>
      <c r="CC2287" s="41"/>
      <c r="CD2287" s="41"/>
      <c r="CE2287" s="41"/>
      <c r="CF2287" s="41"/>
      <c r="CG2287" s="41"/>
      <c r="CH2287" s="41"/>
      <c r="CI2287" s="41"/>
      <c r="CJ2287" s="41"/>
      <c r="DZ2287" s="70"/>
      <c r="ED2287" s="70"/>
      <c r="EE2287" s="70"/>
      <c r="EF2287" s="70"/>
      <c r="EG2287" s="68"/>
      <c r="EH2287" s="68"/>
      <c r="EI2287" s="68"/>
      <c r="EJ2287" s="68"/>
      <c r="EK2287" s="68"/>
      <c r="EL2287" s="68"/>
      <c r="EM2287" s="68"/>
      <c r="EN2287" s="68"/>
      <c r="EO2287" s="68"/>
      <c r="EP2287" s="68"/>
      <c r="EQ2287" s="68"/>
      <c r="ER2287" s="68"/>
      <c r="ES2287" s="68"/>
      <c r="ET2287" s="68"/>
    </row>
    <row r="2288" spans="53:150" s="9" customFormat="1" ht="15">
      <c r="BA2288" s="41"/>
      <c r="BB2288" s="41"/>
      <c r="BC2288" s="41"/>
      <c r="BD2288" s="41"/>
      <c r="BE2288" s="41"/>
      <c r="BF2288" s="41"/>
      <c r="BG2288" s="41"/>
      <c r="BH2288" s="41"/>
      <c r="BI2288" s="41"/>
      <c r="BJ2288" s="41"/>
      <c r="BK2288" s="41"/>
      <c r="BL2288" s="41"/>
      <c r="BM2288" s="41"/>
      <c r="BN2288" s="41"/>
      <c r="BO2288" s="41"/>
      <c r="BP2288" s="41"/>
      <c r="BQ2288" s="41"/>
      <c r="BR2288" s="41"/>
      <c r="BS2288" s="41"/>
      <c r="BT2288" s="41"/>
      <c r="BU2288" s="41"/>
      <c r="BV2288" s="41"/>
      <c r="BW2288" s="41"/>
      <c r="BX2288" s="41"/>
      <c r="BY2288" s="41"/>
      <c r="BZ2288" s="41"/>
      <c r="CA2288" s="41"/>
      <c r="CB2288" s="41"/>
      <c r="CC2288" s="41"/>
      <c r="CD2288" s="41"/>
      <c r="CE2288" s="41"/>
      <c r="CF2288" s="41"/>
      <c r="CG2288" s="41"/>
      <c r="CH2288" s="41"/>
      <c r="CI2288" s="41"/>
      <c r="CJ2288" s="41"/>
      <c r="DZ2288" s="70"/>
      <c r="ED2288" s="70"/>
      <c r="EE2288" s="70"/>
      <c r="EF2288" s="70"/>
      <c r="EG2288" s="68"/>
      <c r="EH2288" s="68"/>
      <c r="EI2288" s="68"/>
      <c r="EJ2288" s="68"/>
      <c r="EK2288" s="68"/>
      <c r="EL2288" s="68"/>
      <c r="EM2288" s="68"/>
      <c r="EN2288" s="68"/>
      <c r="EO2288" s="68"/>
      <c r="EP2288" s="68"/>
      <c r="EQ2288" s="68"/>
      <c r="ER2288" s="68"/>
      <c r="ES2288" s="68"/>
      <c r="ET2288" s="68"/>
    </row>
    <row r="2289" spans="53:150" s="9" customFormat="1" ht="15">
      <c r="BA2289" s="41"/>
      <c r="BB2289" s="41"/>
      <c r="BC2289" s="41"/>
      <c r="BD2289" s="41"/>
      <c r="BE2289" s="41"/>
      <c r="BF2289" s="41"/>
      <c r="BG2289" s="41"/>
      <c r="BH2289" s="41"/>
      <c r="BI2289" s="41"/>
      <c r="BJ2289" s="41"/>
      <c r="BK2289" s="41"/>
      <c r="BL2289" s="41"/>
      <c r="BM2289" s="41"/>
      <c r="BN2289" s="41"/>
      <c r="BO2289" s="41"/>
      <c r="BP2289" s="41"/>
      <c r="BQ2289" s="41"/>
      <c r="BR2289" s="41"/>
      <c r="BS2289" s="41"/>
      <c r="BT2289" s="41"/>
      <c r="BU2289" s="41"/>
      <c r="BV2289" s="41"/>
      <c r="BW2289" s="41"/>
      <c r="BX2289" s="41"/>
      <c r="BY2289" s="41"/>
      <c r="BZ2289" s="41"/>
      <c r="CA2289" s="41"/>
      <c r="CB2289" s="41"/>
      <c r="CC2289" s="41"/>
      <c r="CD2289" s="41"/>
      <c r="CE2289" s="41"/>
      <c r="CF2289" s="41"/>
      <c r="CG2289" s="41"/>
      <c r="CH2289" s="41"/>
      <c r="CI2289" s="41"/>
      <c r="CJ2289" s="41"/>
      <c r="DZ2289" s="70"/>
      <c r="ED2289" s="70"/>
      <c r="EE2289" s="70"/>
      <c r="EF2289" s="70"/>
      <c r="EG2289" s="68"/>
      <c r="EH2289" s="68"/>
      <c r="EI2289" s="68"/>
      <c r="EJ2289" s="68"/>
      <c r="EK2289" s="68"/>
      <c r="EL2289" s="68"/>
      <c r="EM2289" s="68"/>
      <c r="EN2289" s="68"/>
      <c r="EO2289" s="68"/>
      <c r="EP2289" s="68"/>
      <c r="EQ2289" s="68"/>
      <c r="ER2289" s="68"/>
      <c r="ES2289" s="68"/>
      <c r="ET2289" s="68"/>
    </row>
    <row r="2290" spans="53:150" s="9" customFormat="1" ht="15">
      <c r="BA2290" s="41"/>
      <c r="BB2290" s="41"/>
      <c r="BC2290" s="41"/>
      <c r="BD2290" s="41"/>
      <c r="BE2290" s="41"/>
      <c r="BF2290" s="41"/>
      <c r="BG2290" s="41"/>
      <c r="BH2290" s="41"/>
      <c r="BI2290" s="41"/>
      <c r="BJ2290" s="41"/>
      <c r="BK2290" s="41"/>
      <c r="BL2290" s="41"/>
      <c r="BM2290" s="41"/>
      <c r="BN2290" s="41"/>
      <c r="BO2290" s="41"/>
      <c r="BP2290" s="41"/>
      <c r="BQ2290" s="41"/>
      <c r="BR2290" s="41"/>
      <c r="BS2290" s="41"/>
      <c r="BT2290" s="41"/>
      <c r="BU2290" s="41"/>
      <c r="BV2290" s="41"/>
      <c r="BW2290" s="41"/>
      <c r="BX2290" s="41"/>
      <c r="BY2290" s="41"/>
      <c r="BZ2290" s="41"/>
      <c r="CA2290" s="41"/>
      <c r="CB2290" s="41"/>
      <c r="CC2290" s="41"/>
      <c r="CD2290" s="41"/>
      <c r="CE2290" s="41"/>
      <c r="CF2290" s="41"/>
      <c r="CG2290" s="41"/>
      <c r="CH2290" s="41"/>
      <c r="CI2290" s="41"/>
      <c r="CJ2290" s="41"/>
      <c r="DZ2290" s="70"/>
      <c r="ED2290" s="70"/>
      <c r="EE2290" s="70"/>
      <c r="EF2290" s="70"/>
      <c r="EG2290" s="68"/>
      <c r="EH2290" s="68"/>
      <c r="EI2290" s="68"/>
      <c r="EJ2290" s="68"/>
      <c r="EK2290" s="68"/>
      <c r="EL2290" s="68"/>
      <c r="EM2290" s="68"/>
      <c r="EN2290" s="68"/>
      <c r="EO2290" s="68"/>
      <c r="EP2290" s="68"/>
      <c r="EQ2290" s="68"/>
      <c r="ER2290" s="68"/>
      <c r="ES2290" s="68"/>
      <c r="ET2290" s="68"/>
    </row>
    <row r="2291" spans="53:150" s="9" customFormat="1" ht="15">
      <c r="BA2291" s="41"/>
      <c r="BB2291" s="41"/>
      <c r="BC2291" s="41"/>
      <c r="BD2291" s="41"/>
      <c r="BE2291" s="41"/>
      <c r="BF2291" s="41"/>
      <c r="BG2291" s="41"/>
      <c r="BH2291" s="41"/>
      <c r="BI2291" s="41"/>
      <c r="BJ2291" s="41"/>
      <c r="BK2291" s="41"/>
      <c r="BL2291" s="41"/>
      <c r="BM2291" s="41"/>
      <c r="BN2291" s="41"/>
      <c r="BO2291" s="41"/>
      <c r="BP2291" s="41"/>
      <c r="BQ2291" s="41"/>
      <c r="BR2291" s="41"/>
      <c r="BS2291" s="41"/>
      <c r="BT2291" s="41"/>
      <c r="BU2291" s="41"/>
      <c r="BV2291" s="41"/>
      <c r="BW2291" s="41"/>
      <c r="BX2291" s="41"/>
      <c r="BY2291" s="41"/>
      <c r="BZ2291" s="41"/>
      <c r="CA2291" s="41"/>
      <c r="CB2291" s="41"/>
      <c r="CC2291" s="41"/>
      <c r="CD2291" s="41"/>
      <c r="CE2291" s="41"/>
      <c r="CF2291" s="41"/>
      <c r="CG2291" s="41"/>
      <c r="CH2291" s="41"/>
      <c r="CI2291" s="41"/>
      <c r="CJ2291" s="41"/>
      <c r="DZ2291" s="70"/>
      <c r="ED2291" s="70"/>
      <c r="EE2291" s="70"/>
      <c r="EF2291" s="70"/>
      <c r="EG2291" s="68"/>
      <c r="EH2291" s="68"/>
      <c r="EI2291" s="68"/>
      <c r="EJ2291" s="68"/>
      <c r="EK2291" s="68"/>
      <c r="EL2291" s="68"/>
      <c r="EM2291" s="68"/>
      <c r="EN2291" s="68"/>
      <c r="EO2291" s="68"/>
      <c r="EP2291" s="68"/>
      <c r="EQ2291" s="68"/>
      <c r="ER2291" s="68"/>
      <c r="ES2291" s="68"/>
      <c r="ET2291" s="68"/>
    </row>
    <row r="2292" spans="53:150" s="9" customFormat="1" ht="15">
      <c r="BA2292" s="41"/>
      <c r="BB2292" s="41"/>
      <c r="BC2292" s="41"/>
      <c r="BD2292" s="41"/>
      <c r="BE2292" s="41"/>
      <c r="BF2292" s="41"/>
      <c r="BG2292" s="41"/>
      <c r="BH2292" s="41"/>
      <c r="BI2292" s="41"/>
      <c r="BJ2292" s="41"/>
      <c r="BK2292" s="41"/>
      <c r="BL2292" s="41"/>
      <c r="BM2292" s="41"/>
      <c r="BN2292" s="41"/>
      <c r="BO2292" s="41"/>
      <c r="BP2292" s="41"/>
      <c r="BQ2292" s="41"/>
      <c r="BR2292" s="41"/>
      <c r="BS2292" s="41"/>
      <c r="BT2292" s="41"/>
      <c r="BU2292" s="41"/>
      <c r="BV2292" s="41"/>
      <c r="BW2292" s="41"/>
      <c r="BX2292" s="41"/>
      <c r="BY2292" s="41"/>
      <c r="BZ2292" s="41"/>
      <c r="CA2292" s="41"/>
      <c r="CB2292" s="41"/>
      <c r="CC2292" s="41"/>
      <c r="CD2292" s="41"/>
      <c r="CE2292" s="41"/>
      <c r="CF2292" s="41"/>
      <c r="CG2292" s="41"/>
      <c r="CH2292" s="41"/>
      <c r="CI2292" s="41"/>
      <c r="CJ2292" s="41"/>
      <c r="DZ2292" s="70"/>
      <c r="ED2292" s="70"/>
      <c r="EE2292" s="70"/>
      <c r="EF2292" s="70"/>
      <c r="EG2292" s="68"/>
      <c r="EH2292" s="68"/>
      <c r="EI2292" s="68"/>
      <c r="EJ2292" s="68"/>
      <c r="EK2292" s="68"/>
      <c r="EL2292" s="68"/>
      <c r="EM2292" s="68"/>
      <c r="EN2292" s="68"/>
      <c r="EO2292" s="68"/>
      <c r="EP2292" s="68"/>
      <c r="EQ2292" s="68"/>
      <c r="ER2292" s="68"/>
      <c r="ES2292" s="68"/>
      <c r="ET2292" s="68"/>
    </row>
    <row r="2293" spans="53:150" s="9" customFormat="1" ht="15">
      <c r="BA2293" s="41"/>
      <c r="BB2293" s="41"/>
      <c r="BC2293" s="41"/>
      <c r="BD2293" s="41"/>
      <c r="BE2293" s="41"/>
      <c r="BF2293" s="41"/>
      <c r="BG2293" s="41"/>
      <c r="BH2293" s="41"/>
      <c r="BI2293" s="41"/>
      <c r="BJ2293" s="41"/>
      <c r="BK2293" s="41"/>
      <c r="BL2293" s="41"/>
      <c r="BM2293" s="41"/>
      <c r="BN2293" s="41"/>
      <c r="BO2293" s="41"/>
      <c r="BP2293" s="41"/>
      <c r="BQ2293" s="41"/>
      <c r="BR2293" s="41"/>
      <c r="BS2293" s="41"/>
      <c r="BT2293" s="41"/>
      <c r="BU2293" s="41"/>
      <c r="BV2293" s="41"/>
      <c r="BW2293" s="41"/>
      <c r="BX2293" s="41"/>
      <c r="BY2293" s="41"/>
      <c r="BZ2293" s="41"/>
      <c r="CA2293" s="41"/>
      <c r="CB2293" s="41"/>
      <c r="CC2293" s="41"/>
      <c r="CD2293" s="41"/>
      <c r="CE2293" s="41"/>
      <c r="CF2293" s="41"/>
      <c r="CG2293" s="41"/>
      <c r="CH2293" s="41"/>
      <c r="CI2293" s="41"/>
      <c r="CJ2293" s="41"/>
      <c r="DZ2293" s="70"/>
      <c r="ED2293" s="70"/>
      <c r="EE2293" s="70"/>
      <c r="EF2293" s="70"/>
      <c r="EG2293" s="68"/>
      <c r="EH2293" s="68"/>
      <c r="EI2293" s="68"/>
      <c r="EJ2293" s="68"/>
      <c r="EK2293" s="68"/>
      <c r="EL2293" s="68"/>
      <c r="EM2293" s="68"/>
      <c r="EN2293" s="68"/>
      <c r="EO2293" s="68"/>
      <c r="EP2293" s="68"/>
      <c r="EQ2293" s="68"/>
      <c r="ER2293" s="68"/>
      <c r="ES2293" s="68"/>
      <c r="ET2293" s="68"/>
    </row>
    <row r="2294" spans="53:150" s="9" customFormat="1" ht="15">
      <c r="BA2294" s="41"/>
      <c r="BB2294" s="41"/>
      <c r="BC2294" s="41"/>
      <c r="BD2294" s="41"/>
      <c r="BE2294" s="41"/>
      <c r="BF2294" s="41"/>
      <c r="BG2294" s="41"/>
      <c r="BH2294" s="41"/>
      <c r="BI2294" s="41"/>
      <c r="BJ2294" s="41"/>
      <c r="BK2294" s="41"/>
      <c r="BL2294" s="41"/>
      <c r="BM2294" s="41"/>
      <c r="BN2294" s="41"/>
      <c r="BO2294" s="41"/>
      <c r="BP2294" s="41"/>
      <c r="BQ2294" s="41"/>
      <c r="BR2294" s="41"/>
      <c r="BS2294" s="41"/>
      <c r="BT2294" s="41"/>
      <c r="BU2294" s="41"/>
      <c r="BV2294" s="41"/>
      <c r="BW2294" s="41"/>
      <c r="BX2294" s="41"/>
      <c r="BY2294" s="41"/>
      <c r="BZ2294" s="41"/>
      <c r="CA2294" s="41"/>
      <c r="CB2294" s="41"/>
      <c r="CC2294" s="41"/>
      <c r="CD2294" s="41"/>
      <c r="CE2294" s="41"/>
      <c r="CF2294" s="41"/>
      <c r="CG2294" s="41"/>
      <c r="CH2294" s="41"/>
      <c r="CI2294" s="41"/>
      <c r="CJ2294" s="41"/>
      <c r="DZ2294" s="70"/>
      <c r="ED2294" s="70"/>
      <c r="EE2294" s="70"/>
      <c r="EF2294" s="70"/>
      <c r="EG2294" s="68"/>
      <c r="EH2294" s="68"/>
      <c r="EI2294" s="68"/>
      <c r="EJ2294" s="68"/>
      <c r="EK2294" s="68"/>
      <c r="EL2294" s="68"/>
      <c r="EM2294" s="68"/>
      <c r="EN2294" s="68"/>
      <c r="EO2294" s="68"/>
      <c r="EP2294" s="68"/>
      <c r="EQ2294" s="68"/>
      <c r="ER2294" s="68"/>
      <c r="ES2294" s="68"/>
      <c r="ET2294" s="68"/>
    </row>
    <row r="2295" spans="53:150" s="9" customFormat="1" ht="15">
      <c r="BA2295" s="41"/>
      <c r="BB2295" s="41"/>
      <c r="BC2295" s="41"/>
      <c r="BD2295" s="41"/>
      <c r="BE2295" s="41"/>
      <c r="BF2295" s="41"/>
      <c r="BG2295" s="41"/>
      <c r="BH2295" s="41"/>
      <c r="BI2295" s="41"/>
      <c r="BJ2295" s="41"/>
      <c r="BK2295" s="41"/>
      <c r="BL2295" s="41"/>
      <c r="BM2295" s="41"/>
      <c r="BN2295" s="41"/>
      <c r="BO2295" s="41"/>
      <c r="BP2295" s="41"/>
      <c r="BQ2295" s="41"/>
      <c r="BR2295" s="41"/>
      <c r="BS2295" s="41"/>
      <c r="BT2295" s="41"/>
      <c r="BU2295" s="41"/>
      <c r="BV2295" s="41"/>
      <c r="BW2295" s="41"/>
      <c r="BX2295" s="41"/>
      <c r="BY2295" s="41"/>
      <c r="BZ2295" s="41"/>
      <c r="CA2295" s="41"/>
      <c r="CB2295" s="41"/>
      <c r="CC2295" s="41"/>
      <c r="CD2295" s="41"/>
      <c r="CE2295" s="41"/>
      <c r="CF2295" s="41"/>
      <c r="CG2295" s="41"/>
      <c r="CH2295" s="41"/>
      <c r="CI2295" s="41"/>
      <c r="CJ2295" s="41"/>
      <c r="DZ2295" s="70"/>
      <c r="ED2295" s="70"/>
      <c r="EE2295" s="70"/>
      <c r="EF2295" s="70"/>
      <c r="EG2295" s="68"/>
      <c r="EH2295" s="68"/>
      <c r="EI2295" s="68"/>
      <c r="EJ2295" s="68"/>
      <c r="EK2295" s="68"/>
      <c r="EL2295" s="68"/>
      <c r="EM2295" s="68"/>
      <c r="EN2295" s="68"/>
      <c r="EO2295" s="68"/>
      <c r="EP2295" s="68"/>
      <c r="EQ2295" s="68"/>
      <c r="ER2295" s="68"/>
      <c r="ES2295" s="68"/>
      <c r="ET2295" s="68"/>
    </row>
    <row r="2296" spans="53:150" s="9" customFormat="1" ht="15">
      <c r="BA2296" s="41"/>
      <c r="BB2296" s="41"/>
      <c r="BC2296" s="41"/>
      <c r="BD2296" s="41"/>
      <c r="BE2296" s="41"/>
      <c r="BF2296" s="41"/>
      <c r="BG2296" s="41"/>
      <c r="BH2296" s="41"/>
      <c r="BI2296" s="41"/>
      <c r="BJ2296" s="41"/>
      <c r="BK2296" s="41"/>
      <c r="BL2296" s="41"/>
      <c r="BM2296" s="41"/>
      <c r="BN2296" s="41"/>
      <c r="BO2296" s="41"/>
      <c r="BP2296" s="41"/>
      <c r="BQ2296" s="41"/>
      <c r="BR2296" s="41"/>
      <c r="BS2296" s="41"/>
      <c r="BT2296" s="41"/>
      <c r="BU2296" s="41"/>
      <c r="BV2296" s="41"/>
      <c r="BW2296" s="41"/>
      <c r="BX2296" s="41"/>
      <c r="BY2296" s="41"/>
      <c r="BZ2296" s="41"/>
      <c r="CA2296" s="41"/>
      <c r="CB2296" s="41"/>
      <c r="CC2296" s="41"/>
      <c r="CD2296" s="41"/>
      <c r="CE2296" s="41"/>
      <c r="CF2296" s="41"/>
      <c r="CG2296" s="41"/>
      <c r="CH2296" s="41"/>
      <c r="CI2296" s="41"/>
      <c r="CJ2296" s="41"/>
      <c r="DZ2296" s="70"/>
      <c r="ED2296" s="70"/>
      <c r="EE2296" s="70"/>
      <c r="EF2296" s="70"/>
      <c r="EG2296" s="68"/>
      <c r="EH2296" s="68"/>
      <c r="EI2296" s="68"/>
      <c r="EJ2296" s="68"/>
      <c r="EK2296" s="68"/>
      <c r="EL2296" s="68"/>
      <c r="EM2296" s="68"/>
      <c r="EN2296" s="68"/>
      <c r="EO2296" s="68"/>
      <c r="EP2296" s="68"/>
      <c r="EQ2296" s="68"/>
      <c r="ER2296" s="68"/>
      <c r="ES2296" s="68"/>
      <c r="ET2296" s="68"/>
    </row>
    <row r="2297" spans="53:150" s="9" customFormat="1" ht="15">
      <c r="BA2297" s="41"/>
      <c r="BB2297" s="41"/>
      <c r="BC2297" s="41"/>
      <c r="BD2297" s="41"/>
      <c r="BE2297" s="41"/>
      <c r="BF2297" s="41"/>
      <c r="BG2297" s="41"/>
      <c r="BH2297" s="41"/>
      <c r="BI2297" s="41"/>
      <c r="BJ2297" s="41"/>
      <c r="BK2297" s="41"/>
      <c r="BL2297" s="41"/>
      <c r="BM2297" s="41"/>
      <c r="BN2297" s="41"/>
      <c r="BO2297" s="41"/>
      <c r="BP2297" s="41"/>
      <c r="BQ2297" s="41"/>
      <c r="BR2297" s="41"/>
      <c r="BS2297" s="41"/>
      <c r="BT2297" s="41"/>
      <c r="BU2297" s="41"/>
      <c r="BV2297" s="41"/>
      <c r="BW2297" s="41"/>
      <c r="BX2297" s="41"/>
      <c r="BY2297" s="41"/>
      <c r="BZ2297" s="41"/>
      <c r="CA2297" s="41"/>
      <c r="CB2297" s="41"/>
      <c r="CC2297" s="41"/>
      <c r="CD2297" s="41"/>
      <c r="CE2297" s="41"/>
      <c r="CF2297" s="41"/>
      <c r="CG2297" s="41"/>
      <c r="CH2297" s="41"/>
      <c r="CI2297" s="41"/>
      <c r="CJ2297" s="41"/>
      <c r="DZ2297" s="70"/>
      <c r="ED2297" s="70"/>
      <c r="EE2297" s="70"/>
      <c r="EF2297" s="70"/>
      <c r="EG2297" s="68"/>
      <c r="EH2297" s="68"/>
      <c r="EI2297" s="68"/>
      <c r="EJ2297" s="68"/>
      <c r="EK2297" s="68"/>
      <c r="EL2297" s="68"/>
      <c r="EM2297" s="68"/>
      <c r="EN2297" s="68"/>
      <c r="EO2297" s="68"/>
      <c r="EP2297" s="68"/>
      <c r="EQ2297" s="68"/>
      <c r="ER2297" s="68"/>
      <c r="ES2297" s="68"/>
      <c r="ET2297" s="68"/>
    </row>
    <row r="2298" spans="53:150" s="9" customFormat="1" ht="15">
      <c r="BA2298" s="41"/>
      <c r="BB2298" s="41"/>
      <c r="BC2298" s="41"/>
      <c r="BD2298" s="41"/>
      <c r="BE2298" s="41"/>
      <c r="BF2298" s="41"/>
      <c r="BG2298" s="41"/>
      <c r="BH2298" s="41"/>
      <c r="BI2298" s="41"/>
      <c r="BJ2298" s="41"/>
      <c r="BK2298" s="41"/>
      <c r="BL2298" s="41"/>
      <c r="BM2298" s="41"/>
      <c r="BN2298" s="41"/>
      <c r="BO2298" s="41"/>
      <c r="BP2298" s="41"/>
      <c r="BQ2298" s="41"/>
      <c r="BR2298" s="41"/>
      <c r="BS2298" s="41"/>
      <c r="BT2298" s="41"/>
      <c r="BU2298" s="41"/>
      <c r="BV2298" s="41"/>
      <c r="BW2298" s="41"/>
      <c r="BX2298" s="41"/>
      <c r="BY2298" s="41"/>
      <c r="BZ2298" s="41"/>
      <c r="CA2298" s="41"/>
      <c r="CB2298" s="41"/>
      <c r="CC2298" s="41"/>
      <c r="CD2298" s="41"/>
      <c r="CE2298" s="41"/>
      <c r="CF2298" s="41"/>
      <c r="CG2298" s="41"/>
      <c r="CH2298" s="41"/>
      <c r="CI2298" s="41"/>
      <c r="CJ2298" s="41"/>
      <c r="DZ2298" s="70"/>
      <c r="ED2298" s="70"/>
      <c r="EE2298" s="70"/>
      <c r="EF2298" s="70"/>
      <c r="EG2298" s="68"/>
      <c r="EH2298" s="68"/>
      <c r="EI2298" s="68"/>
      <c r="EJ2298" s="68"/>
      <c r="EK2298" s="68"/>
      <c r="EL2298" s="68"/>
      <c r="EM2298" s="68"/>
      <c r="EN2298" s="68"/>
      <c r="EO2298" s="68"/>
      <c r="EP2298" s="68"/>
      <c r="EQ2298" s="68"/>
      <c r="ER2298" s="68"/>
      <c r="ES2298" s="68"/>
      <c r="ET2298" s="68"/>
    </row>
    <row r="2299" spans="53:150" s="9" customFormat="1" ht="15">
      <c r="BA2299" s="41"/>
      <c r="BB2299" s="41"/>
      <c r="BC2299" s="41"/>
      <c r="BD2299" s="41"/>
      <c r="BE2299" s="41"/>
      <c r="BF2299" s="41"/>
      <c r="BG2299" s="41"/>
      <c r="BH2299" s="41"/>
      <c r="BI2299" s="41"/>
      <c r="BJ2299" s="41"/>
      <c r="BK2299" s="41"/>
      <c r="BL2299" s="41"/>
      <c r="BM2299" s="41"/>
      <c r="BN2299" s="41"/>
      <c r="BO2299" s="41"/>
      <c r="BP2299" s="41"/>
      <c r="BQ2299" s="41"/>
      <c r="BR2299" s="41"/>
      <c r="BS2299" s="41"/>
      <c r="BT2299" s="41"/>
      <c r="BU2299" s="41"/>
      <c r="BV2299" s="41"/>
      <c r="BW2299" s="41"/>
      <c r="BX2299" s="41"/>
      <c r="BY2299" s="41"/>
      <c r="BZ2299" s="41"/>
      <c r="CA2299" s="41"/>
      <c r="CB2299" s="41"/>
      <c r="CC2299" s="41"/>
      <c r="CD2299" s="41"/>
      <c r="CE2299" s="41"/>
      <c r="CF2299" s="41"/>
      <c r="CG2299" s="41"/>
      <c r="CH2299" s="41"/>
      <c r="CI2299" s="41"/>
      <c r="CJ2299" s="41"/>
      <c r="DZ2299" s="70"/>
      <c r="ED2299" s="70"/>
      <c r="EE2299" s="70"/>
      <c r="EF2299" s="70"/>
      <c r="EG2299" s="68"/>
      <c r="EH2299" s="68"/>
      <c r="EI2299" s="68"/>
      <c r="EJ2299" s="68"/>
      <c r="EK2299" s="68"/>
      <c r="EL2299" s="68"/>
      <c r="EM2299" s="68"/>
      <c r="EN2299" s="68"/>
      <c r="EO2299" s="68"/>
      <c r="EP2299" s="68"/>
      <c r="EQ2299" s="68"/>
      <c r="ER2299" s="68"/>
      <c r="ES2299" s="68"/>
      <c r="ET2299" s="68"/>
    </row>
    <row r="2300" spans="53:150" s="9" customFormat="1" ht="15">
      <c r="BA2300" s="41"/>
      <c r="BB2300" s="41"/>
      <c r="BC2300" s="41"/>
      <c r="BD2300" s="41"/>
      <c r="BE2300" s="41"/>
      <c r="BF2300" s="41"/>
      <c r="BG2300" s="41"/>
      <c r="BH2300" s="41"/>
      <c r="BI2300" s="41"/>
      <c r="BJ2300" s="41"/>
      <c r="BK2300" s="41"/>
      <c r="BL2300" s="41"/>
      <c r="BM2300" s="41"/>
      <c r="BN2300" s="41"/>
      <c r="BO2300" s="41"/>
      <c r="BP2300" s="41"/>
      <c r="BQ2300" s="41"/>
      <c r="BR2300" s="41"/>
      <c r="BS2300" s="41"/>
      <c r="BT2300" s="41"/>
      <c r="BU2300" s="41"/>
      <c r="BV2300" s="41"/>
      <c r="BW2300" s="41"/>
      <c r="BX2300" s="41"/>
      <c r="BY2300" s="41"/>
      <c r="BZ2300" s="41"/>
      <c r="CA2300" s="41"/>
      <c r="CB2300" s="41"/>
      <c r="CC2300" s="41"/>
      <c r="CD2300" s="41"/>
      <c r="CE2300" s="41"/>
      <c r="CF2300" s="41"/>
      <c r="CG2300" s="41"/>
      <c r="CH2300" s="41"/>
      <c r="CI2300" s="41"/>
      <c r="CJ2300" s="41"/>
      <c r="DZ2300" s="70"/>
      <c r="ED2300" s="70"/>
      <c r="EE2300" s="70"/>
      <c r="EF2300" s="70"/>
      <c r="EG2300" s="68"/>
      <c r="EH2300" s="68"/>
      <c r="EI2300" s="68"/>
      <c r="EJ2300" s="68"/>
      <c r="EK2300" s="68"/>
      <c r="EL2300" s="68"/>
      <c r="EM2300" s="68"/>
      <c r="EN2300" s="68"/>
      <c r="EO2300" s="68"/>
      <c r="EP2300" s="68"/>
      <c r="EQ2300" s="68"/>
      <c r="ER2300" s="68"/>
      <c r="ES2300" s="68"/>
      <c r="ET2300" s="68"/>
    </row>
    <row r="2301" spans="53:150" s="9" customFormat="1" ht="15">
      <c r="BA2301" s="41"/>
      <c r="BB2301" s="41"/>
      <c r="BC2301" s="41"/>
      <c r="BD2301" s="41"/>
      <c r="BE2301" s="41"/>
      <c r="BF2301" s="41"/>
      <c r="BG2301" s="41"/>
      <c r="BH2301" s="41"/>
      <c r="BI2301" s="41"/>
      <c r="BJ2301" s="41"/>
      <c r="BK2301" s="41"/>
      <c r="BL2301" s="41"/>
      <c r="BM2301" s="41"/>
      <c r="BN2301" s="41"/>
      <c r="BO2301" s="41"/>
      <c r="BP2301" s="41"/>
      <c r="BQ2301" s="41"/>
      <c r="BR2301" s="41"/>
      <c r="BS2301" s="41"/>
      <c r="BT2301" s="41"/>
      <c r="BU2301" s="41"/>
      <c r="BV2301" s="41"/>
      <c r="BW2301" s="41"/>
      <c r="BX2301" s="41"/>
      <c r="BY2301" s="41"/>
      <c r="BZ2301" s="41"/>
      <c r="CA2301" s="41"/>
      <c r="CB2301" s="41"/>
      <c r="CC2301" s="41"/>
      <c r="CD2301" s="41"/>
      <c r="CE2301" s="41"/>
      <c r="CF2301" s="41"/>
      <c r="CG2301" s="41"/>
      <c r="CH2301" s="41"/>
      <c r="CI2301" s="41"/>
      <c r="CJ2301" s="41"/>
      <c r="DZ2301" s="70"/>
      <c r="ED2301" s="70"/>
      <c r="EE2301" s="70"/>
      <c r="EF2301" s="70"/>
      <c r="EG2301" s="68"/>
      <c r="EH2301" s="68"/>
      <c r="EI2301" s="68"/>
      <c r="EJ2301" s="68"/>
      <c r="EK2301" s="68"/>
      <c r="EL2301" s="68"/>
      <c r="EM2301" s="68"/>
      <c r="EN2301" s="68"/>
      <c r="EO2301" s="68"/>
      <c r="EP2301" s="68"/>
      <c r="EQ2301" s="68"/>
      <c r="ER2301" s="68"/>
      <c r="ES2301" s="68"/>
      <c r="ET2301" s="68"/>
    </row>
    <row r="2302" spans="53:150" s="9" customFormat="1" ht="15">
      <c r="BA2302" s="41"/>
      <c r="BB2302" s="41"/>
      <c r="BC2302" s="41"/>
      <c r="BD2302" s="41"/>
      <c r="BE2302" s="41"/>
      <c r="BF2302" s="41"/>
      <c r="BG2302" s="41"/>
      <c r="BH2302" s="41"/>
      <c r="BI2302" s="41"/>
      <c r="BJ2302" s="41"/>
      <c r="BK2302" s="41"/>
      <c r="BL2302" s="41"/>
      <c r="BM2302" s="41"/>
      <c r="BN2302" s="41"/>
      <c r="BO2302" s="41"/>
      <c r="BP2302" s="41"/>
      <c r="BQ2302" s="41"/>
      <c r="BR2302" s="41"/>
      <c r="BS2302" s="41"/>
      <c r="BT2302" s="41"/>
      <c r="BU2302" s="41"/>
      <c r="BV2302" s="41"/>
      <c r="BW2302" s="41"/>
      <c r="BX2302" s="41"/>
      <c r="BY2302" s="41"/>
      <c r="BZ2302" s="41"/>
      <c r="CA2302" s="41"/>
      <c r="CB2302" s="41"/>
      <c r="CC2302" s="41"/>
      <c r="CD2302" s="41"/>
      <c r="CE2302" s="41"/>
      <c r="CF2302" s="41"/>
      <c r="CG2302" s="41"/>
      <c r="CH2302" s="41"/>
      <c r="CI2302" s="41"/>
      <c r="CJ2302" s="41"/>
      <c r="DZ2302" s="70"/>
      <c r="ED2302" s="70"/>
      <c r="EE2302" s="70"/>
      <c r="EF2302" s="70"/>
      <c r="EG2302" s="68"/>
      <c r="EH2302" s="68"/>
      <c r="EI2302" s="68"/>
      <c r="EJ2302" s="68"/>
      <c r="EK2302" s="68"/>
      <c r="EL2302" s="68"/>
      <c r="EM2302" s="68"/>
      <c r="EN2302" s="68"/>
      <c r="EO2302" s="68"/>
      <c r="EP2302" s="68"/>
      <c r="EQ2302" s="68"/>
      <c r="ER2302" s="68"/>
      <c r="ES2302" s="68"/>
      <c r="ET2302" s="68"/>
    </row>
    <row r="2303" spans="53:150" s="9" customFormat="1" ht="15">
      <c r="BA2303" s="41"/>
      <c r="BB2303" s="41"/>
      <c r="BC2303" s="41"/>
      <c r="BD2303" s="41"/>
      <c r="BE2303" s="41"/>
      <c r="BF2303" s="41"/>
      <c r="BG2303" s="41"/>
      <c r="BH2303" s="41"/>
      <c r="BI2303" s="41"/>
      <c r="BJ2303" s="41"/>
      <c r="BK2303" s="41"/>
      <c r="BL2303" s="41"/>
      <c r="BM2303" s="41"/>
      <c r="BN2303" s="41"/>
      <c r="BO2303" s="41"/>
      <c r="BP2303" s="41"/>
      <c r="BQ2303" s="41"/>
      <c r="BR2303" s="41"/>
      <c r="BS2303" s="41"/>
      <c r="BT2303" s="41"/>
      <c r="BU2303" s="41"/>
      <c r="BV2303" s="41"/>
      <c r="BW2303" s="41"/>
      <c r="BX2303" s="41"/>
      <c r="BY2303" s="41"/>
      <c r="BZ2303" s="41"/>
      <c r="CA2303" s="41"/>
      <c r="CB2303" s="41"/>
      <c r="CC2303" s="41"/>
      <c r="CD2303" s="41"/>
      <c r="CE2303" s="41"/>
      <c r="CF2303" s="41"/>
      <c r="CG2303" s="41"/>
      <c r="CH2303" s="41"/>
      <c r="CI2303" s="41"/>
      <c r="CJ2303" s="41"/>
      <c r="DZ2303" s="70"/>
      <c r="ED2303" s="70"/>
      <c r="EE2303" s="70"/>
      <c r="EF2303" s="70"/>
      <c r="EG2303" s="68"/>
      <c r="EH2303" s="68"/>
      <c r="EI2303" s="68"/>
      <c r="EJ2303" s="68"/>
      <c r="EK2303" s="68"/>
      <c r="EL2303" s="68"/>
      <c r="EM2303" s="68"/>
      <c r="EN2303" s="68"/>
      <c r="EO2303" s="68"/>
      <c r="EP2303" s="68"/>
      <c r="EQ2303" s="68"/>
      <c r="ER2303" s="68"/>
      <c r="ES2303" s="68"/>
      <c r="ET2303" s="68"/>
    </row>
    <row r="2304" spans="53:150" s="9" customFormat="1" ht="15">
      <c r="BA2304" s="41"/>
      <c r="BB2304" s="41"/>
      <c r="BC2304" s="41"/>
      <c r="BD2304" s="41"/>
      <c r="BE2304" s="41"/>
      <c r="BF2304" s="41"/>
      <c r="BG2304" s="41"/>
      <c r="BH2304" s="41"/>
      <c r="BI2304" s="41"/>
      <c r="BJ2304" s="41"/>
      <c r="BK2304" s="41"/>
      <c r="BL2304" s="41"/>
      <c r="BM2304" s="41"/>
      <c r="BN2304" s="41"/>
      <c r="BO2304" s="41"/>
      <c r="BP2304" s="41"/>
      <c r="BQ2304" s="41"/>
      <c r="BR2304" s="41"/>
      <c r="BS2304" s="41"/>
      <c r="BT2304" s="41"/>
      <c r="BU2304" s="41"/>
      <c r="BV2304" s="41"/>
      <c r="BW2304" s="41"/>
      <c r="BX2304" s="41"/>
      <c r="BY2304" s="41"/>
      <c r="BZ2304" s="41"/>
      <c r="CA2304" s="41"/>
      <c r="CB2304" s="41"/>
      <c r="CC2304" s="41"/>
      <c r="CD2304" s="41"/>
      <c r="CE2304" s="41"/>
      <c r="CF2304" s="41"/>
      <c r="CG2304" s="41"/>
      <c r="CH2304" s="41"/>
      <c r="CI2304" s="41"/>
      <c r="CJ2304" s="41"/>
      <c r="DZ2304" s="70"/>
      <c r="ED2304" s="70"/>
      <c r="EE2304" s="70"/>
      <c r="EF2304" s="70"/>
      <c r="EG2304" s="68"/>
      <c r="EH2304" s="68"/>
      <c r="EI2304" s="68"/>
      <c r="EJ2304" s="68"/>
      <c r="EK2304" s="68"/>
      <c r="EL2304" s="68"/>
      <c r="EM2304" s="68"/>
      <c r="EN2304" s="68"/>
      <c r="EO2304" s="68"/>
      <c r="EP2304" s="68"/>
      <c r="EQ2304" s="68"/>
      <c r="ER2304" s="68"/>
      <c r="ES2304" s="68"/>
      <c r="ET2304" s="68"/>
    </row>
    <row r="2305" spans="53:150" s="9" customFormat="1" ht="15">
      <c r="BA2305" s="41"/>
      <c r="BB2305" s="41"/>
      <c r="BC2305" s="41"/>
      <c r="BD2305" s="41"/>
      <c r="BE2305" s="41"/>
      <c r="BF2305" s="41"/>
      <c r="BG2305" s="41"/>
      <c r="BH2305" s="41"/>
      <c r="BI2305" s="41"/>
      <c r="BJ2305" s="41"/>
      <c r="BK2305" s="41"/>
      <c r="BL2305" s="41"/>
      <c r="BM2305" s="41"/>
      <c r="BN2305" s="41"/>
      <c r="BO2305" s="41"/>
      <c r="BP2305" s="41"/>
      <c r="BQ2305" s="41"/>
      <c r="BR2305" s="41"/>
      <c r="BS2305" s="41"/>
      <c r="BT2305" s="41"/>
      <c r="BU2305" s="41"/>
      <c r="BV2305" s="41"/>
      <c r="BW2305" s="41"/>
      <c r="BX2305" s="41"/>
      <c r="BY2305" s="41"/>
      <c r="BZ2305" s="41"/>
      <c r="CA2305" s="41"/>
      <c r="CB2305" s="41"/>
      <c r="CC2305" s="41"/>
      <c r="CD2305" s="41"/>
      <c r="CE2305" s="41"/>
      <c r="CF2305" s="41"/>
      <c r="CG2305" s="41"/>
      <c r="CH2305" s="41"/>
      <c r="CI2305" s="41"/>
      <c r="CJ2305" s="41"/>
      <c r="DZ2305" s="70"/>
      <c r="ED2305" s="70"/>
      <c r="EE2305" s="70"/>
      <c r="EF2305" s="70"/>
      <c r="EG2305" s="68"/>
      <c r="EH2305" s="68"/>
      <c r="EI2305" s="68"/>
      <c r="EJ2305" s="68"/>
      <c r="EK2305" s="68"/>
      <c r="EL2305" s="68"/>
      <c r="EM2305" s="68"/>
      <c r="EN2305" s="68"/>
      <c r="EO2305" s="68"/>
      <c r="EP2305" s="68"/>
      <c r="EQ2305" s="68"/>
      <c r="ER2305" s="68"/>
      <c r="ES2305" s="68"/>
      <c r="ET2305" s="68"/>
    </row>
    <row r="2306" spans="53:150" s="9" customFormat="1" ht="15">
      <c r="BA2306" s="41"/>
      <c r="BB2306" s="41"/>
      <c r="BC2306" s="41"/>
      <c r="BD2306" s="41"/>
      <c r="BE2306" s="41"/>
      <c r="BF2306" s="41"/>
      <c r="BG2306" s="41"/>
      <c r="BH2306" s="41"/>
      <c r="BI2306" s="41"/>
      <c r="BJ2306" s="41"/>
      <c r="BK2306" s="41"/>
      <c r="BL2306" s="41"/>
      <c r="BM2306" s="41"/>
      <c r="BN2306" s="41"/>
      <c r="BO2306" s="41"/>
      <c r="BP2306" s="41"/>
      <c r="BQ2306" s="41"/>
      <c r="BR2306" s="41"/>
      <c r="BS2306" s="41"/>
      <c r="BT2306" s="41"/>
      <c r="BU2306" s="41"/>
      <c r="BV2306" s="41"/>
      <c r="BW2306" s="41"/>
      <c r="BX2306" s="41"/>
      <c r="BY2306" s="41"/>
      <c r="BZ2306" s="41"/>
      <c r="CA2306" s="41"/>
      <c r="CB2306" s="41"/>
      <c r="CC2306" s="41"/>
      <c r="CD2306" s="41"/>
      <c r="CE2306" s="41"/>
      <c r="CF2306" s="41"/>
      <c r="CG2306" s="41"/>
      <c r="CH2306" s="41"/>
      <c r="CI2306" s="41"/>
      <c r="CJ2306" s="41"/>
      <c r="DZ2306" s="70"/>
      <c r="ED2306" s="70"/>
      <c r="EE2306" s="70"/>
      <c r="EF2306" s="70"/>
      <c r="EG2306" s="68"/>
      <c r="EH2306" s="68"/>
      <c r="EI2306" s="68"/>
      <c r="EJ2306" s="68"/>
      <c r="EK2306" s="68"/>
      <c r="EL2306" s="68"/>
      <c r="EM2306" s="68"/>
      <c r="EN2306" s="68"/>
      <c r="EO2306" s="68"/>
      <c r="EP2306" s="68"/>
      <c r="EQ2306" s="68"/>
      <c r="ER2306" s="68"/>
      <c r="ES2306" s="68"/>
      <c r="ET2306" s="68"/>
    </row>
    <row r="2307" spans="53:150" s="9" customFormat="1" ht="15">
      <c r="BA2307" s="41"/>
      <c r="BB2307" s="41"/>
      <c r="BC2307" s="41"/>
      <c r="BD2307" s="41"/>
      <c r="BE2307" s="41"/>
      <c r="BF2307" s="41"/>
      <c r="BG2307" s="41"/>
      <c r="BH2307" s="41"/>
      <c r="BI2307" s="41"/>
      <c r="BJ2307" s="41"/>
      <c r="BK2307" s="41"/>
      <c r="BL2307" s="41"/>
      <c r="BM2307" s="41"/>
      <c r="BN2307" s="41"/>
      <c r="BO2307" s="41"/>
      <c r="BP2307" s="41"/>
      <c r="BQ2307" s="41"/>
      <c r="BR2307" s="41"/>
      <c r="BS2307" s="41"/>
      <c r="BT2307" s="41"/>
      <c r="BU2307" s="41"/>
      <c r="BV2307" s="41"/>
      <c r="BW2307" s="41"/>
      <c r="BX2307" s="41"/>
      <c r="BY2307" s="41"/>
      <c r="BZ2307" s="41"/>
      <c r="CA2307" s="41"/>
      <c r="CB2307" s="41"/>
      <c r="CC2307" s="41"/>
      <c r="CD2307" s="41"/>
      <c r="CE2307" s="41"/>
      <c r="CF2307" s="41"/>
      <c r="CG2307" s="41"/>
      <c r="CH2307" s="41"/>
      <c r="CI2307" s="41"/>
      <c r="CJ2307" s="41"/>
      <c r="DZ2307" s="70"/>
      <c r="ED2307" s="70"/>
      <c r="EE2307" s="70"/>
      <c r="EF2307" s="70"/>
      <c r="EG2307" s="68"/>
      <c r="EH2307" s="68"/>
      <c r="EI2307" s="68"/>
      <c r="EJ2307" s="68"/>
      <c r="EK2307" s="68"/>
      <c r="EL2307" s="68"/>
      <c r="EM2307" s="68"/>
      <c r="EN2307" s="68"/>
      <c r="EO2307" s="68"/>
      <c r="EP2307" s="68"/>
      <c r="EQ2307" s="68"/>
      <c r="ER2307" s="68"/>
      <c r="ES2307" s="68"/>
      <c r="ET2307" s="68"/>
    </row>
    <row r="2308" spans="53:150" s="9" customFormat="1" ht="15">
      <c r="BA2308" s="41"/>
      <c r="BB2308" s="41"/>
      <c r="BC2308" s="41"/>
      <c r="BD2308" s="41"/>
      <c r="BE2308" s="41"/>
      <c r="BF2308" s="41"/>
      <c r="BG2308" s="41"/>
      <c r="BH2308" s="41"/>
      <c r="BI2308" s="41"/>
      <c r="BJ2308" s="41"/>
      <c r="BK2308" s="41"/>
      <c r="BL2308" s="41"/>
      <c r="BM2308" s="41"/>
      <c r="BN2308" s="41"/>
      <c r="BO2308" s="41"/>
      <c r="BP2308" s="41"/>
      <c r="BQ2308" s="41"/>
      <c r="BR2308" s="41"/>
      <c r="BS2308" s="41"/>
      <c r="BT2308" s="41"/>
      <c r="BU2308" s="41"/>
      <c r="BV2308" s="41"/>
      <c r="BW2308" s="41"/>
      <c r="BX2308" s="41"/>
      <c r="BY2308" s="41"/>
      <c r="BZ2308" s="41"/>
      <c r="CA2308" s="41"/>
      <c r="CB2308" s="41"/>
      <c r="CC2308" s="41"/>
      <c r="CD2308" s="41"/>
      <c r="CE2308" s="41"/>
      <c r="CF2308" s="41"/>
      <c r="CG2308" s="41"/>
      <c r="CH2308" s="41"/>
      <c r="CI2308" s="41"/>
      <c r="CJ2308" s="41"/>
      <c r="DZ2308" s="70"/>
      <c r="ED2308" s="70"/>
      <c r="EE2308" s="70"/>
      <c r="EF2308" s="70"/>
      <c r="EG2308" s="68"/>
      <c r="EH2308" s="68"/>
      <c r="EI2308" s="68"/>
      <c r="EJ2308" s="68"/>
      <c r="EK2308" s="68"/>
      <c r="EL2308" s="68"/>
      <c r="EM2308" s="68"/>
      <c r="EN2308" s="68"/>
      <c r="EO2308" s="68"/>
      <c r="EP2308" s="68"/>
      <c r="EQ2308" s="68"/>
      <c r="ER2308" s="68"/>
      <c r="ES2308" s="68"/>
      <c r="ET2308" s="68"/>
    </row>
    <row r="2309" spans="53:150" s="9" customFormat="1" ht="15">
      <c r="BA2309" s="41"/>
      <c r="BB2309" s="41"/>
      <c r="BC2309" s="41"/>
      <c r="BD2309" s="41"/>
      <c r="BE2309" s="41"/>
      <c r="BF2309" s="41"/>
      <c r="BG2309" s="41"/>
      <c r="BH2309" s="41"/>
      <c r="BI2309" s="41"/>
      <c r="BJ2309" s="41"/>
      <c r="BK2309" s="41"/>
      <c r="BL2309" s="41"/>
      <c r="BM2309" s="41"/>
      <c r="BN2309" s="41"/>
      <c r="BO2309" s="41"/>
      <c r="BP2309" s="41"/>
      <c r="BQ2309" s="41"/>
      <c r="BR2309" s="41"/>
      <c r="BS2309" s="41"/>
      <c r="BT2309" s="41"/>
      <c r="BU2309" s="41"/>
      <c r="BV2309" s="41"/>
      <c r="BW2309" s="41"/>
      <c r="BX2309" s="41"/>
      <c r="BY2309" s="41"/>
      <c r="BZ2309" s="41"/>
      <c r="CA2309" s="41"/>
      <c r="CB2309" s="41"/>
      <c r="CC2309" s="41"/>
      <c r="CD2309" s="41"/>
      <c r="CE2309" s="41"/>
      <c r="CF2309" s="41"/>
      <c r="CG2309" s="41"/>
      <c r="CH2309" s="41"/>
      <c r="CI2309" s="41"/>
      <c r="CJ2309" s="41"/>
      <c r="DZ2309" s="70"/>
      <c r="ED2309" s="70"/>
      <c r="EE2309" s="70"/>
      <c r="EF2309" s="70"/>
      <c r="EG2309" s="68"/>
      <c r="EH2309" s="68"/>
      <c r="EI2309" s="68"/>
      <c r="EJ2309" s="68"/>
      <c r="EK2309" s="68"/>
      <c r="EL2309" s="68"/>
      <c r="EM2309" s="68"/>
      <c r="EN2309" s="68"/>
      <c r="EO2309" s="68"/>
      <c r="EP2309" s="68"/>
      <c r="EQ2309" s="68"/>
      <c r="ER2309" s="68"/>
      <c r="ES2309" s="68"/>
      <c r="ET2309" s="68"/>
    </row>
    <row r="2310" spans="53:150" s="9" customFormat="1" ht="15">
      <c r="BA2310" s="41"/>
      <c r="BB2310" s="41"/>
      <c r="BC2310" s="41"/>
      <c r="BD2310" s="41"/>
      <c r="BE2310" s="41"/>
      <c r="BF2310" s="41"/>
      <c r="BG2310" s="41"/>
      <c r="BH2310" s="41"/>
      <c r="BI2310" s="41"/>
      <c r="BJ2310" s="41"/>
      <c r="BK2310" s="41"/>
      <c r="BL2310" s="41"/>
      <c r="BM2310" s="41"/>
      <c r="BN2310" s="41"/>
      <c r="BO2310" s="41"/>
      <c r="BP2310" s="41"/>
      <c r="BQ2310" s="41"/>
      <c r="BR2310" s="41"/>
      <c r="BS2310" s="41"/>
      <c r="BT2310" s="41"/>
      <c r="BU2310" s="41"/>
      <c r="BV2310" s="41"/>
      <c r="BW2310" s="41"/>
      <c r="BX2310" s="41"/>
      <c r="BY2310" s="41"/>
      <c r="BZ2310" s="41"/>
      <c r="CA2310" s="41"/>
      <c r="CB2310" s="41"/>
      <c r="CC2310" s="41"/>
      <c r="CD2310" s="41"/>
      <c r="CE2310" s="41"/>
      <c r="CF2310" s="41"/>
      <c r="CG2310" s="41"/>
      <c r="CH2310" s="41"/>
      <c r="CI2310" s="41"/>
      <c r="CJ2310" s="41"/>
      <c r="DZ2310" s="70"/>
      <c r="ED2310" s="70"/>
      <c r="EE2310" s="70"/>
      <c r="EF2310" s="70"/>
      <c r="EG2310" s="68"/>
      <c r="EH2310" s="68"/>
      <c r="EI2310" s="68"/>
      <c r="EJ2310" s="68"/>
      <c r="EK2310" s="68"/>
      <c r="EL2310" s="68"/>
      <c r="EM2310" s="68"/>
      <c r="EN2310" s="68"/>
      <c r="EO2310" s="68"/>
      <c r="EP2310" s="68"/>
      <c r="EQ2310" s="68"/>
      <c r="ER2310" s="68"/>
      <c r="ES2310" s="68"/>
      <c r="ET2310" s="68"/>
    </row>
    <row r="2311" spans="53:150" s="9" customFormat="1" ht="15">
      <c r="BA2311" s="41"/>
      <c r="BB2311" s="41"/>
      <c r="BC2311" s="41"/>
      <c r="BD2311" s="41"/>
      <c r="BE2311" s="41"/>
      <c r="BF2311" s="41"/>
      <c r="BG2311" s="41"/>
      <c r="BH2311" s="41"/>
      <c r="BI2311" s="41"/>
      <c r="BJ2311" s="41"/>
      <c r="BK2311" s="41"/>
      <c r="BL2311" s="41"/>
      <c r="BM2311" s="41"/>
      <c r="BN2311" s="41"/>
      <c r="BO2311" s="41"/>
      <c r="BP2311" s="41"/>
      <c r="BQ2311" s="41"/>
      <c r="BR2311" s="41"/>
      <c r="BS2311" s="41"/>
      <c r="BT2311" s="41"/>
      <c r="BU2311" s="41"/>
      <c r="BV2311" s="41"/>
      <c r="BW2311" s="41"/>
      <c r="BX2311" s="41"/>
      <c r="BY2311" s="41"/>
      <c r="BZ2311" s="41"/>
      <c r="CA2311" s="41"/>
      <c r="CB2311" s="41"/>
      <c r="CC2311" s="41"/>
      <c r="CD2311" s="41"/>
      <c r="CE2311" s="41"/>
      <c r="CF2311" s="41"/>
      <c r="CG2311" s="41"/>
      <c r="CH2311" s="41"/>
      <c r="CI2311" s="41"/>
      <c r="CJ2311" s="41"/>
      <c r="DZ2311" s="70"/>
      <c r="ED2311" s="70"/>
      <c r="EE2311" s="70"/>
      <c r="EF2311" s="70"/>
      <c r="EG2311" s="68"/>
      <c r="EH2311" s="68"/>
      <c r="EI2311" s="68"/>
      <c r="EJ2311" s="68"/>
      <c r="EK2311" s="68"/>
      <c r="EL2311" s="68"/>
      <c r="EM2311" s="68"/>
      <c r="EN2311" s="68"/>
      <c r="EO2311" s="68"/>
      <c r="EP2311" s="68"/>
      <c r="EQ2311" s="68"/>
      <c r="ER2311" s="68"/>
      <c r="ES2311" s="68"/>
      <c r="ET2311" s="68"/>
    </row>
    <row r="2312" spans="53:150" s="9" customFormat="1" ht="15">
      <c r="BA2312" s="41"/>
      <c r="BB2312" s="41"/>
      <c r="BC2312" s="41"/>
      <c r="BD2312" s="41"/>
      <c r="BE2312" s="41"/>
      <c r="BF2312" s="41"/>
      <c r="BG2312" s="41"/>
      <c r="BH2312" s="41"/>
      <c r="BI2312" s="41"/>
      <c r="BJ2312" s="41"/>
      <c r="BK2312" s="41"/>
      <c r="BL2312" s="41"/>
      <c r="BM2312" s="41"/>
      <c r="BN2312" s="41"/>
      <c r="BO2312" s="41"/>
      <c r="BP2312" s="41"/>
      <c r="BQ2312" s="41"/>
      <c r="BR2312" s="41"/>
      <c r="BS2312" s="41"/>
      <c r="BT2312" s="41"/>
      <c r="BU2312" s="41"/>
      <c r="BV2312" s="41"/>
      <c r="BW2312" s="41"/>
      <c r="BX2312" s="41"/>
      <c r="BY2312" s="41"/>
      <c r="BZ2312" s="41"/>
      <c r="CA2312" s="41"/>
      <c r="CB2312" s="41"/>
      <c r="CC2312" s="41"/>
      <c r="CD2312" s="41"/>
      <c r="CE2312" s="41"/>
      <c r="CF2312" s="41"/>
      <c r="CG2312" s="41"/>
      <c r="CH2312" s="41"/>
      <c r="CI2312" s="41"/>
      <c r="CJ2312" s="41"/>
      <c r="DZ2312" s="70"/>
      <c r="ED2312" s="70"/>
      <c r="EE2312" s="70"/>
      <c r="EF2312" s="70"/>
      <c r="EG2312" s="68"/>
      <c r="EH2312" s="68"/>
      <c r="EI2312" s="68"/>
      <c r="EJ2312" s="68"/>
      <c r="EK2312" s="68"/>
      <c r="EL2312" s="68"/>
      <c r="EM2312" s="68"/>
      <c r="EN2312" s="68"/>
      <c r="EO2312" s="68"/>
      <c r="EP2312" s="68"/>
      <c r="EQ2312" s="68"/>
      <c r="ER2312" s="68"/>
      <c r="ES2312" s="68"/>
      <c r="ET2312" s="68"/>
    </row>
    <row r="2313" spans="53:150" s="9" customFormat="1" ht="15">
      <c r="BA2313" s="41"/>
      <c r="BB2313" s="41"/>
      <c r="BC2313" s="41"/>
      <c r="BD2313" s="41"/>
      <c r="BE2313" s="41"/>
      <c r="BF2313" s="41"/>
      <c r="BG2313" s="41"/>
      <c r="BH2313" s="41"/>
      <c r="BI2313" s="41"/>
      <c r="BJ2313" s="41"/>
      <c r="BK2313" s="41"/>
      <c r="BL2313" s="41"/>
      <c r="BM2313" s="41"/>
      <c r="BN2313" s="41"/>
      <c r="BO2313" s="41"/>
      <c r="BP2313" s="41"/>
      <c r="BQ2313" s="41"/>
      <c r="BR2313" s="41"/>
      <c r="BS2313" s="41"/>
      <c r="BT2313" s="41"/>
      <c r="BU2313" s="41"/>
      <c r="BV2313" s="41"/>
      <c r="BW2313" s="41"/>
      <c r="BX2313" s="41"/>
      <c r="BY2313" s="41"/>
      <c r="BZ2313" s="41"/>
      <c r="CA2313" s="41"/>
      <c r="CB2313" s="41"/>
      <c r="CC2313" s="41"/>
      <c r="CD2313" s="41"/>
      <c r="CE2313" s="41"/>
      <c r="CF2313" s="41"/>
      <c r="CG2313" s="41"/>
      <c r="CH2313" s="41"/>
      <c r="CI2313" s="41"/>
      <c r="CJ2313" s="41"/>
      <c r="DZ2313" s="70"/>
      <c r="ED2313" s="70"/>
      <c r="EE2313" s="70"/>
      <c r="EF2313" s="70"/>
      <c r="EG2313" s="68"/>
      <c r="EH2313" s="68"/>
      <c r="EI2313" s="68"/>
      <c r="EJ2313" s="68"/>
      <c r="EK2313" s="68"/>
      <c r="EL2313" s="68"/>
      <c r="EM2313" s="68"/>
      <c r="EN2313" s="68"/>
      <c r="EO2313" s="68"/>
      <c r="EP2313" s="68"/>
      <c r="EQ2313" s="68"/>
      <c r="ER2313" s="68"/>
      <c r="ES2313" s="68"/>
      <c r="ET2313" s="68"/>
    </row>
    <row r="2314" spans="53:150" s="9" customFormat="1" ht="15">
      <c r="BA2314" s="41"/>
      <c r="BB2314" s="41"/>
      <c r="BC2314" s="41"/>
      <c r="BD2314" s="41"/>
      <c r="BE2314" s="41"/>
      <c r="BF2314" s="41"/>
      <c r="BG2314" s="41"/>
      <c r="BH2314" s="41"/>
      <c r="BI2314" s="41"/>
      <c r="BJ2314" s="41"/>
      <c r="BK2314" s="41"/>
      <c r="BL2314" s="41"/>
      <c r="BM2314" s="41"/>
      <c r="BN2314" s="41"/>
      <c r="BO2314" s="41"/>
      <c r="BP2314" s="41"/>
      <c r="BQ2314" s="41"/>
      <c r="BR2314" s="41"/>
      <c r="BS2314" s="41"/>
      <c r="BT2314" s="41"/>
      <c r="BU2314" s="41"/>
      <c r="BV2314" s="41"/>
      <c r="BW2314" s="41"/>
      <c r="BX2314" s="41"/>
      <c r="BY2314" s="41"/>
      <c r="BZ2314" s="41"/>
      <c r="CA2314" s="41"/>
      <c r="CB2314" s="41"/>
      <c r="CC2314" s="41"/>
      <c r="CD2314" s="41"/>
      <c r="CE2314" s="41"/>
      <c r="CF2314" s="41"/>
      <c r="CG2314" s="41"/>
      <c r="CH2314" s="41"/>
      <c r="CI2314" s="41"/>
      <c r="CJ2314" s="41"/>
      <c r="DZ2314" s="70"/>
      <c r="ED2314" s="70"/>
      <c r="EE2314" s="70"/>
      <c r="EF2314" s="70"/>
      <c r="EG2314" s="68"/>
      <c r="EH2314" s="68"/>
      <c r="EI2314" s="68"/>
      <c r="EJ2314" s="68"/>
      <c r="EK2314" s="68"/>
      <c r="EL2314" s="68"/>
      <c r="EM2314" s="68"/>
      <c r="EN2314" s="68"/>
      <c r="EO2314" s="68"/>
      <c r="EP2314" s="68"/>
      <c r="EQ2314" s="68"/>
      <c r="ER2314" s="68"/>
      <c r="ES2314" s="68"/>
      <c r="ET2314" s="68"/>
    </row>
    <row r="2315" spans="53:150" s="9" customFormat="1" ht="15">
      <c r="BA2315" s="41"/>
      <c r="BB2315" s="41"/>
      <c r="BC2315" s="41"/>
      <c r="BD2315" s="41"/>
      <c r="BE2315" s="41"/>
      <c r="BF2315" s="41"/>
      <c r="BG2315" s="41"/>
      <c r="BH2315" s="41"/>
      <c r="BI2315" s="41"/>
      <c r="BJ2315" s="41"/>
      <c r="BK2315" s="41"/>
      <c r="BL2315" s="41"/>
      <c r="BM2315" s="41"/>
      <c r="BN2315" s="41"/>
      <c r="BO2315" s="41"/>
      <c r="BP2315" s="41"/>
      <c r="BQ2315" s="41"/>
      <c r="BR2315" s="41"/>
      <c r="BS2315" s="41"/>
      <c r="BT2315" s="41"/>
      <c r="BU2315" s="41"/>
      <c r="BV2315" s="41"/>
      <c r="BW2315" s="41"/>
      <c r="BX2315" s="41"/>
      <c r="BY2315" s="41"/>
      <c r="BZ2315" s="41"/>
      <c r="CA2315" s="41"/>
      <c r="CB2315" s="41"/>
      <c r="CC2315" s="41"/>
      <c r="CD2315" s="41"/>
      <c r="CE2315" s="41"/>
      <c r="CF2315" s="41"/>
      <c r="CG2315" s="41"/>
      <c r="CH2315" s="41"/>
      <c r="CI2315" s="41"/>
      <c r="CJ2315" s="41"/>
      <c r="DZ2315" s="70"/>
      <c r="ED2315" s="70"/>
      <c r="EE2315" s="70"/>
      <c r="EF2315" s="70"/>
      <c r="EG2315" s="68"/>
      <c r="EH2315" s="68"/>
      <c r="EI2315" s="68"/>
      <c r="EJ2315" s="68"/>
      <c r="EK2315" s="68"/>
      <c r="EL2315" s="68"/>
      <c r="EM2315" s="68"/>
      <c r="EN2315" s="68"/>
      <c r="EO2315" s="68"/>
      <c r="EP2315" s="68"/>
      <c r="EQ2315" s="68"/>
      <c r="ER2315" s="68"/>
      <c r="ES2315" s="68"/>
      <c r="ET2315" s="68"/>
    </row>
    <row r="2316" spans="53:150" s="9" customFormat="1" ht="15">
      <c r="BA2316" s="41"/>
      <c r="BB2316" s="41"/>
      <c r="BC2316" s="41"/>
      <c r="BD2316" s="41"/>
      <c r="BE2316" s="41"/>
      <c r="BF2316" s="41"/>
      <c r="BG2316" s="41"/>
      <c r="BH2316" s="41"/>
      <c r="BI2316" s="41"/>
      <c r="BJ2316" s="41"/>
      <c r="BK2316" s="41"/>
      <c r="BL2316" s="41"/>
      <c r="BM2316" s="41"/>
      <c r="BN2316" s="41"/>
      <c r="BO2316" s="41"/>
      <c r="BP2316" s="41"/>
      <c r="BQ2316" s="41"/>
      <c r="BR2316" s="41"/>
      <c r="BS2316" s="41"/>
      <c r="BT2316" s="41"/>
      <c r="BU2316" s="41"/>
      <c r="BV2316" s="41"/>
      <c r="BW2316" s="41"/>
      <c r="BX2316" s="41"/>
      <c r="BY2316" s="41"/>
      <c r="BZ2316" s="41"/>
      <c r="CA2316" s="41"/>
      <c r="CB2316" s="41"/>
      <c r="CC2316" s="41"/>
      <c r="CD2316" s="41"/>
      <c r="CE2316" s="41"/>
      <c r="CF2316" s="41"/>
      <c r="CG2316" s="41"/>
      <c r="CH2316" s="41"/>
      <c r="CI2316" s="41"/>
      <c r="CJ2316" s="41"/>
      <c r="DZ2316" s="70"/>
      <c r="ED2316" s="70"/>
      <c r="EE2316" s="70"/>
      <c r="EF2316" s="70"/>
      <c r="EG2316" s="68"/>
      <c r="EH2316" s="68"/>
      <c r="EI2316" s="68"/>
      <c r="EJ2316" s="68"/>
      <c r="EK2316" s="68"/>
      <c r="EL2316" s="68"/>
      <c r="EM2316" s="68"/>
      <c r="EN2316" s="68"/>
      <c r="EO2316" s="68"/>
      <c r="EP2316" s="68"/>
      <c r="EQ2316" s="68"/>
      <c r="ER2316" s="68"/>
      <c r="ES2316" s="68"/>
      <c r="ET2316" s="68"/>
    </row>
    <row r="2317" spans="53:150" s="9" customFormat="1" ht="15">
      <c r="BA2317" s="41"/>
      <c r="BB2317" s="41"/>
      <c r="BC2317" s="41"/>
      <c r="BD2317" s="41"/>
      <c r="BE2317" s="41"/>
      <c r="BF2317" s="41"/>
      <c r="BG2317" s="41"/>
      <c r="BH2317" s="41"/>
      <c r="BI2317" s="41"/>
      <c r="BJ2317" s="41"/>
      <c r="BK2317" s="41"/>
      <c r="BL2317" s="41"/>
      <c r="BM2317" s="41"/>
      <c r="BN2317" s="41"/>
      <c r="BO2317" s="41"/>
      <c r="BP2317" s="41"/>
      <c r="BQ2317" s="41"/>
      <c r="BR2317" s="41"/>
      <c r="BS2317" s="41"/>
      <c r="BT2317" s="41"/>
      <c r="BU2317" s="41"/>
      <c r="BV2317" s="41"/>
      <c r="BW2317" s="41"/>
      <c r="BX2317" s="41"/>
      <c r="BY2317" s="41"/>
      <c r="BZ2317" s="41"/>
      <c r="CA2317" s="41"/>
      <c r="CB2317" s="41"/>
      <c r="CC2317" s="41"/>
      <c r="CD2317" s="41"/>
      <c r="CE2317" s="41"/>
      <c r="CF2317" s="41"/>
      <c r="CG2317" s="41"/>
      <c r="CH2317" s="41"/>
      <c r="CI2317" s="41"/>
      <c r="CJ2317" s="41"/>
      <c r="DZ2317" s="70"/>
      <c r="ED2317" s="70"/>
      <c r="EE2317" s="70"/>
      <c r="EF2317" s="70"/>
      <c r="EG2317" s="68"/>
      <c r="EH2317" s="68"/>
      <c r="EI2317" s="68"/>
      <c r="EJ2317" s="68"/>
      <c r="EK2317" s="68"/>
      <c r="EL2317" s="68"/>
      <c r="EM2317" s="68"/>
      <c r="EN2317" s="68"/>
      <c r="EO2317" s="68"/>
      <c r="EP2317" s="68"/>
      <c r="EQ2317" s="68"/>
      <c r="ER2317" s="68"/>
      <c r="ES2317" s="68"/>
      <c r="ET2317" s="68"/>
    </row>
    <row r="2318" spans="53:150" s="9" customFormat="1" ht="15">
      <c r="BA2318" s="41"/>
      <c r="BB2318" s="41"/>
      <c r="BC2318" s="41"/>
      <c r="BD2318" s="41"/>
      <c r="BE2318" s="41"/>
      <c r="BF2318" s="41"/>
      <c r="BG2318" s="41"/>
      <c r="BH2318" s="41"/>
      <c r="BI2318" s="41"/>
      <c r="BJ2318" s="41"/>
      <c r="BK2318" s="41"/>
      <c r="BL2318" s="41"/>
      <c r="BM2318" s="41"/>
      <c r="BN2318" s="41"/>
      <c r="BO2318" s="41"/>
      <c r="BP2318" s="41"/>
      <c r="BQ2318" s="41"/>
      <c r="BR2318" s="41"/>
      <c r="BS2318" s="41"/>
      <c r="BT2318" s="41"/>
      <c r="BU2318" s="41"/>
      <c r="BV2318" s="41"/>
      <c r="BW2318" s="41"/>
      <c r="BX2318" s="41"/>
      <c r="BY2318" s="41"/>
      <c r="BZ2318" s="41"/>
      <c r="CA2318" s="41"/>
      <c r="CB2318" s="41"/>
      <c r="CC2318" s="41"/>
      <c r="CD2318" s="41"/>
      <c r="CE2318" s="41"/>
      <c r="CF2318" s="41"/>
      <c r="CG2318" s="41"/>
      <c r="CH2318" s="41"/>
      <c r="CI2318" s="41"/>
      <c r="CJ2318" s="41"/>
      <c r="DZ2318" s="70"/>
      <c r="ED2318" s="70"/>
      <c r="EE2318" s="70"/>
      <c r="EF2318" s="70"/>
      <c r="EG2318" s="68"/>
      <c r="EH2318" s="68"/>
      <c r="EI2318" s="68"/>
      <c r="EJ2318" s="68"/>
      <c r="EK2318" s="68"/>
      <c r="EL2318" s="68"/>
      <c r="EM2318" s="68"/>
      <c r="EN2318" s="68"/>
      <c r="EO2318" s="68"/>
      <c r="EP2318" s="68"/>
      <c r="EQ2318" s="68"/>
      <c r="ER2318" s="68"/>
      <c r="ES2318" s="68"/>
      <c r="ET2318" s="68"/>
    </row>
    <row r="2319" spans="53:150" s="9" customFormat="1" ht="15">
      <c r="BA2319" s="41"/>
      <c r="BB2319" s="41"/>
      <c r="BC2319" s="41"/>
      <c r="BD2319" s="41"/>
      <c r="BE2319" s="41"/>
      <c r="BF2319" s="41"/>
      <c r="BG2319" s="41"/>
      <c r="BH2319" s="41"/>
      <c r="BI2319" s="41"/>
      <c r="BJ2319" s="41"/>
      <c r="BK2319" s="41"/>
      <c r="BL2319" s="41"/>
      <c r="BM2319" s="41"/>
      <c r="BN2319" s="41"/>
      <c r="BO2319" s="41"/>
      <c r="BP2319" s="41"/>
      <c r="BQ2319" s="41"/>
      <c r="BR2319" s="41"/>
      <c r="BS2319" s="41"/>
      <c r="BT2319" s="41"/>
      <c r="BU2319" s="41"/>
      <c r="BV2319" s="41"/>
      <c r="BW2319" s="41"/>
      <c r="BX2319" s="41"/>
      <c r="BY2319" s="41"/>
      <c r="BZ2319" s="41"/>
      <c r="CA2319" s="41"/>
      <c r="CB2319" s="41"/>
      <c r="CC2319" s="41"/>
      <c r="CD2319" s="41"/>
      <c r="CE2319" s="41"/>
      <c r="CF2319" s="41"/>
      <c r="CG2319" s="41"/>
      <c r="CH2319" s="41"/>
      <c r="CI2319" s="41"/>
      <c r="CJ2319" s="41"/>
      <c r="DZ2319" s="70"/>
      <c r="ED2319" s="70"/>
      <c r="EE2319" s="70"/>
      <c r="EF2319" s="70"/>
      <c r="EG2319" s="68"/>
      <c r="EH2319" s="68"/>
      <c r="EI2319" s="68"/>
      <c r="EJ2319" s="68"/>
      <c r="EK2319" s="68"/>
      <c r="EL2319" s="68"/>
      <c r="EM2319" s="68"/>
      <c r="EN2319" s="68"/>
      <c r="EO2319" s="68"/>
      <c r="EP2319" s="68"/>
      <c r="EQ2319" s="68"/>
      <c r="ER2319" s="68"/>
      <c r="ES2319" s="68"/>
      <c r="ET2319" s="68"/>
    </row>
    <row r="2320" spans="53:150" s="9" customFormat="1" ht="15">
      <c r="BA2320" s="41"/>
      <c r="BB2320" s="41"/>
      <c r="BC2320" s="41"/>
      <c r="BD2320" s="41"/>
      <c r="BE2320" s="41"/>
      <c r="BF2320" s="41"/>
      <c r="BG2320" s="41"/>
      <c r="BH2320" s="41"/>
      <c r="BI2320" s="41"/>
      <c r="BJ2320" s="41"/>
      <c r="BK2320" s="41"/>
      <c r="BL2320" s="41"/>
      <c r="BM2320" s="41"/>
      <c r="BN2320" s="41"/>
      <c r="BO2320" s="41"/>
      <c r="BP2320" s="41"/>
      <c r="BQ2320" s="41"/>
      <c r="BR2320" s="41"/>
      <c r="BS2320" s="41"/>
      <c r="BT2320" s="41"/>
      <c r="BU2320" s="41"/>
      <c r="BV2320" s="41"/>
      <c r="BW2320" s="41"/>
      <c r="BX2320" s="41"/>
      <c r="BY2320" s="41"/>
      <c r="BZ2320" s="41"/>
      <c r="CA2320" s="41"/>
      <c r="CB2320" s="41"/>
      <c r="CC2320" s="41"/>
      <c r="CD2320" s="41"/>
      <c r="CE2320" s="41"/>
      <c r="CF2320" s="41"/>
      <c r="CG2320" s="41"/>
      <c r="CH2320" s="41"/>
      <c r="CI2320" s="41"/>
      <c r="CJ2320" s="41"/>
      <c r="DZ2320" s="70"/>
      <c r="ED2320" s="70"/>
      <c r="EE2320" s="70"/>
      <c r="EF2320" s="70"/>
      <c r="EG2320" s="68"/>
      <c r="EH2320" s="68"/>
      <c r="EI2320" s="68"/>
      <c r="EJ2320" s="68"/>
      <c r="EK2320" s="68"/>
      <c r="EL2320" s="68"/>
      <c r="EM2320" s="68"/>
      <c r="EN2320" s="68"/>
      <c r="EO2320" s="68"/>
      <c r="EP2320" s="68"/>
      <c r="EQ2320" s="68"/>
      <c r="ER2320" s="68"/>
      <c r="ES2320" s="68"/>
      <c r="ET2320" s="68"/>
    </row>
    <row r="2321" spans="53:150" s="9" customFormat="1" ht="15">
      <c r="BA2321" s="41"/>
      <c r="BB2321" s="41"/>
      <c r="BC2321" s="41"/>
      <c r="BD2321" s="41"/>
      <c r="BE2321" s="41"/>
      <c r="BF2321" s="41"/>
      <c r="BG2321" s="41"/>
      <c r="BH2321" s="41"/>
      <c r="BI2321" s="41"/>
      <c r="BJ2321" s="41"/>
      <c r="BK2321" s="41"/>
      <c r="BL2321" s="41"/>
      <c r="BM2321" s="41"/>
      <c r="BN2321" s="41"/>
      <c r="BO2321" s="41"/>
      <c r="BP2321" s="41"/>
      <c r="BQ2321" s="41"/>
      <c r="BR2321" s="41"/>
      <c r="BS2321" s="41"/>
      <c r="BT2321" s="41"/>
      <c r="BU2321" s="41"/>
      <c r="BV2321" s="41"/>
      <c r="BW2321" s="41"/>
      <c r="BX2321" s="41"/>
      <c r="BY2321" s="41"/>
      <c r="BZ2321" s="41"/>
      <c r="CA2321" s="41"/>
      <c r="CB2321" s="41"/>
      <c r="CC2321" s="41"/>
      <c r="CD2321" s="41"/>
      <c r="CE2321" s="41"/>
      <c r="CF2321" s="41"/>
      <c r="CG2321" s="41"/>
      <c r="CH2321" s="41"/>
      <c r="CI2321" s="41"/>
      <c r="CJ2321" s="41"/>
      <c r="DZ2321" s="70"/>
      <c r="ED2321" s="70"/>
      <c r="EE2321" s="70"/>
      <c r="EF2321" s="70"/>
      <c r="EG2321" s="68"/>
      <c r="EH2321" s="68"/>
      <c r="EI2321" s="68"/>
      <c r="EJ2321" s="68"/>
      <c r="EK2321" s="68"/>
      <c r="EL2321" s="68"/>
      <c r="EM2321" s="68"/>
      <c r="EN2321" s="68"/>
      <c r="EO2321" s="68"/>
      <c r="EP2321" s="68"/>
      <c r="EQ2321" s="68"/>
      <c r="ER2321" s="68"/>
      <c r="ES2321" s="68"/>
      <c r="ET2321" s="68"/>
    </row>
    <row r="2322" spans="53:150" s="9" customFormat="1" ht="15">
      <c r="BA2322" s="41"/>
      <c r="BB2322" s="41"/>
      <c r="BC2322" s="41"/>
      <c r="BD2322" s="41"/>
      <c r="BE2322" s="41"/>
      <c r="BF2322" s="41"/>
      <c r="BG2322" s="41"/>
      <c r="BH2322" s="41"/>
      <c r="BI2322" s="41"/>
      <c r="BJ2322" s="41"/>
      <c r="BK2322" s="41"/>
      <c r="BL2322" s="41"/>
      <c r="BM2322" s="41"/>
      <c r="BN2322" s="41"/>
      <c r="BO2322" s="41"/>
      <c r="BP2322" s="41"/>
      <c r="BQ2322" s="41"/>
      <c r="BR2322" s="41"/>
      <c r="BS2322" s="41"/>
      <c r="BT2322" s="41"/>
      <c r="BU2322" s="41"/>
      <c r="BV2322" s="41"/>
      <c r="BW2322" s="41"/>
      <c r="BX2322" s="41"/>
      <c r="BY2322" s="41"/>
      <c r="BZ2322" s="41"/>
      <c r="CA2322" s="41"/>
      <c r="CB2322" s="41"/>
      <c r="CC2322" s="41"/>
      <c r="CD2322" s="41"/>
      <c r="CE2322" s="41"/>
      <c r="CF2322" s="41"/>
      <c r="CG2322" s="41"/>
      <c r="CH2322" s="41"/>
      <c r="CI2322" s="41"/>
      <c r="CJ2322" s="41"/>
      <c r="DZ2322" s="70"/>
      <c r="ED2322" s="70"/>
      <c r="EE2322" s="70"/>
      <c r="EF2322" s="70"/>
      <c r="EG2322" s="68"/>
      <c r="EH2322" s="68"/>
      <c r="EI2322" s="68"/>
      <c r="EJ2322" s="68"/>
      <c r="EK2322" s="68"/>
      <c r="EL2322" s="68"/>
      <c r="EM2322" s="68"/>
      <c r="EN2322" s="68"/>
      <c r="EO2322" s="68"/>
      <c r="EP2322" s="68"/>
      <c r="EQ2322" s="68"/>
      <c r="ER2322" s="68"/>
      <c r="ES2322" s="68"/>
      <c r="ET2322" s="68"/>
    </row>
    <row r="2323" spans="53:150" s="9" customFormat="1" ht="15">
      <c r="BA2323" s="41"/>
      <c r="BB2323" s="41"/>
      <c r="BC2323" s="41"/>
      <c r="BD2323" s="41"/>
      <c r="BE2323" s="41"/>
      <c r="BF2323" s="41"/>
      <c r="BG2323" s="41"/>
      <c r="BH2323" s="41"/>
      <c r="BI2323" s="41"/>
      <c r="BJ2323" s="41"/>
      <c r="BK2323" s="41"/>
      <c r="BL2323" s="41"/>
      <c r="BM2323" s="41"/>
      <c r="BN2323" s="41"/>
      <c r="BO2323" s="41"/>
      <c r="BP2323" s="41"/>
      <c r="BQ2323" s="41"/>
      <c r="BR2323" s="41"/>
      <c r="BS2323" s="41"/>
      <c r="BT2323" s="41"/>
      <c r="BU2323" s="41"/>
      <c r="BV2323" s="41"/>
      <c r="BW2323" s="41"/>
      <c r="BX2323" s="41"/>
      <c r="BY2323" s="41"/>
      <c r="BZ2323" s="41"/>
      <c r="CA2323" s="41"/>
      <c r="CB2323" s="41"/>
      <c r="CC2323" s="41"/>
      <c r="CD2323" s="41"/>
      <c r="CE2323" s="41"/>
      <c r="CF2323" s="41"/>
      <c r="CG2323" s="41"/>
      <c r="CH2323" s="41"/>
      <c r="CI2323" s="41"/>
      <c r="CJ2323" s="41"/>
      <c r="DZ2323" s="70"/>
      <c r="ED2323" s="70"/>
      <c r="EE2323" s="70"/>
      <c r="EF2323" s="70"/>
      <c r="EG2323" s="68"/>
      <c r="EH2323" s="68"/>
      <c r="EI2323" s="68"/>
      <c r="EJ2323" s="68"/>
      <c r="EK2323" s="68"/>
      <c r="EL2323" s="68"/>
      <c r="EM2323" s="68"/>
      <c r="EN2323" s="68"/>
      <c r="EO2323" s="68"/>
      <c r="EP2323" s="68"/>
      <c r="EQ2323" s="68"/>
      <c r="ER2323" s="68"/>
      <c r="ES2323" s="68"/>
      <c r="ET2323" s="68"/>
    </row>
    <row r="2324" spans="53:150" s="9" customFormat="1" ht="15">
      <c r="BA2324" s="41"/>
      <c r="BB2324" s="41"/>
      <c r="BC2324" s="41"/>
      <c r="BD2324" s="41"/>
      <c r="BE2324" s="41"/>
      <c r="BF2324" s="41"/>
      <c r="BG2324" s="41"/>
      <c r="BH2324" s="41"/>
      <c r="BI2324" s="41"/>
      <c r="BJ2324" s="41"/>
      <c r="BK2324" s="41"/>
      <c r="BL2324" s="41"/>
      <c r="BM2324" s="41"/>
      <c r="BN2324" s="41"/>
      <c r="BO2324" s="41"/>
      <c r="BP2324" s="41"/>
      <c r="BQ2324" s="41"/>
      <c r="BR2324" s="41"/>
      <c r="BS2324" s="41"/>
      <c r="BT2324" s="41"/>
      <c r="BU2324" s="41"/>
      <c r="BV2324" s="41"/>
      <c r="BW2324" s="41"/>
      <c r="BX2324" s="41"/>
      <c r="BY2324" s="41"/>
      <c r="BZ2324" s="41"/>
      <c r="CA2324" s="41"/>
      <c r="CB2324" s="41"/>
      <c r="CC2324" s="41"/>
      <c r="CD2324" s="41"/>
      <c r="CE2324" s="41"/>
      <c r="CF2324" s="41"/>
      <c r="CG2324" s="41"/>
      <c r="CH2324" s="41"/>
      <c r="CI2324" s="41"/>
      <c r="CJ2324" s="41"/>
      <c r="DZ2324" s="70"/>
      <c r="ED2324" s="70"/>
      <c r="EE2324" s="70"/>
      <c r="EF2324" s="70"/>
      <c r="EG2324" s="68"/>
      <c r="EH2324" s="68"/>
      <c r="EI2324" s="68"/>
      <c r="EJ2324" s="68"/>
      <c r="EK2324" s="68"/>
      <c r="EL2324" s="68"/>
      <c r="EM2324" s="68"/>
      <c r="EN2324" s="68"/>
      <c r="EO2324" s="68"/>
      <c r="EP2324" s="68"/>
      <c r="EQ2324" s="68"/>
      <c r="ER2324" s="68"/>
      <c r="ES2324" s="68"/>
      <c r="ET2324" s="68"/>
    </row>
    <row r="2325" spans="53:150" s="9" customFormat="1" ht="15">
      <c r="BA2325" s="41"/>
      <c r="BB2325" s="41"/>
      <c r="BC2325" s="41"/>
      <c r="BD2325" s="41"/>
      <c r="BE2325" s="41"/>
      <c r="BF2325" s="41"/>
      <c r="BG2325" s="41"/>
      <c r="BH2325" s="41"/>
      <c r="BI2325" s="41"/>
      <c r="BJ2325" s="41"/>
      <c r="BK2325" s="41"/>
      <c r="BL2325" s="41"/>
      <c r="BM2325" s="41"/>
      <c r="BN2325" s="41"/>
      <c r="BO2325" s="41"/>
      <c r="BP2325" s="41"/>
      <c r="BQ2325" s="41"/>
      <c r="BR2325" s="41"/>
      <c r="BS2325" s="41"/>
      <c r="BT2325" s="41"/>
      <c r="BU2325" s="41"/>
      <c r="BV2325" s="41"/>
      <c r="BW2325" s="41"/>
      <c r="BX2325" s="41"/>
      <c r="BY2325" s="41"/>
      <c r="BZ2325" s="41"/>
      <c r="CA2325" s="41"/>
      <c r="CB2325" s="41"/>
      <c r="CC2325" s="41"/>
      <c r="CD2325" s="41"/>
      <c r="CE2325" s="41"/>
      <c r="CF2325" s="41"/>
      <c r="CG2325" s="41"/>
      <c r="CH2325" s="41"/>
      <c r="CI2325" s="41"/>
      <c r="CJ2325" s="41"/>
      <c r="DZ2325" s="70"/>
      <c r="ED2325" s="70"/>
      <c r="EE2325" s="70"/>
      <c r="EF2325" s="70"/>
      <c r="EG2325" s="68"/>
      <c r="EH2325" s="68"/>
      <c r="EI2325" s="68"/>
      <c r="EJ2325" s="68"/>
      <c r="EK2325" s="68"/>
      <c r="EL2325" s="68"/>
      <c r="EM2325" s="68"/>
      <c r="EN2325" s="68"/>
      <c r="EO2325" s="68"/>
      <c r="EP2325" s="68"/>
      <c r="EQ2325" s="68"/>
      <c r="ER2325" s="68"/>
      <c r="ES2325" s="68"/>
      <c r="ET2325" s="68"/>
    </row>
    <row r="2326" spans="53:150" s="9" customFormat="1" ht="15">
      <c r="BA2326" s="41"/>
      <c r="BB2326" s="41"/>
      <c r="BC2326" s="41"/>
      <c r="BD2326" s="41"/>
      <c r="BE2326" s="41"/>
      <c r="BF2326" s="41"/>
      <c r="BG2326" s="41"/>
      <c r="BH2326" s="41"/>
      <c r="BI2326" s="41"/>
      <c r="BJ2326" s="41"/>
      <c r="BK2326" s="41"/>
      <c r="BL2326" s="41"/>
      <c r="BM2326" s="41"/>
      <c r="BN2326" s="41"/>
      <c r="BO2326" s="41"/>
      <c r="BP2326" s="41"/>
      <c r="BQ2326" s="41"/>
      <c r="BR2326" s="41"/>
      <c r="BS2326" s="41"/>
      <c r="BT2326" s="41"/>
      <c r="BU2326" s="41"/>
      <c r="BV2326" s="41"/>
      <c r="BW2326" s="41"/>
      <c r="BX2326" s="41"/>
      <c r="BY2326" s="41"/>
      <c r="BZ2326" s="41"/>
      <c r="CA2326" s="41"/>
      <c r="CB2326" s="41"/>
      <c r="CC2326" s="41"/>
      <c r="CD2326" s="41"/>
      <c r="CE2326" s="41"/>
      <c r="CF2326" s="41"/>
      <c r="CG2326" s="41"/>
      <c r="CH2326" s="41"/>
      <c r="CI2326" s="41"/>
      <c r="CJ2326" s="41"/>
      <c r="DZ2326" s="70"/>
      <c r="ED2326" s="70"/>
      <c r="EE2326" s="70"/>
      <c r="EF2326" s="70"/>
      <c r="EG2326" s="68"/>
      <c r="EH2326" s="68"/>
      <c r="EI2326" s="68"/>
      <c r="EJ2326" s="68"/>
      <c r="EK2326" s="68"/>
      <c r="EL2326" s="68"/>
      <c r="EM2326" s="68"/>
      <c r="EN2326" s="68"/>
      <c r="EO2326" s="68"/>
      <c r="EP2326" s="68"/>
      <c r="EQ2326" s="68"/>
      <c r="ER2326" s="68"/>
      <c r="ES2326" s="68"/>
      <c r="ET2326" s="68"/>
    </row>
    <row r="2327" spans="53:150" s="9" customFormat="1" ht="15">
      <c r="BA2327" s="41"/>
      <c r="BB2327" s="41"/>
      <c r="BC2327" s="41"/>
      <c r="BD2327" s="41"/>
      <c r="BE2327" s="41"/>
      <c r="BF2327" s="41"/>
      <c r="BG2327" s="41"/>
      <c r="BH2327" s="41"/>
      <c r="BI2327" s="41"/>
      <c r="BJ2327" s="41"/>
      <c r="BK2327" s="41"/>
      <c r="BL2327" s="41"/>
      <c r="BM2327" s="41"/>
      <c r="BN2327" s="41"/>
      <c r="BO2327" s="41"/>
      <c r="BP2327" s="41"/>
      <c r="BQ2327" s="41"/>
      <c r="BR2327" s="41"/>
      <c r="BS2327" s="41"/>
      <c r="BT2327" s="41"/>
      <c r="BU2327" s="41"/>
      <c r="BV2327" s="41"/>
      <c r="BW2327" s="41"/>
      <c r="BX2327" s="41"/>
      <c r="BY2327" s="41"/>
      <c r="BZ2327" s="41"/>
      <c r="CA2327" s="41"/>
      <c r="CB2327" s="41"/>
      <c r="CC2327" s="41"/>
      <c r="CD2327" s="41"/>
      <c r="CE2327" s="41"/>
      <c r="CF2327" s="41"/>
      <c r="CG2327" s="41"/>
      <c r="CH2327" s="41"/>
      <c r="CI2327" s="41"/>
      <c r="CJ2327" s="41"/>
      <c r="DZ2327" s="70"/>
      <c r="ED2327" s="70"/>
      <c r="EE2327" s="70"/>
      <c r="EF2327" s="70"/>
      <c r="EG2327" s="68"/>
      <c r="EH2327" s="68"/>
      <c r="EI2327" s="68"/>
      <c r="EJ2327" s="68"/>
      <c r="EK2327" s="68"/>
      <c r="EL2327" s="68"/>
      <c r="EM2327" s="68"/>
      <c r="EN2327" s="68"/>
      <c r="EO2327" s="68"/>
      <c r="EP2327" s="68"/>
      <c r="EQ2327" s="68"/>
      <c r="ER2327" s="68"/>
      <c r="ES2327" s="68"/>
      <c r="ET2327" s="68"/>
    </row>
    <row r="2328" spans="53:150" s="9" customFormat="1" ht="15">
      <c r="BA2328" s="41"/>
      <c r="BB2328" s="41"/>
      <c r="BC2328" s="41"/>
      <c r="BD2328" s="41"/>
      <c r="BE2328" s="41"/>
      <c r="BF2328" s="41"/>
      <c r="BG2328" s="41"/>
      <c r="BH2328" s="41"/>
      <c r="BI2328" s="41"/>
      <c r="BJ2328" s="41"/>
      <c r="BK2328" s="41"/>
      <c r="BL2328" s="41"/>
      <c r="BM2328" s="41"/>
      <c r="BN2328" s="41"/>
      <c r="BO2328" s="41"/>
      <c r="BP2328" s="41"/>
      <c r="BQ2328" s="41"/>
      <c r="BR2328" s="41"/>
      <c r="BS2328" s="41"/>
      <c r="BT2328" s="41"/>
      <c r="BU2328" s="41"/>
      <c r="BV2328" s="41"/>
      <c r="BW2328" s="41"/>
      <c r="BX2328" s="41"/>
      <c r="BY2328" s="41"/>
      <c r="BZ2328" s="41"/>
      <c r="CA2328" s="41"/>
      <c r="CB2328" s="41"/>
      <c r="CC2328" s="41"/>
      <c r="CD2328" s="41"/>
      <c r="CE2328" s="41"/>
      <c r="CF2328" s="41"/>
      <c r="CG2328" s="41"/>
      <c r="CH2328" s="41"/>
      <c r="CI2328" s="41"/>
      <c r="CJ2328" s="41"/>
      <c r="DZ2328" s="70"/>
      <c r="ED2328" s="70"/>
      <c r="EE2328" s="70"/>
      <c r="EF2328" s="70"/>
      <c r="EG2328" s="68"/>
      <c r="EH2328" s="68"/>
      <c r="EI2328" s="68"/>
      <c r="EJ2328" s="68"/>
      <c r="EK2328" s="68"/>
      <c r="EL2328" s="68"/>
      <c r="EM2328" s="68"/>
      <c r="EN2328" s="68"/>
      <c r="EO2328" s="68"/>
      <c r="EP2328" s="68"/>
      <c r="EQ2328" s="68"/>
      <c r="ER2328" s="68"/>
      <c r="ES2328" s="68"/>
      <c r="ET2328" s="68"/>
    </row>
    <row r="2329" spans="53:150" s="9" customFormat="1" ht="15">
      <c r="BA2329" s="41"/>
      <c r="BB2329" s="41"/>
      <c r="BC2329" s="41"/>
      <c r="BD2329" s="41"/>
      <c r="BE2329" s="41"/>
      <c r="BF2329" s="41"/>
      <c r="BG2329" s="41"/>
      <c r="BH2329" s="41"/>
      <c r="BI2329" s="41"/>
      <c r="BJ2329" s="41"/>
      <c r="BK2329" s="41"/>
      <c r="BL2329" s="41"/>
      <c r="BM2329" s="41"/>
      <c r="BN2329" s="41"/>
      <c r="BO2329" s="41"/>
      <c r="BP2329" s="41"/>
      <c r="BQ2329" s="41"/>
      <c r="BR2329" s="41"/>
      <c r="BS2329" s="41"/>
      <c r="BT2329" s="41"/>
      <c r="BU2329" s="41"/>
      <c r="BV2329" s="41"/>
      <c r="BW2329" s="41"/>
      <c r="BX2329" s="41"/>
      <c r="BY2329" s="41"/>
      <c r="BZ2329" s="41"/>
      <c r="CA2329" s="41"/>
      <c r="CB2329" s="41"/>
      <c r="CC2329" s="41"/>
      <c r="CD2329" s="41"/>
      <c r="CE2329" s="41"/>
      <c r="CF2329" s="41"/>
      <c r="CG2329" s="41"/>
      <c r="CH2329" s="41"/>
      <c r="CI2329" s="41"/>
      <c r="CJ2329" s="41"/>
      <c r="DZ2329" s="70"/>
      <c r="ED2329" s="70"/>
      <c r="EE2329" s="70"/>
      <c r="EF2329" s="70"/>
      <c r="EG2329" s="68"/>
      <c r="EH2329" s="68"/>
      <c r="EI2329" s="68"/>
      <c r="EJ2329" s="68"/>
      <c r="EK2329" s="68"/>
      <c r="EL2329" s="68"/>
      <c r="EM2329" s="68"/>
      <c r="EN2329" s="68"/>
      <c r="EO2329" s="68"/>
      <c r="EP2329" s="68"/>
      <c r="EQ2329" s="68"/>
      <c r="ER2329" s="68"/>
      <c r="ES2329" s="68"/>
      <c r="ET2329" s="68"/>
    </row>
    <row r="2330" spans="53:150" s="9" customFormat="1" ht="15">
      <c r="BA2330" s="41"/>
      <c r="BB2330" s="41"/>
      <c r="BC2330" s="41"/>
      <c r="BD2330" s="41"/>
      <c r="BE2330" s="41"/>
      <c r="BF2330" s="41"/>
      <c r="BG2330" s="41"/>
      <c r="BH2330" s="41"/>
      <c r="BI2330" s="41"/>
      <c r="BJ2330" s="41"/>
      <c r="BK2330" s="41"/>
      <c r="BL2330" s="41"/>
      <c r="BM2330" s="41"/>
      <c r="BN2330" s="41"/>
      <c r="BO2330" s="41"/>
      <c r="BP2330" s="41"/>
      <c r="BQ2330" s="41"/>
      <c r="BR2330" s="41"/>
      <c r="BS2330" s="41"/>
      <c r="BT2330" s="41"/>
      <c r="BU2330" s="41"/>
      <c r="BV2330" s="41"/>
      <c r="BW2330" s="41"/>
      <c r="BX2330" s="41"/>
      <c r="BY2330" s="41"/>
      <c r="BZ2330" s="41"/>
      <c r="CA2330" s="41"/>
      <c r="CB2330" s="41"/>
      <c r="CC2330" s="41"/>
      <c r="CD2330" s="41"/>
      <c r="CE2330" s="41"/>
      <c r="CF2330" s="41"/>
      <c r="CG2330" s="41"/>
      <c r="CH2330" s="41"/>
      <c r="CI2330" s="41"/>
      <c r="CJ2330" s="41"/>
      <c r="DZ2330" s="70"/>
      <c r="ED2330" s="70"/>
      <c r="EE2330" s="70"/>
      <c r="EF2330" s="70"/>
      <c r="EG2330" s="68"/>
      <c r="EH2330" s="68"/>
      <c r="EI2330" s="68"/>
      <c r="EJ2330" s="68"/>
      <c r="EK2330" s="68"/>
      <c r="EL2330" s="68"/>
      <c r="EM2330" s="68"/>
      <c r="EN2330" s="68"/>
      <c r="EO2330" s="68"/>
      <c r="EP2330" s="68"/>
      <c r="EQ2330" s="68"/>
      <c r="ER2330" s="68"/>
      <c r="ES2330" s="68"/>
      <c r="ET2330" s="68"/>
    </row>
    <row r="2331" spans="53:150" s="9" customFormat="1" ht="15">
      <c r="BA2331" s="41"/>
      <c r="BB2331" s="41"/>
      <c r="BC2331" s="41"/>
      <c r="BD2331" s="41"/>
      <c r="BE2331" s="41"/>
      <c r="BF2331" s="41"/>
      <c r="BG2331" s="41"/>
      <c r="BH2331" s="41"/>
      <c r="BI2331" s="41"/>
      <c r="BJ2331" s="41"/>
      <c r="BK2331" s="41"/>
      <c r="BL2331" s="41"/>
      <c r="BM2331" s="41"/>
      <c r="BN2331" s="41"/>
      <c r="BO2331" s="41"/>
      <c r="BP2331" s="41"/>
      <c r="BQ2331" s="41"/>
      <c r="BR2331" s="41"/>
      <c r="BS2331" s="41"/>
      <c r="BT2331" s="41"/>
      <c r="BU2331" s="41"/>
      <c r="BV2331" s="41"/>
      <c r="BW2331" s="41"/>
      <c r="BX2331" s="41"/>
      <c r="BY2331" s="41"/>
      <c r="BZ2331" s="41"/>
      <c r="CA2331" s="41"/>
      <c r="CB2331" s="41"/>
      <c r="CC2331" s="41"/>
      <c r="CD2331" s="41"/>
      <c r="CE2331" s="41"/>
      <c r="CF2331" s="41"/>
      <c r="CG2331" s="41"/>
      <c r="CH2331" s="41"/>
      <c r="CI2331" s="41"/>
      <c r="CJ2331" s="41"/>
      <c r="DZ2331" s="70"/>
      <c r="ED2331" s="70"/>
      <c r="EE2331" s="70"/>
      <c r="EF2331" s="70"/>
      <c r="EG2331" s="68"/>
      <c r="EH2331" s="68"/>
      <c r="EI2331" s="68"/>
      <c r="EJ2331" s="68"/>
      <c r="EK2331" s="68"/>
      <c r="EL2331" s="68"/>
      <c r="EM2331" s="68"/>
      <c r="EN2331" s="68"/>
      <c r="EO2331" s="68"/>
      <c r="EP2331" s="68"/>
      <c r="EQ2331" s="68"/>
      <c r="ER2331" s="68"/>
      <c r="ES2331" s="68"/>
      <c r="ET2331" s="68"/>
    </row>
    <row r="2332" spans="53:150" s="9" customFormat="1" ht="15">
      <c r="BA2332" s="41"/>
      <c r="BB2332" s="41"/>
      <c r="BC2332" s="41"/>
      <c r="BD2332" s="41"/>
      <c r="BE2332" s="41"/>
      <c r="BF2332" s="41"/>
      <c r="BG2332" s="41"/>
      <c r="BH2332" s="41"/>
      <c r="BI2332" s="41"/>
      <c r="BJ2332" s="41"/>
      <c r="BK2332" s="41"/>
      <c r="BL2332" s="41"/>
      <c r="BM2332" s="41"/>
      <c r="BN2332" s="41"/>
      <c r="BO2332" s="41"/>
      <c r="BP2332" s="41"/>
      <c r="BQ2332" s="41"/>
      <c r="BR2332" s="41"/>
      <c r="BS2332" s="41"/>
      <c r="BT2332" s="41"/>
      <c r="BU2332" s="41"/>
      <c r="BV2332" s="41"/>
      <c r="BW2332" s="41"/>
      <c r="BX2332" s="41"/>
      <c r="BY2332" s="41"/>
      <c r="BZ2332" s="41"/>
      <c r="CA2332" s="41"/>
      <c r="CB2332" s="41"/>
      <c r="CC2332" s="41"/>
      <c r="CD2332" s="41"/>
      <c r="CE2332" s="41"/>
      <c r="CF2332" s="41"/>
      <c r="CG2332" s="41"/>
      <c r="CH2332" s="41"/>
      <c r="CI2332" s="41"/>
      <c r="CJ2332" s="41"/>
      <c r="DZ2332" s="70"/>
      <c r="ED2332" s="70"/>
      <c r="EE2332" s="70"/>
      <c r="EF2332" s="70"/>
      <c r="EG2332" s="68"/>
      <c r="EH2332" s="68"/>
      <c r="EI2332" s="68"/>
      <c r="EJ2332" s="68"/>
      <c r="EK2332" s="68"/>
      <c r="EL2332" s="68"/>
      <c r="EM2332" s="68"/>
      <c r="EN2332" s="68"/>
      <c r="EO2332" s="68"/>
      <c r="EP2332" s="68"/>
      <c r="EQ2332" s="68"/>
      <c r="ER2332" s="68"/>
      <c r="ES2332" s="68"/>
      <c r="ET2332" s="68"/>
    </row>
    <row r="2333" spans="53:150" s="9" customFormat="1" ht="15">
      <c r="BA2333" s="41"/>
      <c r="BB2333" s="41"/>
      <c r="BC2333" s="41"/>
      <c r="BD2333" s="41"/>
      <c r="BE2333" s="41"/>
      <c r="BF2333" s="41"/>
      <c r="BG2333" s="41"/>
      <c r="BH2333" s="41"/>
      <c r="BI2333" s="41"/>
      <c r="BJ2333" s="41"/>
      <c r="BK2333" s="41"/>
      <c r="BL2333" s="41"/>
      <c r="BM2333" s="41"/>
      <c r="BN2333" s="41"/>
      <c r="BO2333" s="41"/>
      <c r="BP2333" s="41"/>
      <c r="BQ2333" s="41"/>
      <c r="BR2333" s="41"/>
      <c r="BS2333" s="41"/>
      <c r="BT2333" s="41"/>
      <c r="BU2333" s="41"/>
      <c r="BV2333" s="41"/>
      <c r="BW2333" s="41"/>
      <c r="BX2333" s="41"/>
      <c r="BY2333" s="41"/>
      <c r="BZ2333" s="41"/>
      <c r="CA2333" s="41"/>
      <c r="CB2333" s="41"/>
      <c r="CC2333" s="41"/>
      <c r="CD2333" s="41"/>
      <c r="CE2333" s="41"/>
      <c r="CF2333" s="41"/>
      <c r="CG2333" s="41"/>
      <c r="CH2333" s="41"/>
      <c r="CI2333" s="41"/>
      <c r="CJ2333" s="41"/>
      <c r="DZ2333" s="70"/>
      <c r="ED2333" s="70"/>
      <c r="EE2333" s="70"/>
      <c r="EF2333" s="70"/>
      <c r="EG2333" s="68"/>
      <c r="EH2333" s="68"/>
      <c r="EI2333" s="68"/>
      <c r="EJ2333" s="68"/>
      <c r="EK2333" s="68"/>
      <c r="EL2333" s="68"/>
      <c r="EM2333" s="68"/>
      <c r="EN2333" s="68"/>
      <c r="EO2333" s="68"/>
      <c r="EP2333" s="68"/>
      <c r="EQ2333" s="68"/>
      <c r="ER2333" s="68"/>
      <c r="ES2333" s="68"/>
      <c r="ET2333" s="68"/>
    </row>
    <row r="2334" spans="53:150" s="9" customFormat="1" ht="15">
      <c r="BA2334" s="41"/>
      <c r="BB2334" s="41"/>
      <c r="BC2334" s="41"/>
      <c r="BD2334" s="41"/>
      <c r="BE2334" s="41"/>
      <c r="BF2334" s="41"/>
      <c r="BG2334" s="41"/>
      <c r="BH2334" s="41"/>
      <c r="BI2334" s="41"/>
      <c r="BJ2334" s="41"/>
      <c r="BK2334" s="41"/>
      <c r="BL2334" s="41"/>
      <c r="BM2334" s="41"/>
      <c r="BN2334" s="41"/>
      <c r="BO2334" s="41"/>
      <c r="BP2334" s="41"/>
      <c r="BQ2334" s="41"/>
      <c r="BR2334" s="41"/>
      <c r="BS2334" s="41"/>
      <c r="BT2334" s="41"/>
      <c r="BU2334" s="41"/>
      <c r="BV2334" s="41"/>
      <c r="BW2334" s="41"/>
      <c r="BX2334" s="41"/>
      <c r="BY2334" s="41"/>
      <c r="BZ2334" s="41"/>
      <c r="CA2334" s="41"/>
      <c r="CB2334" s="41"/>
      <c r="CC2334" s="41"/>
      <c r="CD2334" s="41"/>
      <c r="CE2334" s="41"/>
      <c r="CF2334" s="41"/>
      <c r="CG2334" s="41"/>
      <c r="CH2334" s="41"/>
      <c r="CI2334" s="41"/>
      <c r="CJ2334" s="41"/>
      <c r="DZ2334" s="70"/>
      <c r="ED2334" s="70"/>
      <c r="EE2334" s="70"/>
      <c r="EF2334" s="70"/>
      <c r="EG2334" s="68"/>
      <c r="EH2334" s="68"/>
      <c r="EI2334" s="68"/>
      <c r="EJ2334" s="68"/>
      <c r="EK2334" s="68"/>
      <c r="EL2334" s="68"/>
      <c r="EM2334" s="68"/>
      <c r="EN2334" s="68"/>
      <c r="EO2334" s="68"/>
      <c r="EP2334" s="68"/>
      <c r="EQ2334" s="68"/>
      <c r="ER2334" s="68"/>
      <c r="ES2334" s="68"/>
      <c r="ET2334" s="68"/>
    </row>
    <row r="2335" spans="53:150" s="9" customFormat="1" ht="15">
      <c r="BA2335" s="41"/>
      <c r="BB2335" s="41"/>
      <c r="BC2335" s="41"/>
      <c r="BD2335" s="41"/>
      <c r="BE2335" s="41"/>
      <c r="BF2335" s="41"/>
      <c r="BG2335" s="41"/>
      <c r="BH2335" s="41"/>
      <c r="BI2335" s="41"/>
      <c r="BJ2335" s="41"/>
      <c r="BK2335" s="41"/>
      <c r="BL2335" s="41"/>
      <c r="BM2335" s="41"/>
      <c r="BN2335" s="41"/>
      <c r="BO2335" s="41"/>
      <c r="BP2335" s="41"/>
      <c r="BQ2335" s="41"/>
      <c r="BR2335" s="41"/>
      <c r="BS2335" s="41"/>
      <c r="BT2335" s="41"/>
      <c r="BU2335" s="41"/>
      <c r="BV2335" s="41"/>
      <c r="BW2335" s="41"/>
      <c r="BX2335" s="41"/>
      <c r="BY2335" s="41"/>
      <c r="BZ2335" s="41"/>
      <c r="CA2335" s="41"/>
      <c r="CB2335" s="41"/>
      <c r="CC2335" s="41"/>
      <c r="CD2335" s="41"/>
      <c r="CE2335" s="41"/>
      <c r="CF2335" s="41"/>
      <c r="CG2335" s="41"/>
      <c r="CH2335" s="41"/>
      <c r="CI2335" s="41"/>
      <c r="CJ2335" s="41"/>
      <c r="DZ2335" s="70"/>
      <c r="ED2335" s="70"/>
      <c r="EE2335" s="70"/>
      <c r="EF2335" s="70"/>
      <c r="EG2335" s="68"/>
      <c r="EH2335" s="68"/>
      <c r="EI2335" s="68"/>
      <c r="EJ2335" s="68"/>
      <c r="EK2335" s="68"/>
      <c r="EL2335" s="68"/>
      <c r="EM2335" s="68"/>
      <c r="EN2335" s="68"/>
      <c r="EO2335" s="68"/>
      <c r="EP2335" s="68"/>
      <c r="EQ2335" s="68"/>
      <c r="ER2335" s="68"/>
      <c r="ES2335" s="68"/>
      <c r="ET2335" s="68"/>
    </row>
    <row r="2336" spans="53:150" s="9" customFormat="1" ht="15">
      <c r="BA2336" s="41"/>
      <c r="BB2336" s="41"/>
      <c r="BC2336" s="41"/>
      <c r="BD2336" s="41"/>
      <c r="BE2336" s="41"/>
      <c r="BF2336" s="41"/>
      <c r="BG2336" s="41"/>
      <c r="BH2336" s="41"/>
      <c r="BI2336" s="41"/>
      <c r="BJ2336" s="41"/>
      <c r="BK2336" s="41"/>
      <c r="BL2336" s="41"/>
      <c r="BM2336" s="41"/>
      <c r="BN2336" s="41"/>
      <c r="BO2336" s="41"/>
      <c r="BP2336" s="41"/>
      <c r="BQ2336" s="41"/>
      <c r="BR2336" s="41"/>
      <c r="BS2336" s="41"/>
      <c r="BT2336" s="41"/>
      <c r="BU2336" s="41"/>
      <c r="BV2336" s="41"/>
      <c r="BW2336" s="41"/>
      <c r="BX2336" s="41"/>
      <c r="BY2336" s="41"/>
      <c r="BZ2336" s="41"/>
      <c r="CA2336" s="41"/>
      <c r="CB2336" s="41"/>
      <c r="CC2336" s="41"/>
      <c r="CD2336" s="41"/>
      <c r="CE2336" s="41"/>
      <c r="CF2336" s="41"/>
      <c r="CG2336" s="41"/>
      <c r="CH2336" s="41"/>
      <c r="CI2336" s="41"/>
      <c r="CJ2336" s="41"/>
      <c r="DZ2336" s="70"/>
      <c r="ED2336" s="70"/>
      <c r="EE2336" s="70"/>
      <c r="EF2336" s="70"/>
      <c r="EG2336" s="68"/>
      <c r="EH2336" s="68"/>
      <c r="EI2336" s="68"/>
      <c r="EJ2336" s="68"/>
      <c r="EK2336" s="68"/>
      <c r="EL2336" s="68"/>
      <c r="EM2336" s="68"/>
      <c r="EN2336" s="68"/>
      <c r="EO2336" s="68"/>
      <c r="EP2336" s="68"/>
      <c r="EQ2336" s="68"/>
      <c r="ER2336" s="68"/>
      <c r="ES2336" s="68"/>
      <c r="ET2336" s="68"/>
    </row>
    <row r="2337" spans="53:150" s="9" customFormat="1" ht="15">
      <c r="BA2337" s="41"/>
      <c r="BB2337" s="41"/>
      <c r="BC2337" s="41"/>
      <c r="BD2337" s="41"/>
      <c r="BE2337" s="41"/>
      <c r="BF2337" s="41"/>
      <c r="BG2337" s="41"/>
      <c r="BH2337" s="41"/>
      <c r="BI2337" s="41"/>
      <c r="BJ2337" s="41"/>
      <c r="BK2337" s="41"/>
      <c r="BL2337" s="41"/>
      <c r="BM2337" s="41"/>
      <c r="BN2337" s="41"/>
      <c r="BO2337" s="41"/>
      <c r="BP2337" s="41"/>
      <c r="BQ2337" s="41"/>
      <c r="BR2337" s="41"/>
      <c r="BS2337" s="41"/>
      <c r="BT2337" s="41"/>
      <c r="BU2337" s="41"/>
      <c r="BV2337" s="41"/>
      <c r="BW2337" s="41"/>
      <c r="BX2337" s="41"/>
      <c r="BY2337" s="41"/>
      <c r="BZ2337" s="41"/>
      <c r="CA2337" s="41"/>
      <c r="CB2337" s="41"/>
      <c r="CC2337" s="41"/>
      <c r="CD2337" s="41"/>
      <c r="CE2337" s="41"/>
      <c r="CF2337" s="41"/>
      <c r="CG2337" s="41"/>
      <c r="CH2337" s="41"/>
      <c r="CI2337" s="41"/>
      <c r="CJ2337" s="41"/>
      <c r="DZ2337" s="70"/>
      <c r="ED2337" s="70"/>
      <c r="EE2337" s="70"/>
      <c r="EF2337" s="70"/>
      <c r="EG2337" s="68"/>
      <c r="EH2337" s="68"/>
      <c r="EI2337" s="68"/>
      <c r="EJ2337" s="68"/>
      <c r="EK2337" s="68"/>
      <c r="EL2337" s="68"/>
      <c r="EM2337" s="68"/>
      <c r="EN2337" s="68"/>
      <c r="EO2337" s="68"/>
      <c r="EP2337" s="68"/>
      <c r="EQ2337" s="68"/>
      <c r="ER2337" s="68"/>
      <c r="ES2337" s="68"/>
      <c r="ET2337" s="68"/>
    </row>
    <row r="2338" spans="53:150" s="9" customFormat="1" ht="15">
      <c r="BA2338" s="41"/>
      <c r="BB2338" s="41"/>
      <c r="BC2338" s="41"/>
      <c r="BD2338" s="41"/>
      <c r="BE2338" s="41"/>
      <c r="BF2338" s="41"/>
      <c r="BG2338" s="41"/>
      <c r="BH2338" s="41"/>
      <c r="BI2338" s="41"/>
      <c r="BJ2338" s="41"/>
      <c r="BK2338" s="41"/>
      <c r="BL2338" s="41"/>
      <c r="BM2338" s="41"/>
      <c r="BN2338" s="41"/>
      <c r="BO2338" s="41"/>
      <c r="BP2338" s="41"/>
      <c r="BQ2338" s="41"/>
      <c r="BR2338" s="41"/>
      <c r="BS2338" s="41"/>
      <c r="BT2338" s="41"/>
      <c r="BU2338" s="41"/>
      <c r="BV2338" s="41"/>
      <c r="BW2338" s="41"/>
      <c r="BX2338" s="41"/>
      <c r="BY2338" s="41"/>
      <c r="BZ2338" s="41"/>
      <c r="CA2338" s="41"/>
      <c r="CB2338" s="41"/>
      <c r="CC2338" s="41"/>
      <c r="CD2338" s="41"/>
      <c r="CE2338" s="41"/>
      <c r="CF2338" s="41"/>
      <c r="CG2338" s="41"/>
      <c r="CH2338" s="41"/>
      <c r="CI2338" s="41"/>
      <c r="CJ2338" s="41"/>
      <c r="DZ2338" s="70"/>
      <c r="ED2338" s="70"/>
      <c r="EE2338" s="70"/>
      <c r="EF2338" s="70"/>
      <c r="EG2338" s="68"/>
      <c r="EH2338" s="68"/>
      <c r="EI2338" s="68"/>
      <c r="EJ2338" s="68"/>
      <c r="EK2338" s="68"/>
      <c r="EL2338" s="68"/>
      <c r="EM2338" s="68"/>
      <c r="EN2338" s="68"/>
      <c r="EO2338" s="68"/>
      <c r="EP2338" s="68"/>
      <c r="EQ2338" s="68"/>
      <c r="ER2338" s="68"/>
      <c r="ES2338" s="68"/>
      <c r="ET2338" s="68"/>
    </row>
    <row r="2339" spans="53:150" s="9" customFormat="1" ht="15">
      <c r="BA2339" s="41"/>
      <c r="BB2339" s="41"/>
      <c r="BC2339" s="41"/>
      <c r="BD2339" s="41"/>
      <c r="BE2339" s="41"/>
      <c r="BF2339" s="41"/>
      <c r="BG2339" s="41"/>
      <c r="BH2339" s="41"/>
      <c r="BI2339" s="41"/>
      <c r="BJ2339" s="41"/>
      <c r="BK2339" s="41"/>
      <c r="BL2339" s="41"/>
      <c r="BM2339" s="41"/>
      <c r="BN2339" s="41"/>
      <c r="BO2339" s="41"/>
      <c r="BP2339" s="41"/>
      <c r="BQ2339" s="41"/>
      <c r="BR2339" s="41"/>
      <c r="BS2339" s="41"/>
      <c r="BT2339" s="41"/>
      <c r="BU2339" s="41"/>
      <c r="BV2339" s="41"/>
      <c r="BW2339" s="41"/>
      <c r="BX2339" s="41"/>
      <c r="BY2339" s="41"/>
      <c r="BZ2339" s="41"/>
      <c r="CA2339" s="41"/>
      <c r="CB2339" s="41"/>
      <c r="CC2339" s="41"/>
      <c r="CD2339" s="41"/>
      <c r="CE2339" s="41"/>
      <c r="CF2339" s="41"/>
      <c r="CG2339" s="41"/>
      <c r="CH2339" s="41"/>
      <c r="CI2339" s="41"/>
      <c r="CJ2339" s="41"/>
      <c r="DZ2339" s="70"/>
      <c r="ED2339" s="70"/>
      <c r="EE2339" s="70"/>
      <c r="EF2339" s="70"/>
      <c r="EG2339" s="68"/>
      <c r="EH2339" s="68"/>
      <c r="EI2339" s="68"/>
      <c r="EJ2339" s="68"/>
      <c r="EK2339" s="68"/>
      <c r="EL2339" s="68"/>
      <c r="EM2339" s="68"/>
      <c r="EN2339" s="68"/>
      <c r="EO2339" s="68"/>
      <c r="EP2339" s="68"/>
      <c r="EQ2339" s="68"/>
      <c r="ER2339" s="68"/>
      <c r="ES2339" s="68"/>
      <c r="ET2339" s="68"/>
    </row>
    <row r="2340" spans="53:150" s="9" customFormat="1" ht="15">
      <c r="BA2340" s="41"/>
      <c r="BB2340" s="41"/>
      <c r="BC2340" s="41"/>
      <c r="BD2340" s="41"/>
      <c r="BE2340" s="41"/>
      <c r="BF2340" s="41"/>
      <c r="BG2340" s="41"/>
      <c r="BH2340" s="41"/>
      <c r="BI2340" s="41"/>
      <c r="BJ2340" s="41"/>
      <c r="BK2340" s="41"/>
      <c r="BL2340" s="41"/>
      <c r="BM2340" s="41"/>
      <c r="BN2340" s="41"/>
      <c r="BO2340" s="41"/>
      <c r="BP2340" s="41"/>
      <c r="BQ2340" s="41"/>
      <c r="BR2340" s="41"/>
      <c r="BS2340" s="41"/>
      <c r="BT2340" s="41"/>
      <c r="BU2340" s="41"/>
      <c r="BV2340" s="41"/>
      <c r="BW2340" s="41"/>
      <c r="BX2340" s="41"/>
      <c r="BY2340" s="41"/>
      <c r="BZ2340" s="41"/>
      <c r="CA2340" s="41"/>
      <c r="CB2340" s="41"/>
      <c r="CC2340" s="41"/>
      <c r="CD2340" s="41"/>
      <c r="CE2340" s="41"/>
      <c r="CF2340" s="41"/>
      <c r="CG2340" s="41"/>
      <c r="CH2340" s="41"/>
      <c r="CI2340" s="41"/>
      <c r="CJ2340" s="41"/>
      <c r="DZ2340" s="70"/>
      <c r="ED2340" s="70"/>
      <c r="EE2340" s="70"/>
      <c r="EF2340" s="70"/>
      <c r="EG2340" s="68"/>
      <c r="EH2340" s="68"/>
      <c r="EI2340" s="68"/>
      <c r="EJ2340" s="68"/>
      <c r="EK2340" s="68"/>
      <c r="EL2340" s="68"/>
      <c r="EM2340" s="68"/>
      <c r="EN2340" s="68"/>
      <c r="EO2340" s="68"/>
      <c r="EP2340" s="68"/>
      <c r="EQ2340" s="68"/>
      <c r="ER2340" s="68"/>
      <c r="ES2340" s="68"/>
      <c r="ET2340" s="68"/>
    </row>
    <row r="2341" spans="53:150" s="9" customFormat="1" ht="15">
      <c r="BA2341" s="41"/>
      <c r="BB2341" s="41"/>
      <c r="BC2341" s="41"/>
      <c r="BD2341" s="41"/>
      <c r="BE2341" s="41"/>
      <c r="BF2341" s="41"/>
      <c r="BG2341" s="41"/>
      <c r="BH2341" s="41"/>
      <c r="BI2341" s="41"/>
      <c r="BJ2341" s="41"/>
      <c r="BK2341" s="41"/>
      <c r="BL2341" s="41"/>
      <c r="BM2341" s="41"/>
      <c r="BN2341" s="41"/>
      <c r="BO2341" s="41"/>
      <c r="BP2341" s="41"/>
      <c r="BQ2341" s="41"/>
      <c r="BR2341" s="41"/>
      <c r="BS2341" s="41"/>
      <c r="BT2341" s="41"/>
      <c r="BU2341" s="41"/>
      <c r="BV2341" s="41"/>
      <c r="BW2341" s="41"/>
      <c r="BX2341" s="41"/>
      <c r="BY2341" s="41"/>
      <c r="BZ2341" s="41"/>
      <c r="CA2341" s="41"/>
      <c r="CB2341" s="41"/>
      <c r="CC2341" s="41"/>
      <c r="CD2341" s="41"/>
      <c r="CE2341" s="41"/>
      <c r="CF2341" s="41"/>
      <c r="CG2341" s="41"/>
      <c r="CH2341" s="41"/>
      <c r="CI2341" s="41"/>
      <c r="CJ2341" s="41"/>
      <c r="DZ2341" s="70"/>
      <c r="ED2341" s="70"/>
      <c r="EE2341" s="70"/>
      <c r="EF2341" s="70"/>
      <c r="EG2341" s="68"/>
      <c r="EH2341" s="68"/>
      <c r="EI2341" s="68"/>
      <c r="EJ2341" s="68"/>
      <c r="EK2341" s="68"/>
      <c r="EL2341" s="68"/>
      <c r="EM2341" s="68"/>
      <c r="EN2341" s="68"/>
      <c r="EO2341" s="68"/>
      <c r="EP2341" s="68"/>
      <c r="EQ2341" s="68"/>
      <c r="ER2341" s="68"/>
      <c r="ES2341" s="68"/>
      <c r="ET2341" s="68"/>
    </row>
    <row r="2342" spans="53:150" s="9" customFormat="1" ht="15">
      <c r="BA2342" s="41"/>
      <c r="BB2342" s="41"/>
      <c r="BC2342" s="41"/>
      <c r="BD2342" s="41"/>
      <c r="BE2342" s="41"/>
      <c r="BF2342" s="41"/>
      <c r="BG2342" s="41"/>
      <c r="BH2342" s="41"/>
      <c r="BI2342" s="41"/>
      <c r="BJ2342" s="41"/>
      <c r="BK2342" s="41"/>
      <c r="BL2342" s="41"/>
      <c r="BM2342" s="41"/>
      <c r="BN2342" s="41"/>
      <c r="BO2342" s="41"/>
      <c r="BP2342" s="41"/>
      <c r="BQ2342" s="41"/>
      <c r="BR2342" s="41"/>
      <c r="BS2342" s="41"/>
      <c r="BT2342" s="41"/>
      <c r="BU2342" s="41"/>
      <c r="BV2342" s="41"/>
      <c r="BW2342" s="41"/>
      <c r="BX2342" s="41"/>
      <c r="BY2342" s="41"/>
      <c r="BZ2342" s="41"/>
      <c r="CA2342" s="41"/>
      <c r="CB2342" s="41"/>
      <c r="CC2342" s="41"/>
      <c r="CD2342" s="41"/>
      <c r="CE2342" s="41"/>
      <c r="CF2342" s="41"/>
      <c r="CG2342" s="41"/>
      <c r="CH2342" s="41"/>
      <c r="CI2342" s="41"/>
      <c r="CJ2342" s="41"/>
      <c r="ED2342" s="68"/>
      <c r="EE2342" s="68"/>
      <c r="EF2342" s="68"/>
      <c r="EG2342" s="68"/>
      <c r="EH2342" s="68"/>
      <c r="EI2342" s="68"/>
      <c r="EJ2342" s="68"/>
      <c r="EK2342" s="68"/>
      <c r="EL2342" s="68"/>
      <c r="EM2342" s="68"/>
      <c r="EN2342" s="68"/>
      <c r="EO2342" s="68"/>
      <c r="EP2342" s="68"/>
      <c r="EQ2342" s="68"/>
      <c r="ER2342" s="68"/>
      <c r="ES2342" s="68"/>
      <c r="ET2342" s="68"/>
    </row>
    <row r="2343" spans="53:150" s="9" customFormat="1" ht="15">
      <c r="BA2343" s="41"/>
      <c r="BB2343" s="41"/>
      <c r="BC2343" s="41"/>
      <c r="BD2343" s="41"/>
      <c r="BE2343" s="41"/>
      <c r="BF2343" s="41"/>
      <c r="BG2343" s="41"/>
      <c r="BH2343" s="41"/>
      <c r="BI2343" s="41"/>
      <c r="BJ2343" s="41"/>
      <c r="BK2343" s="41"/>
      <c r="BL2343" s="41"/>
      <c r="BM2343" s="41"/>
      <c r="BN2343" s="41"/>
      <c r="BO2343" s="41"/>
      <c r="BP2343" s="41"/>
      <c r="BQ2343" s="41"/>
      <c r="BR2343" s="41"/>
      <c r="BS2343" s="41"/>
      <c r="BT2343" s="41"/>
      <c r="BU2343" s="41"/>
      <c r="BV2343" s="41"/>
      <c r="BW2343" s="41"/>
      <c r="BX2343" s="41"/>
      <c r="BY2343" s="41"/>
      <c r="BZ2343" s="41"/>
      <c r="CA2343" s="41"/>
      <c r="CB2343" s="41"/>
      <c r="CC2343" s="41"/>
      <c r="CD2343" s="41"/>
      <c r="CE2343" s="41"/>
      <c r="CF2343" s="41"/>
      <c r="CG2343" s="41"/>
      <c r="CH2343" s="41"/>
      <c r="CI2343" s="41"/>
      <c r="CJ2343" s="41"/>
      <c r="ED2343" s="68"/>
      <c r="EE2343" s="68"/>
      <c r="EF2343" s="68"/>
      <c r="EG2343" s="68"/>
      <c r="EH2343" s="68"/>
      <c r="EI2343" s="68"/>
      <c r="EJ2343" s="68"/>
      <c r="EK2343" s="68"/>
      <c r="EL2343" s="68"/>
      <c r="EM2343" s="68"/>
      <c r="EN2343" s="68"/>
      <c r="EO2343" s="68"/>
      <c r="EP2343" s="68"/>
      <c r="EQ2343" s="68"/>
      <c r="ER2343" s="68"/>
      <c r="ES2343" s="68"/>
      <c r="ET2343" s="68"/>
    </row>
    <row r="2344" spans="53:150" s="9" customFormat="1" ht="15">
      <c r="BA2344" s="41"/>
      <c r="BB2344" s="41"/>
      <c r="BC2344" s="41"/>
      <c r="BD2344" s="41"/>
      <c r="BE2344" s="41"/>
      <c r="BF2344" s="41"/>
      <c r="BG2344" s="41"/>
      <c r="BH2344" s="41"/>
      <c r="BI2344" s="41"/>
      <c r="BJ2344" s="41"/>
      <c r="BK2344" s="41"/>
      <c r="BL2344" s="41"/>
      <c r="BM2344" s="41"/>
      <c r="BN2344" s="41"/>
      <c r="BO2344" s="41"/>
      <c r="BP2344" s="41"/>
      <c r="BQ2344" s="41"/>
      <c r="BR2344" s="41"/>
      <c r="BS2344" s="41"/>
      <c r="BT2344" s="41"/>
      <c r="BU2344" s="41"/>
      <c r="BV2344" s="41"/>
      <c r="BW2344" s="41"/>
      <c r="BX2344" s="41"/>
      <c r="BY2344" s="41"/>
      <c r="BZ2344" s="41"/>
      <c r="CA2344" s="41"/>
      <c r="CB2344" s="41"/>
      <c r="CC2344" s="41"/>
      <c r="CD2344" s="41"/>
      <c r="CE2344" s="41"/>
      <c r="CF2344" s="41"/>
      <c r="CG2344" s="41"/>
      <c r="CH2344" s="41"/>
      <c r="CI2344" s="41"/>
      <c r="CJ2344" s="41"/>
      <c r="ED2344" s="68"/>
      <c r="EE2344" s="68"/>
      <c r="EF2344" s="68"/>
      <c r="EG2344" s="68"/>
      <c r="EH2344" s="68"/>
      <c r="EI2344" s="68"/>
      <c r="EJ2344" s="68"/>
      <c r="EK2344" s="68"/>
      <c r="EL2344" s="68"/>
      <c r="EM2344" s="68"/>
      <c r="EN2344" s="68"/>
      <c r="EO2344" s="68"/>
      <c r="EP2344" s="68"/>
      <c r="EQ2344" s="68"/>
      <c r="ER2344" s="68"/>
      <c r="ES2344" s="68"/>
      <c r="ET2344" s="68"/>
    </row>
    <row r="2345" spans="53:150" s="9" customFormat="1" ht="15">
      <c r="BA2345" s="41"/>
      <c r="BB2345" s="41"/>
      <c r="BC2345" s="41"/>
      <c r="BD2345" s="41"/>
      <c r="BE2345" s="41"/>
      <c r="BF2345" s="41"/>
      <c r="BG2345" s="41"/>
      <c r="BH2345" s="41"/>
      <c r="BI2345" s="41"/>
      <c r="BJ2345" s="41"/>
      <c r="BK2345" s="41"/>
      <c r="BL2345" s="41"/>
      <c r="BM2345" s="41"/>
      <c r="BN2345" s="41"/>
      <c r="BO2345" s="41"/>
      <c r="BP2345" s="41"/>
      <c r="BQ2345" s="41"/>
      <c r="BR2345" s="41"/>
      <c r="BS2345" s="41"/>
      <c r="BT2345" s="41"/>
      <c r="BU2345" s="41"/>
      <c r="BV2345" s="41"/>
      <c r="BW2345" s="41"/>
      <c r="BX2345" s="41"/>
      <c r="BY2345" s="41"/>
      <c r="BZ2345" s="41"/>
      <c r="CA2345" s="41"/>
      <c r="CB2345" s="41"/>
      <c r="CC2345" s="41"/>
      <c r="CD2345" s="41"/>
      <c r="CE2345" s="41"/>
      <c r="CF2345" s="41"/>
      <c r="CG2345" s="41"/>
      <c r="CH2345" s="41"/>
      <c r="CI2345" s="41"/>
      <c r="CJ2345" s="41"/>
      <c r="ED2345" s="68"/>
      <c r="EE2345" s="68"/>
      <c r="EF2345" s="68"/>
      <c r="EG2345" s="68"/>
      <c r="EH2345" s="68"/>
      <c r="EI2345" s="68"/>
      <c r="EJ2345" s="68"/>
      <c r="EK2345" s="68"/>
      <c r="EL2345" s="68"/>
      <c r="EM2345" s="68"/>
      <c r="EN2345" s="68"/>
      <c r="EO2345" s="68"/>
      <c r="EP2345" s="68"/>
      <c r="EQ2345" s="68"/>
      <c r="ER2345" s="68"/>
      <c r="ES2345" s="68"/>
      <c r="ET2345" s="68"/>
    </row>
    <row r="2346" spans="53:150" s="9" customFormat="1" ht="15">
      <c r="BA2346" s="41"/>
      <c r="BB2346" s="41"/>
      <c r="BC2346" s="41"/>
      <c r="BD2346" s="41"/>
      <c r="BE2346" s="41"/>
      <c r="BF2346" s="41"/>
      <c r="BG2346" s="41"/>
      <c r="BH2346" s="41"/>
      <c r="BI2346" s="41"/>
      <c r="BJ2346" s="41"/>
      <c r="BK2346" s="41"/>
      <c r="BL2346" s="41"/>
      <c r="BM2346" s="41"/>
      <c r="BN2346" s="41"/>
      <c r="BO2346" s="41"/>
      <c r="BP2346" s="41"/>
      <c r="BQ2346" s="41"/>
      <c r="BR2346" s="41"/>
      <c r="BS2346" s="41"/>
      <c r="BT2346" s="41"/>
      <c r="BU2346" s="41"/>
      <c r="BV2346" s="41"/>
      <c r="BW2346" s="41"/>
      <c r="BX2346" s="41"/>
      <c r="BY2346" s="41"/>
      <c r="BZ2346" s="41"/>
      <c r="CA2346" s="41"/>
      <c r="CB2346" s="41"/>
      <c r="CC2346" s="41"/>
      <c r="CD2346" s="41"/>
      <c r="CE2346" s="41"/>
      <c r="CF2346" s="41"/>
      <c r="CG2346" s="41"/>
      <c r="CH2346" s="41"/>
      <c r="CI2346" s="41"/>
      <c r="CJ2346" s="41"/>
      <c r="ED2346" s="68"/>
      <c r="EE2346" s="68"/>
      <c r="EF2346" s="68"/>
      <c r="EG2346" s="68"/>
      <c r="EH2346" s="68"/>
      <c r="EI2346" s="68"/>
      <c r="EJ2346" s="68"/>
      <c r="EK2346" s="68"/>
      <c r="EL2346" s="68"/>
      <c r="EM2346" s="68"/>
      <c r="EN2346" s="68"/>
      <c r="EO2346" s="68"/>
      <c r="EP2346" s="68"/>
      <c r="EQ2346" s="68"/>
      <c r="ER2346" s="68"/>
      <c r="ES2346" s="68"/>
      <c r="ET2346" s="68"/>
    </row>
    <row r="2347" spans="53:150" s="9" customFormat="1" ht="15">
      <c r="BA2347" s="41"/>
      <c r="BB2347" s="41"/>
      <c r="BC2347" s="41"/>
      <c r="BD2347" s="41"/>
      <c r="BE2347" s="41"/>
      <c r="BF2347" s="41"/>
      <c r="BG2347" s="41"/>
      <c r="BH2347" s="41"/>
      <c r="BI2347" s="41"/>
      <c r="BJ2347" s="41"/>
      <c r="BK2347" s="41"/>
      <c r="BL2347" s="41"/>
      <c r="BM2347" s="41"/>
      <c r="BN2347" s="41"/>
      <c r="BO2347" s="41"/>
      <c r="BP2347" s="41"/>
      <c r="BQ2347" s="41"/>
      <c r="BR2347" s="41"/>
      <c r="BS2347" s="41"/>
      <c r="BT2347" s="41"/>
      <c r="BU2347" s="41"/>
      <c r="BV2347" s="41"/>
      <c r="BW2347" s="41"/>
      <c r="BX2347" s="41"/>
      <c r="BY2347" s="41"/>
      <c r="BZ2347" s="41"/>
      <c r="CA2347" s="41"/>
      <c r="CB2347" s="41"/>
      <c r="CC2347" s="41"/>
      <c r="CD2347" s="41"/>
      <c r="CE2347" s="41"/>
      <c r="CF2347" s="41"/>
      <c r="CG2347" s="41"/>
      <c r="CH2347" s="41"/>
      <c r="CI2347" s="41"/>
      <c r="CJ2347" s="41"/>
      <c r="ED2347" s="68"/>
      <c r="EE2347" s="68"/>
      <c r="EF2347" s="68"/>
      <c r="EG2347" s="68"/>
      <c r="EH2347" s="68"/>
      <c r="EI2347" s="68"/>
      <c r="EJ2347" s="68"/>
      <c r="EK2347" s="68"/>
      <c r="EL2347" s="68"/>
      <c r="EM2347" s="68"/>
      <c r="EN2347" s="68"/>
      <c r="EO2347" s="68"/>
      <c r="EP2347" s="68"/>
      <c r="EQ2347" s="68"/>
      <c r="ER2347" s="68"/>
      <c r="ES2347" s="68"/>
      <c r="ET2347" s="68"/>
    </row>
    <row r="2348" spans="53:150" s="9" customFormat="1" ht="15">
      <c r="BA2348" s="41"/>
      <c r="BB2348" s="41"/>
      <c r="BC2348" s="41"/>
      <c r="BD2348" s="41"/>
      <c r="BE2348" s="41"/>
      <c r="BF2348" s="41"/>
      <c r="BG2348" s="41"/>
      <c r="BH2348" s="41"/>
      <c r="BI2348" s="41"/>
      <c r="BJ2348" s="41"/>
      <c r="BK2348" s="41"/>
      <c r="BL2348" s="41"/>
      <c r="BM2348" s="41"/>
      <c r="BN2348" s="41"/>
      <c r="BO2348" s="41"/>
      <c r="BP2348" s="41"/>
      <c r="BQ2348" s="41"/>
      <c r="BR2348" s="41"/>
      <c r="BS2348" s="41"/>
      <c r="BT2348" s="41"/>
      <c r="BU2348" s="41"/>
      <c r="BV2348" s="41"/>
      <c r="BW2348" s="41"/>
      <c r="BX2348" s="41"/>
      <c r="BY2348" s="41"/>
      <c r="BZ2348" s="41"/>
      <c r="CA2348" s="41"/>
      <c r="CB2348" s="41"/>
      <c r="CC2348" s="41"/>
      <c r="CD2348" s="41"/>
      <c r="CE2348" s="41"/>
      <c r="CF2348" s="41"/>
      <c r="CG2348" s="41"/>
      <c r="CH2348" s="41"/>
      <c r="CI2348" s="41"/>
      <c r="CJ2348" s="41"/>
      <c r="ED2348" s="68"/>
      <c r="EE2348" s="68"/>
      <c r="EF2348" s="68"/>
      <c r="EG2348" s="68"/>
      <c r="EH2348" s="68"/>
      <c r="EI2348" s="68"/>
      <c r="EJ2348" s="68"/>
      <c r="EK2348" s="68"/>
      <c r="EL2348" s="68"/>
      <c r="EM2348" s="68"/>
      <c r="EN2348" s="68"/>
      <c r="EO2348" s="68"/>
      <c r="EP2348" s="68"/>
      <c r="EQ2348" s="68"/>
      <c r="ER2348" s="68"/>
      <c r="ES2348" s="68"/>
      <c r="ET2348" s="68"/>
    </row>
    <row r="2349" spans="53:150" s="9" customFormat="1" ht="15">
      <c r="BA2349" s="41"/>
      <c r="BB2349" s="41"/>
      <c r="BC2349" s="41"/>
      <c r="BD2349" s="41"/>
      <c r="BE2349" s="41"/>
      <c r="BF2349" s="41"/>
      <c r="BG2349" s="41"/>
      <c r="BH2349" s="41"/>
      <c r="BI2349" s="41"/>
      <c r="BJ2349" s="41"/>
      <c r="BK2349" s="41"/>
      <c r="BL2349" s="41"/>
      <c r="BM2349" s="41"/>
      <c r="BN2349" s="41"/>
      <c r="BO2349" s="41"/>
      <c r="BP2349" s="41"/>
      <c r="BQ2349" s="41"/>
      <c r="BR2349" s="41"/>
      <c r="BS2349" s="41"/>
      <c r="BT2349" s="41"/>
      <c r="BU2349" s="41"/>
      <c r="BV2349" s="41"/>
      <c r="BW2349" s="41"/>
      <c r="BX2349" s="41"/>
      <c r="BY2349" s="41"/>
      <c r="BZ2349" s="41"/>
      <c r="CA2349" s="41"/>
      <c r="CB2349" s="41"/>
      <c r="CC2349" s="41"/>
      <c r="CD2349" s="41"/>
      <c r="CE2349" s="41"/>
      <c r="CF2349" s="41"/>
      <c r="CG2349" s="41"/>
      <c r="CH2349" s="41"/>
      <c r="CI2349" s="41"/>
      <c r="CJ2349" s="41"/>
      <c r="ED2349" s="68"/>
      <c r="EE2349" s="68"/>
      <c r="EF2349" s="68"/>
      <c r="EG2349" s="68"/>
      <c r="EH2349" s="68"/>
      <c r="EI2349" s="68"/>
      <c r="EJ2349" s="68"/>
      <c r="EK2349" s="68"/>
      <c r="EL2349" s="68"/>
      <c r="EM2349" s="68"/>
      <c r="EN2349" s="68"/>
      <c r="EO2349" s="68"/>
      <c r="EP2349" s="68"/>
      <c r="EQ2349" s="68"/>
      <c r="ER2349" s="68"/>
      <c r="ES2349" s="68"/>
      <c r="ET2349" s="68"/>
    </row>
    <row r="2350" spans="53:150" s="9" customFormat="1" ht="15">
      <c r="BA2350" s="41"/>
      <c r="BB2350" s="41"/>
      <c r="BC2350" s="41"/>
      <c r="BD2350" s="41"/>
      <c r="BE2350" s="41"/>
      <c r="BF2350" s="41"/>
      <c r="BG2350" s="41"/>
      <c r="BH2350" s="41"/>
      <c r="BI2350" s="41"/>
      <c r="BJ2350" s="41"/>
      <c r="BK2350" s="41"/>
      <c r="BL2350" s="41"/>
      <c r="BM2350" s="41"/>
      <c r="BN2350" s="41"/>
      <c r="BO2350" s="41"/>
      <c r="BP2350" s="41"/>
      <c r="BQ2350" s="41"/>
      <c r="BR2350" s="41"/>
      <c r="BS2350" s="41"/>
      <c r="BT2350" s="41"/>
      <c r="BU2350" s="41"/>
      <c r="BV2350" s="41"/>
      <c r="BW2350" s="41"/>
      <c r="BX2350" s="41"/>
      <c r="BY2350" s="41"/>
      <c r="BZ2350" s="41"/>
      <c r="CA2350" s="41"/>
      <c r="CB2350" s="41"/>
      <c r="CC2350" s="41"/>
      <c r="CD2350" s="41"/>
      <c r="CE2350" s="41"/>
      <c r="CF2350" s="41"/>
      <c r="CG2350" s="41"/>
      <c r="CH2350" s="41"/>
      <c r="CI2350" s="41"/>
      <c r="CJ2350" s="41"/>
      <c r="ED2350" s="68"/>
      <c r="EE2350" s="68"/>
      <c r="EF2350" s="68"/>
      <c r="EG2350" s="68"/>
      <c r="EH2350" s="68"/>
      <c r="EI2350" s="68"/>
      <c r="EJ2350" s="68"/>
      <c r="EK2350" s="68"/>
      <c r="EL2350" s="68"/>
      <c r="EM2350" s="68"/>
      <c r="EN2350" s="68"/>
      <c r="EO2350" s="68"/>
      <c r="EP2350" s="68"/>
      <c r="EQ2350" s="68"/>
      <c r="ER2350" s="68"/>
      <c r="ES2350" s="68"/>
      <c r="ET2350" s="68"/>
    </row>
    <row r="2351" spans="53:150" s="9" customFormat="1" ht="15">
      <c r="BA2351" s="41"/>
      <c r="BB2351" s="41"/>
      <c r="BC2351" s="41"/>
      <c r="BD2351" s="41"/>
      <c r="BE2351" s="41"/>
      <c r="BF2351" s="41"/>
      <c r="BG2351" s="41"/>
      <c r="BH2351" s="41"/>
      <c r="BI2351" s="41"/>
      <c r="BJ2351" s="41"/>
      <c r="BK2351" s="41"/>
      <c r="BL2351" s="41"/>
      <c r="BM2351" s="41"/>
      <c r="BN2351" s="41"/>
      <c r="BO2351" s="41"/>
      <c r="BP2351" s="41"/>
      <c r="BQ2351" s="41"/>
      <c r="BR2351" s="41"/>
      <c r="BS2351" s="41"/>
      <c r="BT2351" s="41"/>
      <c r="BU2351" s="41"/>
      <c r="BV2351" s="41"/>
      <c r="BW2351" s="41"/>
      <c r="BX2351" s="41"/>
      <c r="BY2351" s="41"/>
      <c r="BZ2351" s="41"/>
      <c r="CA2351" s="41"/>
      <c r="CB2351" s="41"/>
      <c r="CC2351" s="41"/>
      <c r="CD2351" s="41"/>
      <c r="CE2351" s="41"/>
      <c r="CF2351" s="41"/>
      <c r="CG2351" s="41"/>
      <c r="CH2351" s="41"/>
      <c r="CI2351" s="41"/>
      <c r="CJ2351" s="41"/>
      <c r="ED2351" s="68"/>
      <c r="EE2351" s="68"/>
      <c r="EF2351" s="68"/>
      <c r="EG2351" s="68"/>
      <c r="EH2351" s="68"/>
      <c r="EI2351" s="68"/>
      <c r="EJ2351" s="68"/>
      <c r="EK2351" s="68"/>
      <c r="EL2351" s="68"/>
      <c r="EM2351" s="68"/>
      <c r="EN2351" s="68"/>
      <c r="EO2351" s="68"/>
      <c r="EP2351" s="68"/>
      <c r="EQ2351" s="68"/>
      <c r="ER2351" s="68"/>
      <c r="ES2351" s="68"/>
      <c r="ET2351" s="68"/>
    </row>
    <row r="2352" spans="53:150" s="9" customFormat="1" ht="15">
      <c r="BA2352" s="41"/>
      <c r="BB2352" s="41"/>
      <c r="BC2352" s="41"/>
      <c r="BD2352" s="41"/>
      <c r="BE2352" s="41"/>
      <c r="BF2352" s="41"/>
      <c r="BG2352" s="41"/>
      <c r="BH2352" s="41"/>
      <c r="BI2352" s="41"/>
      <c r="BJ2352" s="41"/>
      <c r="BK2352" s="41"/>
      <c r="BL2352" s="41"/>
      <c r="BM2352" s="41"/>
      <c r="BN2352" s="41"/>
      <c r="BO2352" s="41"/>
      <c r="BP2352" s="41"/>
      <c r="BQ2352" s="41"/>
      <c r="BR2352" s="41"/>
      <c r="BS2352" s="41"/>
      <c r="BT2352" s="41"/>
      <c r="BU2352" s="41"/>
      <c r="BV2352" s="41"/>
      <c r="BW2352" s="41"/>
      <c r="BX2352" s="41"/>
      <c r="BY2352" s="41"/>
      <c r="BZ2352" s="41"/>
      <c r="CA2352" s="41"/>
      <c r="CB2352" s="41"/>
      <c r="CC2352" s="41"/>
      <c r="CD2352" s="41"/>
      <c r="CE2352" s="41"/>
      <c r="CF2352" s="41"/>
      <c r="CG2352" s="41"/>
      <c r="CH2352" s="41"/>
      <c r="CI2352" s="41"/>
      <c r="CJ2352" s="41"/>
      <c r="ED2352" s="68"/>
      <c r="EE2352" s="68"/>
      <c r="EF2352" s="68"/>
      <c r="EG2352" s="68"/>
      <c r="EH2352" s="68"/>
      <c r="EI2352" s="68"/>
      <c r="EJ2352" s="68"/>
      <c r="EK2352" s="68"/>
      <c r="EL2352" s="68"/>
      <c r="EM2352" s="68"/>
      <c r="EN2352" s="68"/>
      <c r="EO2352" s="68"/>
      <c r="EP2352" s="68"/>
      <c r="EQ2352" s="68"/>
      <c r="ER2352" s="68"/>
      <c r="ES2352" s="68"/>
      <c r="ET2352" s="68"/>
    </row>
    <row r="2353" spans="53:150" s="9" customFormat="1" ht="15">
      <c r="BA2353" s="41"/>
      <c r="BB2353" s="41"/>
      <c r="BC2353" s="41"/>
      <c r="BD2353" s="41"/>
      <c r="BE2353" s="41"/>
      <c r="BF2353" s="41"/>
      <c r="BG2353" s="41"/>
      <c r="BH2353" s="41"/>
      <c r="BI2353" s="41"/>
      <c r="BJ2353" s="41"/>
      <c r="BK2353" s="41"/>
      <c r="BL2353" s="41"/>
      <c r="BM2353" s="41"/>
      <c r="BN2353" s="41"/>
      <c r="BO2353" s="41"/>
      <c r="BP2353" s="41"/>
      <c r="BQ2353" s="41"/>
      <c r="BR2353" s="41"/>
      <c r="BS2353" s="41"/>
      <c r="BT2353" s="41"/>
      <c r="BU2353" s="41"/>
      <c r="BV2353" s="41"/>
      <c r="BW2353" s="41"/>
      <c r="BX2353" s="41"/>
      <c r="BY2353" s="41"/>
      <c r="BZ2353" s="41"/>
      <c r="CA2353" s="41"/>
      <c r="CB2353" s="41"/>
      <c r="CC2353" s="41"/>
      <c r="CD2353" s="41"/>
      <c r="CE2353" s="41"/>
      <c r="CF2353" s="41"/>
      <c r="CG2353" s="41"/>
      <c r="CH2353" s="41"/>
      <c r="CI2353" s="41"/>
      <c r="CJ2353" s="41"/>
      <c r="ED2353" s="68"/>
      <c r="EE2353" s="68"/>
      <c r="EF2353" s="68"/>
      <c r="EG2353" s="68"/>
      <c r="EH2353" s="68"/>
      <c r="EI2353" s="68"/>
      <c r="EJ2353" s="68"/>
      <c r="EK2353" s="68"/>
      <c r="EL2353" s="68"/>
      <c r="EM2353" s="68"/>
      <c r="EN2353" s="68"/>
      <c r="EO2353" s="68"/>
      <c r="EP2353" s="68"/>
      <c r="EQ2353" s="68"/>
      <c r="ER2353" s="68"/>
      <c r="ES2353" s="68"/>
      <c r="ET2353" s="68"/>
    </row>
    <row r="2354" spans="53:150" s="9" customFormat="1" ht="15">
      <c r="BA2354" s="41"/>
      <c r="BB2354" s="41"/>
      <c r="BC2354" s="41"/>
      <c r="BD2354" s="41"/>
      <c r="BE2354" s="41"/>
      <c r="BF2354" s="41"/>
      <c r="BG2354" s="41"/>
      <c r="BH2354" s="41"/>
      <c r="BI2354" s="41"/>
      <c r="BJ2354" s="41"/>
      <c r="BK2354" s="41"/>
      <c r="BL2354" s="41"/>
      <c r="BM2354" s="41"/>
      <c r="BN2354" s="41"/>
      <c r="BO2354" s="41"/>
      <c r="BP2354" s="41"/>
      <c r="BQ2354" s="41"/>
      <c r="BR2354" s="41"/>
      <c r="BS2354" s="41"/>
      <c r="BT2354" s="41"/>
      <c r="BU2354" s="41"/>
      <c r="BV2354" s="41"/>
      <c r="BW2354" s="41"/>
      <c r="BX2354" s="41"/>
      <c r="BY2354" s="41"/>
      <c r="BZ2354" s="41"/>
      <c r="CA2354" s="41"/>
      <c r="CB2354" s="41"/>
      <c r="CC2354" s="41"/>
      <c r="CD2354" s="41"/>
      <c r="CE2354" s="41"/>
      <c r="CF2354" s="41"/>
      <c r="CG2354" s="41"/>
      <c r="CH2354" s="41"/>
      <c r="CI2354" s="41"/>
      <c r="CJ2354" s="41"/>
      <c r="ED2354" s="68"/>
      <c r="EE2354" s="68"/>
      <c r="EF2354" s="68"/>
      <c r="EG2354" s="68"/>
      <c r="EH2354" s="68"/>
      <c r="EI2354" s="68"/>
      <c r="EJ2354" s="68"/>
      <c r="EK2354" s="68"/>
      <c r="EL2354" s="68"/>
      <c r="EM2354" s="68"/>
      <c r="EN2354" s="68"/>
      <c r="EO2354" s="68"/>
      <c r="EP2354" s="68"/>
      <c r="EQ2354" s="68"/>
      <c r="ER2354" s="68"/>
      <c r="ES2354" s="68"/>
      <c r="ET2354" s="68"/>
    </row>
    <row r="2355" spans="53:150" s="9" customFormat="1" ht="15">
      <c r="BA2355" s="41"/>
      <c r="BB2355" s="41"/>
      <c r="BC2355" s="41"/>
      <c r="BD2355" s="41"/>
      <c r="BE2355" s="41"/>
      <c r="BF2355" s="41"/>
      <c r="BG2355" s="41"/>
      <c r="BH2355" s="41"/>
      <c r="BI2355" s="41"/>
      <c r="BJ2355" s="41"/>
      <c r="BK2355" s="41"/>
      <c r="BL2355" s="41"/>
      <c r="BM2355" s="41"/>
      <c r="BN2355" s="41"/>
      <c r="BO2355" s="41"/>
      <c r="BP2355" s="41"/>
      <c r="BQ2355" s="41"/>
      <c r="BR2355" s="41"/>
      <c r="BS2355" s="41"/>
      <c r="BT2355" s="41"/>
      <c r="BU2355" s="41"/>
      <c r="BV2355" s="41"/>
      <c r="BW2355" s="41"/>
      <c r="BX2355" s="41"/>
      <c r="BY2355" s="41"/>
      <c r="BZ2355" s="41"/>
      <c r="CA2355" s="41"/>
      <c r="CB2355" s="41"/>
      <c r="CC2355" s="41"/>
      <c r="CD2355" s="41"/>
      <c r="CE2355" s="41"/>
      <c r="CF2355" s="41"/>
      <c r="CG2355" s="41"/>
      <c r="CH2355" s="41"/>
      <c r="CI2355" s="41"/>
      <c r="CJ2355" s="41"/>
      <c r="ED2355" s="68"/>
      <c r="EE2355" s="68"/>
      <c r="EF2355" s="68"/>
      <c r="EG2355" s="68"/>
      <c r="EH2355" s="68"/>
      <c r="EI2355" s="68"/>
      <c r="EJ2355" s="68"/>
      <c r="EK2355" s="68"/>
      <c r="EL2355" s="68"/>
      <c r="EM2355" s="68"/>
      <c r="EN2355" s="68"/>
      <c r="EO2355" s="68"/>
      <c r="EP2355" s="68"/>
      <c r="EQ2355" s="68"/>
      <c r="ER2355" s="68"/>
      <c r="ES2355" s="68"/>
      <c r="ET2355" s="68"/>
    </row>
    <row r="2356" spans="53:150" s="9" customFormat="1" ht="15">
      <c r="BA2356" s="41"/>
      <c r="BB2356" s="41"/>
      <c r="BC2356" s="41"/>
      <c r="BD2356" s="41"/>
      <c r="BE2356" s="41"/>
      <c r="BF2356" s="41"/>
      <c r="BG2356" s="41"/>
      <c r="BH2356" s="41"/>
      <c r="BI2356" s="41"/>
      <c r="BJ2356" s="41"/>
      <c r="BK2356" s="41"/>
      <c r="BL2356" s="41"/>
      <c r="BM2356" s="41"/>
      <c r="BN2356" s="41"/>
      <c r="BO2356" s="41"/>
      <c r="BP2356" s="41"/>
      <c r="BQ2356" s="41"/>
      <c r="BR2356" s="41"/>
      <c r="BS2356" s="41"/>
      <c r="BT2356" s="41"/>
      <c r="BU2356" s="41"/>
      <c r="BV2356" s="41"/>
      <c r="BW2356" s="41"/>
      <c r="BX2356" s="41"/>
      <c r="BY2356" s="41"/>
      <c r="BZ2356" s="41"/>
      <c r="CA2356" s="41"/>
      <c r="CB2356" s="41"/>
      <c r="CC2356" s="41"/>
      <c r="CD2356" s="41"/>
      <c r="CE2356" s="41"/>
      <c r="CF2356" s="41"/>
      <c r="CG2356" s="41"/>
      <c r="CH2356" s="41"/>
      <c r="CI2356" s="41"/>
      <c r="CJ2356" s="41"/>
      <c r="ED2356" s="68"/>
      <c r="EE2356" s="68"/>
      <c r="EF2356" s="68"/>
      <c r="EG2356" s="68"/>
      <c r="EH2356" s="68"/>
      <c r="EI2356" s="68"/>
      <c r="EJ2356" s="68"/>
      <c r="EK2356" s="68"/>
      <c r="EL2356" s="68"/>
      <c r="EM2356" s="68"/>
      <c r="EN2356" s="68"/>
      <c r="EO2356" s="68"/>
      <c r="EP2356" s="68"/>
      <c r="EQ2356" s="68"/>
      <c r="ER2356" s="68"/>
      <c r="ES2356" s="68"/>
      <c r="ET2356" s="68"/>
    </row>
    <row r="2357" spans="53:150" s="9" customFormat="1" ht="15">
      <c r="BA2357" s="41"/>
      <c r="BB2357" s="41"/>
      <c r="BC2357" s="41"/>
      <c r="BD2357" s="41"/>
      <c r="BE2357" s="41"/>
      <c r="BF2357" s="41"/>
      <c r="BG2357" s="41"/>
      <c r="BH2357" s="41"/>
      <c r="BI2357" s="41"/>
      <c r="BJ2357" s="41"/>
      <c r="BK2357" s="41"/>
      <c r="BL2357" s="41"/>
      <c r="BM2357" s="41"/>
      <c r="BN2357" s="41"/>
      <c r="BO2357" s="41"/>
      <c r="BP2357" s="41"/>
      <c r="BQ2357" s="41"/>
      <c r="BR2357" s="41"/>
      <c r="BS2357" s="41"/>
      <c r="BT2357" s="41"/>
      <c r="BU2357" s="41"/>
      <c r="BV2357" s="41"/>
      <c r="BW2357" s="41"/>
      <c r="BX2357" s="41"/>
      <c r="BY2357" s="41"/>
      <c r="BZ2357" s="41"/>
      <c r="CA2357" s="41"/>
      <c r="CB2357" s="41"/>
      <c r="CC2357" s="41"/>
      <c r="CD2357" s="41"/>
      <c r="CE2357" s="41"/>
      <c r="CF2357" s="41"/>
      <c r="CG2357" s="41"/>
      <c r="CH2357" s="41"/>
      <c r="CI2357" s="41"/>
      <c r="CJ2357" s="41"/>
      <c r="ED2357" s="68"/>
      <c r="EE2357" s="68"/>
      <c r="EF2357" s="68"/>
      <c r="EG2357" s="68"/>
      <c r="EH2357" s="68"/>
      <c r="EI2357" s="68"/>
      <c r="EJ2357" s="68"/>
      <c r="EK2357" s="68"/>
      <c r="EL2357" s="68"/>
      <c r="EM2357" s="68"/>
      <c r="EN2357" s="68"/>
      <c r="EO2357" s="68"/>
      <c r="EP2357" s="68"/>
      <c r="EQ2357" s="68"/>
      <c r="ER2357" s="68"/>
      <c r="ES2357" s="68"/>
      <c r="ET2357" s="68"/>
    </row>
    <row r="2358" spans="53:150" s="9" customFormat="1" ht="15">
      <c r="BA2358" s="41"/>
      <c r="BB2358" s="41"/>
      <c r="BC2358" s="41"/>
      <c r="BD2358" s="41"/>
      <c r="BE2358" s="41"/>
      <c r="BF2358" s="41"/>
      <c r="BG2358" s="41"/>
      <c r="BH2358" s="41"/>
      <c r="BI2358" s="41"/>
      <c r="BJ2358" s="41"/>
      <c r="BK2358" s="41"/>
      <c r="BL2358" s="41"/>
      <c r="BM2358" s="41"/>
      <c r="BN2358" s="41"/>
      <c r="BO2358" s="41"/>
      <c r="BP2358" s="41"/>
      <c r="BQ2358" s="41"/>
      <c r="BR2358" s="41"/>
      <c r="BS2358" s="41"/>
      <c r="BT2358" s="41"/>
      <c r="BU2358" s="41"/>
      <c r="BV2358" s="41"/>
      <c r="BW2358" s="41"/>
      <c r="BX2358" s="41"/>
      <c r="BY2358" s="41"/>
      <c r="BZ2358" s="41"/>
      <c r="CA2358" s="41"/>
      <c r="CB2358" s="41"/>
      <c r="CC2358" s="41"/>
      <c r="CD2358" s="41"/>
      <c r="CE2358" s="41"/>
      <c r="CF2358" s="41"/>
      <c r="CG2358" s="41"/>
      <c r="CH2358" s="41"/>
      <c r="CI2358" s="41"/>
      <c r="CJ2358" s="41"/>
      <c r="ED2358" s="68"/>
      <c r="EE2358" s="68"/>
      <c r="EF2358" s="68"/>
      <c r="EG2358" s="68"/>
      <c r="EH2358" s="68"/>
      <c r="EI2358" s="68"/>
      <c r="EJ2358" s="68"/>
      <c r="EK2358" s="68"/>
      <c r="EL2358" s="68"/>
      <c r="EM2358" s="68"/>
      <c r="EN2358" s="68"/>
      <c r="EO2358" s="68"/>
      <c r="EP2358" s="68"/>
      <c r="EQ2358" s="68"/>
      <c r="ER2358" s="68"/>
      <c r="ES2358" s="68"/>
      <c r="ET2358" s="68"/>
    </row>
    <row r="2359" spans="53:150" s="9" customFormat="1" ht="15">
      <c r="BA2359" s="41"/>
      <c r="BB2359" s="41"/>
      <c r="BC2359" s="41"/>
      <c r="BD2359" s="41"/>
      <c r="BE2359" s="41"/>
      <c r="BF2359" s="41"/>
      <c r="BG2359" s="41"/>
      <c r="BH2359" s="41"/>
      <c r="BI2359" s="41"/>
      <c r="BJ2359" s="41"/>
      <c r="BK2359" s="41"/>
      <c r="BL2359" s="41"/>
      <c r="BM2359" s="41"/>
      <c r="BN2359" s="41"/>
      <c r="BO2359" s="41"/>
      <c r="BP2359" s="41"/>
      <c r="BQ2359" s="41"/>
      <c r="BR2359" s="41"/>
      <c r="BS2359" s="41"/>
      <c r="BT2359" s="41"/>
      <c r="BU2359" s="41"/>
      <c r="BV2359" s="41"/>
      <c r="BW2359" s="41"/>
      <c r="BX2359" s="41"/>
      <c r="BY2359" s="41"/>
      <c r="BZ2359" s="41"/>
      <c r="CA2359" s="41"/>
      <c r="CB2359" s="41"/>
      <c r="CC2359" s="41"/>
      <c r="CD2359" s="41"/>
      <c r="CE2359" s="41"/>
      <c r="CF2359" s="41"/>
      <c r="CG2359" s="41"/>
      <c r="CH2359" s="41"/>
      <c r="CI2359" s="41"/>
      <c r="CJ2359" s="41"/>
      <c r="ED2359" s="68"/>
      <c r="EE2359" s="68"/>
      <c r="EF2359" s="68"/>
      <c r="EG2359" s="68"/>
      <c r="EH2359" s="68"/>
      <c r="EI2359" s="68"/>
      <c r="EJ2359" s="68"/>
      <c r="EK2359" s="68"/>
      <c r="EL2359" s="68"/>
      <c r="EM2359" s="68"/>
      <c r="EN2359" s="68"/>
      <c r="EO2359" s="68"/>
      <c r="EP2359" s="68"/>
      <c r="EQ2359" s="68"/>
      <c r="ER2359" s="68"/>
      <c r="ES2359" s="68"/>
      <c r="ET2359" s="68"/>
    </row>
    <row r="2360" spans="53:150" s="9" customFormat="1" ht="15">
      <c r="BA2360" s="41"/>
      <c r="BB2360" s="41"/>
      <c r="BC2360" s="41"/>
      <c r="BD2360" s="41"/>
      <c r="BE2360" s="41"/>
      <c r="BF2360" s="41"/>
      <c r="BG2360" s="41"/>
      <c r="BH2360" s="41"/>
      <c r="BI2360" s="41"/>
      <c r="BJ2360" s="41"/>
      <c r="BK2360" s="41"/>
      <c r="BL2360" s="41"/>
      <c r="BM2360" s="41"/>
      <c r="BN2360" s="41"/>
      <c r="BO2360" s="41"/>
      <c r="BP2360" s="41"/>
      <c r="BQ2360" s="41"/>
      <c r="BR2360" s="41"/>
      <c r="BS2360" s="41"/>
      <c r="BT2360" s="41"/>
      <c r="BU2360" s="41"/>
      <c r="BV2360" s="41"/>
      <c r="BW2360" s="41"/>
      <c r="BX2360" s="41"/>
      <c r="BY2360" s="41"/>
      <c r="BZ2360" s="41"/>
      <c r="CA2360" s="41"/>
      <c r="CB2360" s="41"/>
      <c r="CC2360" s="41"/>
      <c r="CD2360" s="41"/>
      <c r="CE2360" s="41"/>
      <c r="CF2360" s="41"/>
      <c r="CG2360" s="41"/>
      <c r="CH2360" s="41"/>
      <c r="CI2360" s="41"/>
      <c r="CJ2360" s="41"/>
      <c r="ED2360" s="68"/>
      <c r="EE2360" s="68"/>
      <c r="EF2360" s="68"/>
      <c r="EG2360" s="68"/>
      <c r="EH2360" s="68"/>
      <c r="EI2360" s="68"/>
      <c r="EJ2360" s="68"/>
      <c r="EK2360" s="68"/>
      <c r="EL2360" s="68"/>
      <c r="EM2360" s="68"/>
      <c r="EN2360" s="68"/>
      <c r="EO2360" s="68"/>
      <c r="EP2360" s="68"/>
      <c r="EQ2360" s="68"/>
      <c r="ER2360" s="68"/>
      <c r="ES2360" s="68"/>
      <c r="ET2360" s="68"/>
    </row>
    <row r="2361" spans="53:150" s="9" customFormat="1" ht="15">
      <c r="BA2361" s="41"/>
      <c r="BB2361" s="41"/>
      <c r="BC2361" s="41"/>
      <c r="BD2361" s="41"/>
      <c r="BE2361" s="41"/>
      <c r="BF2361" s="41"/>
      <c r="BG2361" s="41"/>
      <c r="BH2361" s="41"/>
      <c r="BI2361" s="41"/>
      <c r="BJ2361" s="41"/>
      <c r="BK2361" s="41"/>
      <c r="BL2361" s="41"/>
      <c r="BM2361" s="41"/>
      <c r="BN2361" s="41"/>
      <c r="BO2361" s="41"/>
      <c r="BP2361" s="41"/>
      <c r="BQ2361" s="41"/>
      <c r="BR2361" s="41"/>
      <c r="BS2361" s="41"/>
      <c r="BT2361" s="41"/>
      <c r="BU2361" s="41"/>
      <c r="BV2361" s="41"/>
      <c r="BW2361" s="41"/>
      <c r="BX2361" s="41"/>
      <c r="BY2361" s="41"/>
      <c r="BZ2361" s="41"/>
      <c r="CA2361" s="41"/>
      <c r="CB2361" s="41"/>
      <c r="CC2361" s="41"/>
      <c r="CD2361" s="41"/>
      <c r="CE2361" s="41"/>
      <c r="CF2361" s="41"/>
      <c r="CG2361" s="41"/>
      <c r="CH2361" s="41"/>
      <c r="CI2361" s="41"/>
      <c r="CJ2361" s="41"/>
      <c r="ED2361" s="68"/>
      <c r="EE2361" s="68"/>
      <c r="EF2361" s="68"/>
      <c r="EG2361" s="68"/>
      <c r="EH2361" s="68"/>
      <c r="EI2361" s="68"/>
      <c r="EJ2361" s="68"/>
      <c r="EK2361" s="68"/>
      <c r="EL2361" s="68"/>
      <c r="EM2361" s="68"/>
      <c r="EN2361" s="68"/>
      <c r="EO2361" s="68"/>
      <c r="EP2361" s="68"/>
      <c r="EQ2361" s="68"/>
      <c r="ER2361" s="68"/>
      <c r="ES2361" s="68"/>
      <c r="ET2361" s="68"/>
    </row>
    <row r="2362" spans="53:150" s="9" customFormat="1" ht="15">
      <c r="BA2362" s="41"/>
      <c r="BB2362" s="41"/>
      <c r="BC2362" s="41"/>
      <c r="BD2362" s="41"/>
      <c r="BE2362" s="41"/>
      <c r="BF2362" s="41"/>
      <c r="BG2362" s="41"/>
      <c r="BH2362" s="41"/>
      <c r="BI2362" s="41"/>
      <c r="BJ2362" s="41"/>
      <c r="BK2362" s="41"/>
      <c r="BL2362" s="41"/>
      <c r="BM2362" s="41"/>
      <c r="BN2362" s="41"/>
      <c r="BO2362" s="41"/>
      <c r="BP2362" s="41"/>
      <c r="BQ2362" s="41"/>
      <c r="BR2362" s="41"/>
      <c r="BS2362" s="41"/>
      <c r="BT2362" s="41"/>
      <c r="BU2362" s="41"/>
      <c r="BV2362" s="41"/>
      <c r="BW2362" s="41"/>
      <c r="BX2362" s="41"/>
      <c r="BY2362" s="41"/>
      <c r="BZ2362" s="41"/>
      <c r="CA2362" s="41"/>
      <c r="CB2362" s="41"/>
      <c r="CC2362" s="41"/>
      <c r="CD2362" s="41"/>
      <c r="CE2362" s="41"/>
      <c r="CF2362" s="41"/>
      <c r="CG2362" s="41"/>
      <c r="CH2362" s="41"/>
      <c r="CI2362" s="41"/>
      <c r="CJ2362" s="41"/>
      <c r="ED2362" s="68"/>
      <c r="EE2362" s="68"/>
      <c r="EF2362" s="68"/>
      <c r="EG2362" s="68"/>
      <c r="EH2362" s="68"/>
      <c r="EI2362" s="68"/>
      <c r="EJ2362" s="68"/>
      <c r="EK2362" s="68"/>
      <c r="EL2362" s="68"/>
      <c r="EM2362" s="68"/>
      <c r="EN2362" s="68"/>
      <c r="EO2362" s="68"/>
      <c r="EP2362" s="68"/>
      <c r="EQ2362" s="68"/>
      <c r="ER2362" s="68"/>
      <c r="ES2362" s="68"/>
      <c r="ET2362" s="68"/>
    </row>
    <row r="2363" spans="53:150" s="9" customFormat="1" ht="15">
      <c r="BA2363" s="41"/>
      <c r="BB2363" s="41"/>
      <c r="BC2363" s="41"/>
      <c r="BD2363" s="41"/>
      <c r="BE2363" s="41"/>
      <c r="BF2363" s="41"/>
      <c r="BG2363" s="41"/>
      <c r="BH2363" s="41"/>
      <c r="BI2363" s="41"/>
      <c r="BJ2363" s="41"/>
      <c r="BK2363" s="41"/>
      <c r="BL2363" s="41"/>
      <c r="BM2363" s="41"/>
      <c r="BN2363" s="41"/>
      <c r="BO2363" s="41"/>
      <c r="BP2363" s="41"/>
      <c r="BQ2363" s="41"/>
      <c r="BR2363" s="41"/>
      <c r="BS2363" s="41"/>
      <c r="BT2363" s="41"/>
      <c r="BU2363" s="41"/>
      <c r="BV2363" s="41"/>
      <c r="BW2363" s="41"/>
      <c r="BX2363" s="41"/>
      <c r="BY2363" s="41"/>
      <c r="BZ2363" s="41"/>
      <c r="CA2363" s="41"/>
      <c r="CB2363" s="41"/>
      <c r="CC2363" s="41"/>
      <c r="CD2363" s="41"/>
      <c r="CE2363" s="41"/>
      <c r="CF2363" s="41"/>
      <c r="CG2363" s="41"/>
      <c r="CH2363" s="41"/>
      <c r="CI2363" s="41"/>
      <c r="CJ2363" s="41"/>
      <c r="ED2363" s="68"/>
      <c r="EE2363" s="68"/>
      <c r="EF2363" s="68"/>
      <c r="EG2363" s="68"/>
      <c r="EH2363" s="68"/>
      <c r="EI2363" s="68"/>
      <c r="EJ2363" s="68"/>
      <c r="EK2363" s="68"/>
      <c r="EL2363" s="68"/>
      <c r="EM2363" s="68"/>
      <c r="EN2363" s="68"/>
      <c r="EO2363" s="68"/>
      <c r="EP2363" s="68"/>
      <c r="EQ2363" s="68"/>
      <c r="ER2363" s="68"/>
      <c r="ES2363" s="68"/>
      <c r="ET2363" s="68"/>
    </row>
    <row r="2364" spans="53:150" s="9" customFormat="1" ht="15">
      <c r="BA2364" s="41"/>
      <c r="BB2364" s="41"/>
      <c r="BC2364" s="41"/>
      <c r="BD2364" s="41"/>
      <c r="BE2364" s="41"/>
      <c r="BF2364" s="41"/>
      <c r="BG2364" s="41"/>
      <c r="BH2364" s="41"/>
      <c r="BI2364" s="41"/>
      <c r="BJ2364" s="41"/>
      <c r="BK2364" s="41"/>
      <c r="BL2364" s="41"/>
      <c r="BM2364" s="41"/>
      <c r="BN2364" s="41"/>
      <c r="BO2364" s="41"/>
      <c r="BP2364" s="41"/>
      <c r="BQ2364" s="41"/>
      <c r="BR2364" s="41"/>
      <c r="BS2364" s="41"/>
      <c r="BT2364" s="41"/>
      <c r="BU2364" s="41"/>
      <c r="BV2364" s="41"/>
      <c r="BW2364" s="41"/>
      <c r="BX2364" s="41"/>
      <c r="BY2364" s="41"/>
      <c r="BZ2364" s="41"/>
      <c r="CA2364" s="41"/>
      <c r="CB2364" s="41"/>
      <c r="CC2364" s="41"/>
      <c r="CD2364" s="41"/>
      <c r="CE2364" s="41"/>
      <c r="CF2364" s="41"/>
      <c r="CG2364" s="41"/>
      <c r="CH2364" s="41"/>
      <c r="CI2364" s="41"/>
      <c r="CJ2364" s="41"/>
      <c r="ED2364" s="68"/>
      <c r="EE2364" s="68"/>
      <c r="EF2364" s="68"/>
      <c r="EG2364" s="68"/>
      <c r="EH2364" s="68"/>
      <c r="EI2364" s="68"/>
      <c r="EJ2364" s="68"/>
      <c r="EK2364" s="68"/>
      <c r="EL2364" s="68"/>
      <c r="EM2364" s="68"/>
      <c r="EN2364" s="68"/>
      <c r="EO2364" s="68"/>
      <c r="EP2364" s="68"/>
      <c r="EQ2364" s="68"/>
      <c r="ER2364" s="68"/>
      <c r="ES2364" s="68"/>
      <c r="ET2364" s="68"/>
    </row>
    <row r="2365" spans="53:150" s="9" customFormat="1" ht="15">
      <c r="BA2365" s="41"/>
      <c r="BB2365" s="41"/>
      <c r="BC2365" s="41"/>
      <c r="BD2365" s="41"/>
      <c r="BE2365" s="41"/>
      <c r="BF2365" s="41"/>
      <c r="BG2365" s="41"/>
      <c r="BH2365" s="41"/>
      <c r="BI2365" s="41"/>
      <c r="BJ2365" s="41"/>
      <c r="BK2365" s="41"/>
      <c r="BL2365" s="41"/>
      <c r="BM2365" s="41"/>
      <c r="BN2365" s="41"/>
      <c r="BO2365" s="41"/>
      <c r="BP2365" s="41"/>
      <c r="BQ2365" s="41"/>
      <c r="BR2365" s="41"/>
      <c r="BS2365" s="41"/>
      <c r="BT2365" s="41"/>
      <c r="BU2365" s="41"/>
      <c r="BV2365" s="41"/>
      <c r="BW2365" s="41"/>
      <c r="BX2365" s="41"/>
      <c r="BY2365" s="41"/>
      <c r="BZ2365" s="41"/>
      <c r="CA2365" s="41"/>
      <c r="CB2365" s="41"/>
      <c r="CC2365" s="41"/>
      <c r="CD2365" s="41"/>
      <c r="CE2365" s="41"/>
      <c r="CF2365" s="41"/>
      <c r="CG2365" s="41"/>
      <c r="CH2365" s="41"/>
      <c r="CI2365" s="41"/>
      <c r="CJ2365" s="41"/>
      <c r="ED2365" s="68"/>
      <c r="EE2365" s="68"/>
      <c r="EF2365" s="68"/>
      <c r="EG2365" s="68"/>
      <c r="EH2365" s="68"/>
      <c r="EI2365" s="68"/>
      <c r="EJ2365" s="68"/>
      <c r="EK2365" s="68"/>
      <c r="EL2365" s="68"/>
      <c r="EM2365" s="68"/>
      <c r="EN2365" s="68"/>
      <c r="EO2365" s="68"/>
      <c r="EP2365" s="68"/>
      <c r="EQ2365" s="68"/>
      <c r="ER2365" s="68"/>
      <c r="ES2365" s="68"/>
      <c r="ET2365" s="68"/>
    </row>
    <row r="2366" spans="53:150" s="9" customFormat="1" ht="15">
      <c r="BA2366" s="41"/>
      <c r="BB2366" s="41"/>
      <c r="BC2366" s="41"/>
      <c r="BD2366" s="41"/>
      <c r="BE2366" s="41"/>
      <c r="BF2366" s="41"/>
      <c r="BG2366" s="41"/>
      <c r="BH2366" s="41"/>
      <c r="BI2366" s="41"/>
      <c r="BJ2366" s="41"/>
      <c r="BK2366" s="41"/>
      <c r="BL2366" s="41"/>
      <c r="BM2366" s="41"/>
      <c r="BN2366" s="41"/>
      <c r="BO2366" s="41"/>
      <c r="BP2366" s="41"/>
      <c r="BQ2366" s="41"/>
      <c r="BR2366" s="41"/>
      <c r="BS2366" s="41"/>
      <c r="BT2366" s="41"/>
      <c r="BU2366" s="41"/>
      <c r="BV2366" s="41"/>
      <c r="BW2366" s="41"/>
      <c r="BX2366" s="41"/>
      <c r="BY2366" s="41"/>
      <c r="BZ2366" s="41"/>
      <c r="CA2366" s="41"/>
      <c r="CB2366" s="41"/>
      <c r="CC2366" s="41"/>
      <c r="CD2366" s="41"/>
      <c r="CE2366" s="41"/>
      <c r="CF2366" s="41"/>
      <c r="CG2366" s="41"/>
      <c r="CH2366" s="41"/>
      <c r="CI2366" s="41"/>
      <c r="CJ2366" s="41"/>
      <c r="ED2366" s="68"/>
      <c r="EE2366" s="68"/>
      <c r="EF2366" s="68"/>
      <c r="EG2366" s="68"/>
      <c r="EH2366" s="68"/>
      <c r="EI2366" s="68"/>
      <c r="EJ2366" s="68"/>
      <c r="EK2366" s="68"/>
      <c r="EL2366" s="68"/>
      <c r="EM2366" s="68"/>
      <c r="EN2366" s="68"/>
      <c r="EO2366" s="68"/>
      <c r="EP2366" s="68"/>
      <c r="EQ2366" s="68"/>
      <c r="ER2366" s="68"/>
      <c r="ES2366" s="68"/>
      <c r="ET2366" s="68"/>
    </row>
    <row r="2367" spans="53:150" s="9" customFormat="1" ht="15">
      <c r="BA2367" s="41"/>
      <c r="BB2367" s="41"/>
      <c r="BC2367" s="41"/>
      <c r="BD2367" s="41"/>
      <c r="BE2367" s="41"/>
      <c r="BF2367" s="41"/>
      <c r="BG2367" s="41"/>
      <c r="BH2367" s="41"/>
      <c r="BI2367" s="41"/>
      <c r="BJ2367" s="41"/>
      <c r="BK2367" s="41"/>
      <c r="BL2367" s="41"/>
      <c r="BM2367" s="41"/>
      <c r="BN2367" s="41"/>
      <c r="BO2367" s="41"/>
      <c r="BP2367" s="41"/>
      <c r="BQ2367" s="41"/>
      <c r="BR2367" s="41"/>
      <c r="BS2367" s="41"/>
      <c r="BT2367" s="41"/>
      <c r="BU2367" s="41"/>
      <c r="BV2367" s="41"/>
      <c r="BW2367" s="41"/>
      <c r="BX2367" s="41"/>
      <c r="BY2367" s="41"/>
      <c r="BZ2367" s="41"/>
      <c r="CA2367" s="41"/>
      <c r="CB2367" s="41"/>
      <c r="CC2367" s="41"/>
      <c r="CD2367" s="41"/>
      <c r="CE2367" s="41"/>
      <c r="CF2367" s="41"/>
      <c r="CG2367" s="41"/>
      <c r="CH2367" s="41"/>
      <c r="CI2367" s="41"/>
      <c r="CJ2367" s="41"/>
      <c r="ED2367" s="68"/>
      <c r="EE2367" s="68"/>
      <c r="EF2367" s="68"/>
      <c r="EG2367" s="68"/>
      <c r="EH2367" s="68"/>
      <c r="EI2367" s="68"/>
      <c r="EJ2367" s="68"/>
      <c r="EK2367" s="68"/>
      <c r="EL2367" s="68"/>
      <c r="EM2367" s="68"/>
      <c r="EN2367" s="68"/>
      <c r="EO2367" s="68"/>
      <c r="EP2367" s="68"/>
      <c r="EQ2367" s="68"/>
      <c r="ER2367" s="68"/>
      <c r="ES2367" s="68"/>
      <c r="ET2367" s="68"/>
    </row>
    <row r="2368" spans="53:150" s="9" customFormat="1" ht="15">
      <c r="BA2368" s="41"/>
      <c r="BB2368" s="41"/>
      <c r="BC2368" s="41"/>
      <c r="BD2368" s="41"/>
      <c r="BE2368" s="41"/>
      <c r="BF2368" s="41"/>
      <c r="BG2368" s="41"/>
      <c r="BH2368" s="41"/>
      <c r="BI2368" s="41"/>
      <c r="BJ2368" s="41"/>
      <c r="BK2368" s="41"/>
      <c r="BL2368" s="41"/>
      <c r="BM2368" s="41"/>
      <c r="BN2368" s="41"/>
      <c r="BO2368" s="41"/>
      <c r="BP2368" s="41"/>
      <c r="BQ2368" s="41"/>
      <c r="BR2368" s="41"/>
      <c r="BS2368" s="41"/>
      <c r="BT2368" s="41"/>
      <c r="BU2368" s="41"/>
      <c r="BV2368" s="41"/>
      <c r="BW2368" s="41"/>
      <c r="BX2368" s="41"/>
      <c r="BY2368" s="41"/>
      <c r="BZ2368" s="41"/>
      <c r="CA2368" s="41"/>
      <c r="CB2368" s="41"/>
      <c r="CC2368" s="41"/>
      <c r="CD2368" s="41"/>
      <c r="CE2368" s="41"/>
      <c r="CF2368" s="41"/>
      <c r="CG2368" s="41"/>
      <c r="CH2368" s="41"/>
      <c r="CI2368" s="41"/>
      <c r="CJ2368" s="41"/>
      <c r="ED2368" s="68"/>
      <c r="EE2368" s="68"/>
      <c r="EF2368" s="68"/>
      <c r="EG2368" s="68"/>
      <c r="EH2368" s="68"/>
      <c r="EI2368" s="68"/>
      <c r="EJ2368" s="68"/>
      <c r="EK2368" s="68"/>
      <c r="EL2368" s="68"/>
      <c r="EM2368" s="68"/>
      <c r="EN2368" s="68"/>
      <c r="EO2368" s="68"/>
      <c r="EP2368" s="68"/>
      <c r="EQ2368" s="68"/>
      <c r="ER2368" s="68"/>
      <c r="ES2368" s="68"/>
      <c r="ET2368" s="68"/>
    </row>
    <row r="2369" spans="53:150" s="9" customFormat="1" ht="15">
      <c r="BA2369" s="41"/>
      <c r="BB2369" s="41"/>
      <c r="BC2369" s="41"/>
      <c r="BD2369" s="41"/>
      <c r="BE2369" s="41"/>
      <c r="BF2369" s="41"/>
      <c r="BG2369" s="41"/>
      <c r="BH2369" s="41"/>
      <c r="BI2369" s="41"/>
      <c r="BJ2369" s="41"/>
      <c r="BK2369" s="41"/>
      <c r="BL2369" s="41"/>
      <c r="BM2369" s="41"/>
      <c r="BN2369" s="41"/>
      <c r="BO2369" s="41"/>
      <c r="BP2369" s="41"/>
      <c r="BQ2369" s="41"/>
      <c r="BR2369" s="41"/>
      <c r="BS2369" s="41"/>
      <c r="BT2369" s="41"/>
      <c r="BU2369" s="41"/>
      <c r="BV2369" s="41"/>
      <c r="BW2369" s="41"/>
      <c r="BX2369" s="41"/>
      <c r="BY2369" s="41"/>
      <c r="BZ2369" s="41"/>
      <c r="CA2369" s="41"/>
      <c r="CB2369" s="41"/>
      <c r="CC2369" s="41"/>
      <c r="CD2369" s="41"/>
      <c r="CE2369" s="41"/>
      <c r="CF2369" s="41"/>
      <c r="CG2369" s="41"/>
      <c r="CH2369" s="41"/>
      <c r="CI2369" s="41"/>
      <c r="CJ2369" s="41"/>
      <c r="ED2369" s="68"/>
      <c r="EE2369" s="68"/>
      <c r="EF2369" s="68"/>
      <c r="EG2369" s="68"/>
      <c r="EH2369" s="68"/>
      <c r="EI2369" s="68"/>
      <c r="EJ2369" s="68"/>
      <c r="EK2369" s="68"/>
      <c r="EL2369" s="68"/>
      <c r="EM2369" s="68"/>
      <c r="EN2369" s="68"/>
      <c r="EO2369" s="68"/>
      <c r="EP2369" s="68"/>
      <c r="EQ2369" s="68"/>
      <c r="ER2369" s="68"/>
      <c r="ES2369" s="68"/>
      <c r="ET2369" s="68"/>
    </row>
    <row r="2370" spans="53:150" s="9" customFormat="1" ht="15">
      <c r="BA2370" s="41"/>
      <c r="BB2370" s="41"/>
      <c r="BC2370" s="41"/>
      <c r="BD2370" s="41"/>
      <c r="BE2370" s="41"/>
      <c r="BF2370" s="41"/>
      <c r="BG2370" s="41"/>
      <c r="BH2370" s="41"/>
      <c r="BI2370" s="41"/>
      <c r="BJ2370" s="41"/>
      <c r="BK2370" s="41"/>
      <c r="BL2370" s="41"/>
      <c r="BM2370" s="41"/>
      <c r="BN2370" s="41"/>
      <c r="BO2370" s="41"/>
      <c r="BP2370" s="41"/>
      <c r="BQ2370" s="41"/>
      <c r="BR2370" s="41"/>
      <c r="BS2370" s="41"/>
      <c r="BT2370" s="41"/>
      <c r="BU2370" s="41"/>
      <c r="BV2370" s="41"/>
      <c r="BW2370" s="41"/>
      <c r="BX2370" s="41"/>
      <c r="BY2370" s="41"/>
      <c r="BZ2370" s="41"/>
      <c r="CA2370" s="41"/>
      <c r="CB2370" s="41"/>
      <c r="CC2370" s="41"/>
      <c r="CD2370" s="41"/>
      <c r="CE2370" s="41"/>
      <c r="CF2370" s="41"/>
      <c r="CG2370" s="41"/>
      <c r="CH2370" s="41"/>
      <c r="CI2370" s="41"/>
      <c r="CJ2370" s="41"/>
      <c r="ED2370" s="68"/>
      <c r="EE2370" s="68"/>
      <c r="EF2370" s="68"/>
      <c r="EG2370" s="68"/>
      <c r="EH2370" s="68"/>
      <c r="EI2370" s="68"/>
      <c r="EJ2370" s="68"/>
      <c r="EK2370" s="68"/>
      <c r="EL2370" s="68"/>
      <c r="EM2370" s="68"/>
      <c r="EN2370" s="68"/>
      <c r="EO2370" s="68"/>
      <c r="EP2370" s="68"/>
      <c r="EQ2370" s="68"/>
      <c r="ER2370" s="68"/>
      <c r="ES2370" s="68"/>
      <c r="ET2370" s="68"/>
    </row>
    <row r="2371" spans="53:150" s="9" customFormat="1" ht="15">
      <c r="BA2371" s="41"/>
      <c r="BB2371" s="41"/>
      <c r="BC2371" s="41"/>
      <c r="BD2371" s="41"/>
      <c r="BE2371" s="41"/>
      <c r="BF2371" s="41"/>
      <c r="BG2371" s="41"/>
      <c r="BH2371" s="41"/>
      <c r="BI2371" s="41"/>
      <c r="BJ2371" s="41"/>
      <c r="BK2371" s="41"/>
      <c r="BL2371" s="41"/>
      <c r="BM2371" s="41"/>
      <c r="BN2371" s="41"/>
      <c r="BO2371" s="41"/>
      <c r="BP2371" s="41"/>
      <c r="BQ2371" s="41"/>
      <c r="BR2371" s="41"/>
      <c r="BS2371" s="41"/>
      <c r="BT2371" s="41"/>
      <c r="BU2371" s="41"/>
      <c r="BV2371" s="41"/>
      <c r="BW2371" s="41"/>
      <c r="BX2371" s="41"/>
      <c r="BY2371" s="41"/>
      <c r="BZ2371" s="41"/>
      <c r="CA2371" s="41"/>
      <c r="CB2371" s="41"/>
      <c r="CC2371" s="41"/>
      <c r="CD2371" s="41"/>
      <c r="CE2371" s="41"/>
      <c r="CF2371" s="41"/>
      <c r="CG2371" s="41"/>
      <c r="CH2371" s="41"/>
      <c r="CI2371" s="41"/>
      <c r="CJ2371" s="41"/>
      <c r="ED2371" s="68"/>
      <c r="EE2371" s="68"/>
      <c r="EF2371" s="68"/>
      <c r="EG2371" s="68"/>
      <c r="EH2371" s="68"/>
      <c r="EI2371" s="68"/>
      <c r="EJ2371" s="68"/>
      <c r="EK2371" s="68"/>
      <c r="EL2371" s="68"/>
      <c r="EM2371" s="68"/>
      <c r="EN2371" s="68"/>
      <c r="EO2371" s="68"/>
      <c r="EP2371" s="68"/>
      <c r="EQ2371" s="68"/>
      <c r="ER2371" s="68"/>
      <c r="ES2371" s="68"/>
      <c r="ET2371" s="68"/>
    </row>
    <row r="2372" spans="53:150" s="9" customFormat="1" ht="15">
      <c r="BA2372" s="41"/>
      <c r="BB2372" s="41"/>
      <c r="BC2372" s="41"/>
      <c r="BD2372" s="41"/>
      <c r="BE2372" s="41"/>
      <c r="BF2372" s="41"/>
      <c r="BG2372" s="41"/>
      <c r="BH2372" s="41"/>
      <c r="BI2372" s="41"/>
      <c r="BJ2372" s="41"/>
      <c r="BK2372" s="41"/>
      <c r="BL2372" s="41"/>
      <c r="BM2372" s="41"/>
      <c r="BN2372" s="41"/>
      <c r="BO2372" s="41"/>
      <c r="BP2372" s="41"/>
      <c r="BQ2372" s="41"/>
      <c r="BR2372" s="41"/>
      <c r="BS2372" s="41"/>
      <c r="BT2372" s="41"/>
      <c r="BU2372" s="41"/>
      <c r="BV2372" s="41"/>
      <c r="BW2372" s="41"/>
      <c r="BX2372" s="41"/>
      <c r="BY2372" s="41"/>
      <c r="BZ2372" s="41"/>
      <c r="CA2372" s="41"/>
      <c r="CB2372" s="41"/>
      <c r="CC2372" s="41"/>
      <c r="CD2372" s="41"/>
      <c r="CE2372" s="41"/>
      <c r="CF2372" s="41"/>
      <c r="CG2372" s="41"/>
      <c r="CH2372" s="41"/>
      <c r="CI2372" s="41"/>
      <c r="CJ2372" s="41"/>
      <c r="ED2372" s="68"/>
      <c r="EE2372" s="68"/>
      <c r="EF2372" s="68"/>
      <c r="EG2372" s="68"/>
      <c r="EH2372" s="68"/>
      <c r="EI2372" s="68"/>
      <c r="EJ2372" s="68"/>
      <c r="EK2372" s="68"/>
      <c r="EL2372" s="68"/>
      <c r="EM2372" s="68"/>
      <c r="EN2372" s="68"/>
      <c r="EO2372" s="68"/>
      <c r="EP2372" s="68"/>
      <c r="EQ2372" s="68"/>
      <c r="ER2372" s="68"/>
      <c r="ES2372" s="68"/>
      <c r="ET2372" s="68"/>
    </row>
    <row r="2373" spans="53:150" s="9" customFormat="1" ht="15">
      <c r="BA2373" s="41"/>
      <c r="BB2373" s="41"/>
      <c r="BC2373" s="41"/>
      <c r="BD2373" s="41"/>
      <c r="BE2373" s="41"/>
      <c r="BF2373" s="41"/>
      <c r="BG2373" s="41"/>
      <c r="BH2373" s="41"/>
      <c r="BI2373" s="41"/>
      <c r="BJ2373" s="41"/>
      <c r="BK2373" s="41"/>
      <c r="BL2373" s="41"/>
      <c r="BM2373" s="41"/>
      <c r="BN2373" s="41"/>
      <c r="BO2373" s="41"/>
      <c r="BP2373" s="41"/>
      <c r="BQ2373" s="41"/>
      <c r="BR2373" s="41"/>
      <c r="BS2373" s="41"/>
      <c r="BT2373" s="41"/>
      <c r="BU2373" s="41"/>
      <c r="BV2373" s="41"/>
      <c r="BW2373" s="41"/>
      <c r="BX2373" s="41"/>
      <c r="BY2373" s="41"/>
      <c r="BZ2373" s="41"/>
      <c r="CA2373" s="41"/>
      <c r="CB2373" s="41"/>
      <c r="CC2373" s="41"/>
      <c r="CD2373" s="41"/>
      <c r="CE2373" s="41"/>
      <c r="CF2373" s="41"/>
      <c r="CG2373" s="41"/>
      <c r="CH2373" s="41"/>
      <c r="CI2373" s="41"/>
      <c r="CJ2373" s="41"/>
      <c r="ED2373" s="68"/>
      <c r="EE2373" s="68"/>
      <c r="EF2373" s="68"/>
      <c r="EG2373" s="68"/>
      <c r="EH2373" s="68"/>
      <c r="EI2373" s="68"/>
      <c r="EJ2373" s="68"/>
      <c r="EK2373" s="68"/>
      <c r="EL2373" s="68"/>
      <c r="EM2373" s="68"/>
      <c r="EN2373" s="68"/>
      <c r="EO2373" s="68"/>
      <c r="EP2373" s="68"/>
      <c r="EQ2373" s="68"/>
      <c r="ER2373" s="68"/>
      <c r="ES2373" s="68"/>
      <c r="ET2373" s="68"/>
    </row>
    <row r="2374" spans="53:150" s="9" customFormat="1" ht="15">
      <c r="BA2374" s="41"/>
      <c r="BB2374" s="41"/>
      <c r="BC2374" s="41"/>
      <c r="BD2374" s="41"/>
      <c r="BE2374" s="41"/>
      <c r="BF2374" s="41"/>
      <c r="BG2374" s="41"/>
      <c r="BH2374" s="41"/>
      <c r="BI2374" s="41"/>
      <c r="BJ2374" s="41"/>
      <c r="BK2374" s="41"/>
      <c r="BL2374" s="41"/>
      <c r="BM2374" s="41"/>
      <c r="BN2374" s="41"/>
      <c r="BO2374" s="41"/>
      <c r="BP2374" s="41"/>
      <c r="BQ2374" s="41"/>
      <c r="BR2374" s="41"/>
      <c r="BS2374" s="41"/>
      <c r="BT2374" s="41"/>
      <c r="BU2374" s="41"/>
      <c r="BV2374" s="41"/>
      <c r="BW2374" s="41"/>
      <c r="BX2374" s="41"/>
      <c r="BY2374" s="41"/>
      <c r="BZ2374" s="41"/>
      <c r="CA2374" s="41"/>
      <c r="CB2374" s="41"/>
      <c r="CC2374" s="41"/>
      <c r="CD2374" s="41"/>
      <c r="CE2374" s="41"/>
      <c r="CF2374" s="41"/>
      <c r="CG2374" s="41"/>
      <c r="CH2374" s="41"/>
      <c r="CI2374" s="41"/>
      <c r="CJ2374" s="41"/>
      <c r="ED2374" s="68"/>
      <c r="EE2374" s="68"/>
      <c r="EF2374" s="68"/>
      <c r="EG2374" s="68"/>
      <c r="EH2374" s="68"/>
      <c r="EI2374" s="68"/>
      <c r="EJ2374" s="68"/>
      <c r="EK2374" s="68"/>
      <c r="EL2374" s="68"/>
      <c r="EM2374" s="68"/>
      <c r="EN2374" s="68"/>
      <c r="EO2374" s="68"/>
      <c r="EP2374" s="68"/>
      <c r="EQ2374" s="68"/>
      <c r="ER2374" s="68"/>
      <c r="ES2374" s="68"/>
      <c r="ET2374" s="68"/>
    </row>
    <row r="2375" spans="53:150" s="9" customFormat="1" ht="15">
      <c r="BA2375" s="41"/>
      <c r="BB2375" s="41"/>
      <c r="BC2375" s="41"/>
      <c r="BD2375" s="41"/>
      <c r="BE2375" s="41"/>
      <c r="BF2375" s="41"/>
      <c r="BG2375" s="41"/>
      <c r="BH2375" s="41"/>
      <c r="BI2375" s="41"/>
      <c r="BJ2375" s="41"/>
      <c r="BK2375" s="41"/>
      <c r="BL2375" s="41"/>
      <c r="BM2375" s="41"/>
      <c r="BN2375" s="41"/>
      <c r="BO2375" s="41"/>
      <c r="BP2375" s="41"/>
      <c r="BQ2375" s="41"/>
      <c r="BR2375" s="41"/>
      <c r="BS2375" s="41"/>
      <c r="BT2375" s="41"/>
      <c r="BU2375" s="41"/>
      <c r="BV2375" s="41"/>
      <c r="BW2375" s="41"/>
      <c r="BX2375" s="41"/>
      <c r="BY2375" s="41"/>
      <c r="BZ2375" s="41"/>
      <c r="CA2375" s="41"/>
      <c r="CB2375" s="41"/>
      <c r="CC2375" s="41"/>
      <c r="CD2375" s="41"/>
      <c r="CE2375" s="41"/>
      <c r="CF2375" s="41"/>
      <c r="CG2375" s="41"/>
      <c r="CH2375" s="41"/>
      <c r="CI2375" s="41"/>
      <c r="CJ2375" s="41"/>
      <c r="ED2375" s="68"/>
      <c r="EE2375" s="68"/>
      <c r="EF2375" s="68"/>
      <c r="EG2375" s="68"/>
      <c r="EH2375" s="68"/>
      <c r="EI2375" s="68"/>
      <c r="EJ2375" s="68"/>
      <c r="EK2375" s="68"/>
      <c r="EL2375" s="68"/>
      <c r="EM2375" s="68"/>
      <c r="EN2375" s="68"/>
      <c r="EO2375" s="68"/>
      <c r="EP2375" s="68"/>
      <c r="EQ2375" s="68"/>
      <c r="ER2375" s="68"/>
      <c r="ES2375" s="68"/>
      <c r="ET2375" s="68"/>
    </row>
    <row r="2376" spans="53:150" s="9" customFormat="1" ht="15">
      <c r="BA2376" s="41"/>
      <c r="BB2376" s="41"/>
      <c r="BC2376" s="41"/>
      <c r="BD2376" s="41"/>
      <c r="BE2376" s="41"/>
      <c r="BF2376" s="41"/>
      <c r="BG2376" s="41"/>
      <c r="BH2376" s="41"/>
      <c r="BI2376" s="41"/>
      <c r="BJ2376" s="41"/>
      <c r="BK2376" s="41"/>
      <c r="BL2376" s="41"/>
      <c r="BM2376" s="41"/>
      <c r="BN2376" s="41"/>
      <c r="BO2376" s="41"/>
      <c r="BP2376" s="41"/>
      <c r="BQ2376" s="41"/>
      <c r="BR2376" s="41"/>
      <c r="BS2376" s="41"/>
      <c r="BT2376" s="41"/>
      <c r="BU2376" s="41"/>
      <c r="BV2376" s="41"/>
      <c r="BW2376" s="41"/>
      <c r="BX2376" s="41"/>
      <c r="BY2376" s="41"/>
      <c r="BZ2376" s="41"/>
      <c r="CA2376" s="41"/>
      <c r="CB2376" s="41"/>
      <c r="CC2376" s="41"/>
      <c r="CD2376" s="41"/>
      <c r="CE2376" s="41"/>
      <c r="CF2376" s="41"/>
      <c r="CG2376" s="41"/>
      <c r="CH2376" s="41"/>
      <c r="CI2376" s="41"/>
      <c r="CJ2376" s="41"/>
      <c r="ED2376" s="68"/>
      <c r="EE2376" s="68"/>
      <c r="EF2376" s="68"/>
      <c r="EG2376" s="68"/>
      <c r="EH2376" s="68"/>
      <c r="EI2376" s="68"/>
      <c r="EJ2376" s="68"/>
      <c r="EK2376" s="68"/>
      <c r="EL2376" s="68"/>
      <c r="EM2376" s="68"/>
      <c r="EN2376" s="68"/>
      <c r="EO2376" s="68"/>
      <c r="EP2376" s="68"/>
      <c r="EQ2376" s="68"/>
      <c r="ER2376" s="68"/>
      <c r="ES2376" s="68"/>
      <c r="ET2376" s="68"/>
    </row>
    <row r="2377" spans="53:150" s="9" customFormat="1" ht="15">
      <c r="BA2377" s="41"/>
      <c r="BB2377" s="41"/>
      <c r="BC2377" s="41"/>
      <c r="BD2377" s="41"/>
      <c r="BE2377" s="41"/>
      <c r="BF2377" s="41"/>
      <c r="BG2377" s="41"/>
      <c r="BH2377" s="41"/>
      <c r="BI2377" s="41"/>
      <c r="BJ2377" s="41"/>
      <c r="BK2377" s="41"/>
      <c r="BL2377" s="41"/>
      <c r="BM2377" s="41"/>
      <c r="BN2377" s="41"/>
      <c r="BO2377" s="41"/>
      <c r="BP2377" s="41"/>
      <c r="BQ2377" s="41"/>
      <c r="BR2377" s="41"/>
      <c r="BS2377" s="41"/>
      <c r="BT2377" s="41"/>
      <c r="BU2377" s="41"/>
      <c r="BV2377" s="41"/>
      <c r="BW2377" s="41"/>
      <c r="BX2377" s="41"/>
      <c r="BY2377" s="41"/>
      <c r="BZ2377" s="41"/>
      <c r="CA2377" s="41"/>
      <c r="CB2377" s="41"/>
      <c r="CC2377" s="41"/>
      <c r="CD2377" s="41"/>
      <c r="CE2377" s="41"/>
      <c r="CF2377" s="41"/>
      <c r="CG2377" s="41"/>
      <c r="CH2377" s="41"/>
      <c r="CI2377" s="41"/>
      <c r="CJ2377" s="41"/>
      <c r="ED2377" s="68"/>
      <c r="EE2377" s="68"/>
      <c r="EF2377" s="68"/>
      <c r="EG2377" s="68"/>
      <c r="EH2377" s="68"/>
      <c r="EI2377" s="68"/>
      <c r="EJ2377" s="68"/>
      <c r="EK2377" s="68"/>
      <c r="EL2377" s="68"/>
      <c r="EM2377" s="68"/>
      <c r="EN2377" s="68"/>
      <c r="EO2377" s="68"/>
      <c r="EP2377" s="68"/>
      <c r="EQ2377" s="68"/>
      <c r="ER2377" s="68"/>
      <c r="ES2377" s="68"/>
      <c r="ET2377" s="68"/>
    </row>
    <row r="2378" spans="53:150" s="9" customFormat="1" ht="15">
      <c r="BA2378" s="41"/>
      <c r="BB2378" s="41"/>
      <c r="BC2378" s="41"/>
      <c r="BD2378" s="41"/>
      <c r="BE2378" s="41"/>
      <c r="BF2378" s="41"/>
      <c r="BG2378" s="41"/>
      <c r="BH2378" s="41"/>
      <c r="BI2378" s="41"/>
      <c r="BJ2378" s="41"/>
      <c r="BK2378" s="41"/>
      <c r="BL2378" s="41"/>
      <c r="BM2378" s="41"/>
      <c r="BN2378" s="41"/>
      <c r="BO2378" s="41"/>
      <c r="BP2378" s="41"/>
      <c r="BQ2378" s="41"/>
      <c r="BR2378" s="41"/>
      <c r="BS2378" s="41"/>
      <c r="BT2378" s="41"/>
      <c r="BU2378" s="41"/>
      <c r="BV2378" s="41"/>
      <c r="BW2378" s="41"/>
      <c r="BX2378" s="41"/>
      <c r="BY2378" s="41"/>
      <c r="BZ2378" s="41"/>
      <c r="CA2378" s="41"/>
      <c r="CB2378" s="41"/>
      <c r="CC2378" s="41"/>
      <c r="CD2378" s="41"/>
      <c r="CE2378" s="41"/>
      <c r="CF2378" s="41"/>
      <c r="CG2378" s="41"/>
      <c r="CH2378" s="41"/>
      <c r="CI2378" s="41"/>
      <c r="CJ2378" s="41"/>
      <c r="ED2378" s="68"/>
      <c r="EE2378" s="68"/>
      <c r="EF2378" s="68"/>
      <c r="EG2378" s="68"/>
      <c r="EH2378" s="68"/>
      <c r="EI2378" s="68"/>
      <c r="EJ2378" s="68"/>
      <c r="EK2378" s="68"/>
      <c r="EL2378" s="68"/>
      <c r="EM2378" s="68"/>
      <c r="EN2378" s="68"/>
      <c r="EO2378" s="68"/>
      <c r="EP2378" s="68"/>
      <c r="EQ2378" s="68"/>
      <c r="ER2378" s="68"/>
      <c r="ES2378" s="68"/>
      <c r="ET2378" s="68"/>
    </row>
    <row r="2379" spans="53:150" s="9" customFormat="1" ht="15">
      <c r="BA2379" s="41"/>
      <c r="BB2379" s="41"/>
      <c r="BC2379" s="41"/>
      <c r="BD2379" s="41"/>
      <c r="BE2379" s="41"/>
      <c r="BF2379" s="41"/>
      <c r="BG2379" s="41"/>
      <c r="BH2379" s="41"/>
      <c r="BI2379" s="41"/>
      <c r="BJ2379" s="41"/>
      <c r="BK2379" s="41"/>
      <c r="BL2379" s="41"/>
      <c r="BM2379" s="41"/>
      <c r="BN2379" s="41"/>
      <c r="BO2379" s="41"/>
      <c r="BP2379" s="41"/>
      <c r="BQ2379" s="41"/>
      <c r="BR2379" s="41"/>
      <c r="BS2379" s="41"/>
      <c r="BT2379" s="41"/>
      <c r="BU2379" s="41"/>
      <c r="BV2379" s="41"/>
      <c r="BW2379" s="41"/>
      <c r="BX2379" s="41"/>
      <c r="BY2379" s="41"/>
      <c r="BZ2379" s="41"/>
      <c r="CA2379" s="41"/>
      <c r="CB2379" s="41"/>
      <c r="CC2379" s="41"/>
      <c r="CD2379" s="41"/>
      <c r="CE2379" s="41"/>
      <c r="CF2379" s="41"/>
      <c r="CG2379" s="41"/>
      <c r="CH2379" s="41"/>
      <c r="CI2379" s="41"/>
      <c r="CJ2379" s="41"/>
      <c r="ED2379" s="68"/>
      <c r="EE2379" s="68"/>
      <c r="EF2379" s="68"/>
      <c r="EG2379" s="68"/>
      <c r="EH2379" s="68"/>
      <c r="EI2379" s="68"/>
      <c r="EJ2379" s="68"/>
      <c r="EK2379" s="68"/>
      <c r="EL2379" s="68"/>
      <c r="EM2379" s="68"/>
      <c r="EN2379" s="68"/>
      <c r="EO2379" s="68"/>
      <c r="EP2379" s="68"/>
      <c r="EQ2379" s="68"/>
      <c r="ER2379" s="68"/>
      <c r="ES2379" s="68"/>
      <c r="ET2379" s="68"/>
    </row>
    <row r="2380" spans="53:150" s="9" customFormat="1" ht="15">
      <c r="BA2380" s="41"/>
      <c r="BB2380" s="41"/>
      <c r="BC2380" s="41"/>
      <c r="BD2380" s="41"/>
      <c r="BE2380" s="41"/>
      <c r="BF2380" s="41"/>
      <c r="BG2380" s="41"/>
      <c r="BH2380" s="41"/>
      <c r="BI2380" s="41"/>
      <c r="BJ2380" s="41"/>
      <c r="BK2380" s="41"/>
      <c r="BL2380" s="41"/>
      <c r="BM2380" s="41"/>
      <c r="BN2380" s="41"/>
      <c r="BO2380" s="41"/>
      <c r="BP2380" s="41"/>
      <c r="BQ2380" s="41"/>
      <c r="BR2380" s="41"/>
      <c r="BS2380" s="41"/>
      <c r="BT2380" s="41"/>
      <c r="BU2380" s="41"/>
      <c r="BV2380" s="41"/>
      <c r="BW2380" s="41"/>
      <c r="BX2380" s="41"/>
      <c r="BY2380" s="41"/>
      <c r="BZ2380" s="41"/>
      <c r="CA2380" s="41"/>
      <c r="CB2380" s="41"/>
      <c r="CC2380" s="41"/>
      <c r="CD2380" s="41"/>
      <c r="CE2380" s="41"/>
      <c r="CF2380" s="41"/>
      <c r="CG2380" s="41"/>
      <c r="CH2380" s="41"/>
      <c r="CI2380" s="41"/>
      <c r="CJ2380" s="41"/>
      <c r="ED2380" s="68"/>
      <c r="EE2380" s="68"/>
      <c r="EF2380" s="68"/>
      <c r="EG2380" s="68"/>
      <c r="EH2380" s="68"/>
      <c r="EI2380" s="68"/>
      <c r="EJ2380" s="68"/>
      <c r="EK2380" s="68"/>
      <c r="EL2380" s="68"/>
      <c r="EM2380" s="68"/>
      <c r="EN2380" s="68"/>
      <c r="EO2380" s="68"/>
      <c r="EP2380" s="68"/>
      <c r="EQ2380" s="68"/>
      <c r="ER2380" s="68"/>
      <c r="ES2380" s="68"/>
      <c r="ET2380" s="68"/>
    </row>
    <row r="2381" spans="53:150" s="9" customFormat="1" ht="15">
      <c r="BA2381" s="41"/>
      <c r="BB2381" s="41"/>
      <c r="BC2381" s="41"/>
      <c r="BD2381" s="41"/>
      <c r="BE2381" s="41"/>
      <c r="BF2381" s="41"/>
      <c r="BG2381" s="41"/>
      <c r="BH2381" s="41"/>
      <c r="BI2381" s="41"/>
      <c r="BJ2381" s="41"/>
      <c r="BK2381" s="41"/>
      <c r="BL2381" s="41"/>
      <c r="BM2381" s="41"/>
      <c r="BN2381" s="41"/>
      <c r="BO2381" s="41"/>
      <c r="BP2381" s="41"/>
      <c r="BQ2381" s="41"/>
      <c r="BR2381" s="41"/>
      <c r="BS2381" s="41"/>
      <c r="BT2381" s="41"/>
      <c r="BU2381" s="41"/>
      <c r="BV2381" s="41"/>
      <c r="BW2381" s="41"/>
      <c r="BX2381" s="41"/>
      <c r="BY2381" s="41"/>
      <c r="BZ2381" s="41"/>
      <c r="CA2381" s="41"/>
      <c r="CB2381" s="41"/>
      <c r="CC2381" s="41"/>
      <c r="CD2381" s="41"/>
      <c r="CE2381" s="41"/>
      <c r="CF2381" s="41"/>
      <c r="CG2381" s="41"/>
      <c r="CH2381" s="41"/>
      <c r="CI2381" s="41"/>
      <c r="CJ2381" s="41"/>
      <c r="ED2381" s="68"/>
      <c r="EE2381" s="68"/>
      <c r="EF2381" s="68"/>
      <c r="EG2381" s="68"/>
      <c r="EH2381" s="68"/>
      <c r="EI2381" s="68"/>
      <c r="EJ2381" s="68"/>
      <c r="EK2381" s="68"/>
      <c r="EL2381" s="68"/>
      <c r="EM2381" s="68"/>
      <c r="EN2381" s="68"/>
      <c r="EO2381" s="68"/>
      <c r="EP2381" s="68"/>
      <c r="EQ2381" s="68"/>
      <c r="ER2381" s="68"/>
      <c r="ES2381" s="68"/>
      <c r="ET2381" s="68"/>
    </row>
    <row r="2382" spans="53:150" s="9" customFormat="1" ht="15">
      <c r="BA2382" s="41"/>
      <c r="BB2382" s="41"/>
      <c r="BC2382" s="41"/>
      <c r="BD2382" s="41"/>
      <c r="BE2382" s="41"/>
      <c r="BF2382" s="41"/>
      <c r="BG2382" s="41"/>
      <c r="BH2382" s="41"/>
      <c r="BI2382" s="41"/>
      <c r="BJ2382" s="41"/>
      <c r="BK2382" s="41"/>
      <c r="BL2382" s="41"/>
      <c r="BM2382" s="41"/>
      <c r="BN2382" s="41"/>
      <c r="BO2382" s="41"/>
      <c r="BP2382" s="41"/>
      <c r="BQ2382" s="41"/>
      <c r="BR2382" s="41"/>
      <c r="BS2382" s="41"/>
      <c r="BT2382" s="41"/>
      <c r="BU2382" s="41"/>
      <c r="BV2382" s="41"/>
      <c r="BW2382" s="41"/>
      <c r="BX2382" s="41"/>
      <c r="BY2382" s="41"/>
      <c r="BZ2382" s="41"/>
      <c r="CA2382" s="41"/>
      <c r="CB2382" s="41"/>
      <c r="CC2382" s="41"/>
      <c r="CD2382" s="41"/>
      <c r="CE2382" s="41"/>
      <c r="CF2382" s="41"/>
      <c r="CG2382" s="41"/>
      <c r="CH2382" s="41"/>
      <c r="CI2382" s="41"/>
      <c r="CJ2382" s="41"/>
      <c r="ED2382" s="68"/>
      <c r="EE2382" s="68"/>
      <c r="EF2382" s="68"/>
      <c r="EG2382" s="68"/>
      <c r="EH2382" s="68"/>
      <c r="EI2382" s="68"/>
      <c r="EJ2382" s="68"/>
      <c r="EK2382" s="68"/>
      <c r="EL2382" s="68"/>
      <c r="EM2382" s="68"/>
      <c r="EN2382" s="68"/>
      <c r="EO2382" s="68"/>
      <c r="EP2382" s="68"/>
      <c r="EQ2382" s="68"/>
      <c r="ER2382" s="68"/>
      <c r="ES2382" s="68"/>
      <c r="ET2382" s="68"/>
    </row>
    <row r="2383" spans="53:150" s="9" customFormat="1" ht="15">
      <c r="BA2383" s="41"/>
      <c r="BB2383" s="41"/>
      <c r="BC2383" s="41"/>
      <c r="BD2383" s="41"/>
      <c r="BE2383" s="41"/>
      <c r="BF2383" s="41"/>
      <c r="BG2383" s="41"/>
      <c r="BH2383" s="41"/>
      <c r="BI2383" s="41"/>
      <c r="BJ2383" s="41"/>
      <c r="BK2383" s="41"/>
      <c r="BL2383" s="41"/>
      <c r="BM2383" s="41"/>
      <c r="BN2383" s="41"/>
      <c r="BO2383" s="41"/>
      <c r="BP2383" s="41"/>
      <c r="BQ2383" s="41"/>
      <c r="BR2383" s="41"/>
      <c r="BS2383" s="41"/>
      <c r="BT2383" s="41"/>
      <c r="BU2383" s="41"/>
      <c r="BV2383" s="41"/>
      <c r="BW2383" s="41"/>
      <c r="BX2383" s="41"/>
      <c r="BY2383" s="41"/>
      <c r="BZ2383" s="41"/>
      <c r="CA2383" s="41"/>
      <c r="CB2383" s="41"/>
      <c r="CC2383" s="41"/>
      <c r="CD2383" s="41"/>
      <c r="CE2383" s="41"/>
      <c r="CF2383" s="41"/>
      <c r="CG2383" s="41"/>
      <c r="CH2383" s="41"/>
      <c r="CI2383" s="41"/>
      <c r="CJ2383" s="41"/>
      <c r="ED2383" s="68"/>
      <c r="EE2383" s="68"/>
      <c r="EF2383" s="68"/>
      <c r="EG2383" s="68"/>
      <c r="EH2383" s="68"/>
      <c r="EI2383" s="68"/>
      <c r="EJ2383" s="68"/>
      <c r="EK2383" s="68"/>
      <c r="EL2383" s="68"/>
      <c r="EM2383" s="68"/>
      <c r="EN2383" s="68"/>
      <c r="EO2383" s="68"/>
      <c r="EP2383" s="68"/>
      <c r="EQ2383" s="68"/>
      <c r="ER2383" s="68"/>
      <c r="ES2383" s="68"/>
      <c r="ET2383" s="68"/>
    </row>
    <row r="2384" spans="53:150" s="9" customFormat="1" ht="15">
      <c r="BA2384" s="41"/>
      <c r="BB2384" s="41"/>
      <c r="BC2384" s="41"/>
      <c r="BD2384" s="41"/>
      <c r="BE2384" s="41"/>
      <c r="BF2384" s="41"/>
      <c r="BG2384" s="41"/>
      <c r="BH2384" s="41"/>
      <c r="BI2384" s="41"/>
      <c r="BJ2384" s="41"/>
      <c r="BK2384" s="41"/>
      <c r="BL2384" s="41"/>
      <c r="BM2384" s="41"/>
      <c r="BN2384" s="41"/>
      <c r="BO2384" s="41"/>
      <c r="BP2384" s="41"/>
      <c r="BQ2384" s="41"/>
      <c r="BR2384" s="41"/>
      <c r="BS2384" s="41"/>
      <c r="BT2384" s="41"/>
      <c r="BU2384" s="41"/>
      <c r="BV2384" s="41"/>
      <c r="BW2384" s="41"/>
      <c r="BX2384" s="41"/>
      <c r="BY2384" s="41"/>
      <c r="BZ2384" s="41"/>
      <c r="CA2384" s="41"/>
      <c r="CB2384" s="41"/>
      <c r="CC2384" s="41"/>
      <c r="CD2384" s="41"/>
      <c r="CE2384" s="41"/>
      <c r="CF2384" s="41"/>
      <c r="CG2384" s="41"/>
      <c r="CH2384" s="41"/>
      <c r="CI2384" s="41"/>
      <c r="CJ2384" s="41"/>
      <c r="ED2384" s="68"/>
      <c r="EE2384" s="68"/>
      <c r="EF2384" s="68"/>
      <c r="EG2384" s="68"/>
      <c r="EH2384" s="68"/>
      <c r="EI2384" s="68"/>
      <c r="EJ2384" s="68"/>
      <c r="EK2384" s="68"/>
      <c r="EL2384" s="68"/>
      <c r="EM2384" s="68"/>
      <c r="EN2384" s="68"/>
      <c r="EO2384" s="68"/>
      <c r="EP2384" s="68"/>
      <c r="EQ2384" s="68"/>
      <c r="ER2384" s="68"/>
      <c r="ES2384" s="68"/>
      <c r="ET2384" s="68"/>
    </row>
    <row r="2385" spans="53:150" s="9" customFormat="1" ht="15">
      <c r="BA2385" s="41"/>
      <c r="BB2385" s="41"/>
      <c r="BC2385" s="41"/>
      <c r="BD2385" s="41"/>
      <c r="BE2385" s="41"/>
      <c r="BF2385" s="41"/>
      <c r="BG2385" s="41"/>
      <c r="BH2385" s="41"/>
      <c r="BI2385" s="41"/>
      <c r="BJ2385" s="41"/>
      <c r="BK2385" s="41"/>
      <c r="BL2385" s="41"/>
      <c r="BM2385" s="41"/>
      <c r="BN2385" s="41"/>
      <c r="BO2385" s="41"/>
      <c r="BP2385" s="41"/>
      <c r="BQ2385" s="41"/>
      <c r="BR2385" s="41"/>
      <c r="BS2385" s="41"/>
      <c r="BT2385" s="41"/>
      <c r="BU2385" s="41"/>
      <c r="BV2385" s="41"/>
      <c r="BW2385" s="41"/>
      <c r="BX2385" s="41"/>
      <c r="BY2385" s="41"/>
      <c r="BZ2385" s="41"/>
      <c r="CA2385" s="41"/>
      <c r="CB2385" s="41"/>
      <c r="CC2385" s="41"/>
      <c r="CD2385" s="41"/>
      <c r="CE2385" s="41"/>
      <c r="CF2385" s="41"/>
      <c r="CG2385" s="41"/>
      <c r="CH2385" s="41"/>
      <c r="CI2385" s="41"/>
      <c r="CJ2385" s="41"/>
      <c r="ED2385" s="68"/>
      <c r="EE2385" s="68"/>
      <c r="EF2385" s="68"/>
      <c r="EG2385" s="68"/>
      <c r="EH2385" s="68"/>
      <c r="EI2385" s="68"/>
      <c r="EJ2385" s="68"/>
      <c r="EK2385" s="68"/>
      <c r="EL2385" s="68"/>
      <c r="EM2385" s="68"/>
      <c r="EN2385" s="68"/>
      <c r="EO2385" s="68"/>
      <c r="EP2385" s="68"/>
      <c r="EQ2385" s="68"/>
      <c r="ER2385" s="68"/>
      <c r="ES2385" s="68"/>
      <c r="ET2385" s="68"/>
    </row>
    <row r="2386" spans="53:150" s="9" customFormat="1" ht="15">
      <c r="BA2386" s="41"/>
      <c r="BB2386" s="41"/>
      <c r="BC2386" s="41"/>
      <c r="BD2386" s="41"/>
      <c r="BE2386" s="41"/>
      <c r="BF2386" s="41"/>
      <c r="BG2386" s="41"/>
      <c r="BH2386" s="41"/>
      <c r="BI2386" s="41"/>
      <c r="BJ2386" s="41"/>
      <c r="BK2386" s="41"/>
      <c r="BL2386" s="41"/>
      <c r="BM2386" s="41"/>
      <c r="BN2386" s="41"/>
      <c r="BO2386" s="41"/>
      <c r="BP2386" s="41"/>
      <c r="BQ2386" s="41"/>
      <c r="BR2386" s="41"/>
      <c r="BS2386" s="41"/>
      <c r="BT2386" s="41"/>
      <c r="BU2386" s="41"/>
      <c r="BV2386" s="41"/>
      <c r="BW2386" s="41"/>
      <c r="BX2386" s="41"/>
      <c r="BY2386" s="41"/>
      <c r="BZ2386" s="41"/>
      <c r="CA2386" s="41"/>
      <c r="CB2386" s="41"/>
      <c r="CC2386" s="41"/>
      <c r="CD2386" s="41"/>
      <c r="CE2386" s="41"/>
      <c r="CF2386" s="41"/>
      <c r="CG2386" s="41"/>
      <c r="CH2386" s="41"/>
      <c r="CI2386" s="41"/>
      <c r="CJ2386" s="41"/>
      <c r="ED2386" s="68"/>
      <c r="EE2386" s="68"/>
      <c r="EF2386" s="68"/>
      <c r="EG2386" s="68"/>
      <c r="EH2386" s="68"/>
      <c r="EI2386" s="68"/>
      <c r="EJ2386" s="68"/>
      <c r="EK2386" s="68"/>
      <c r="EL2386" s="68"/>
      <c r="EM2386" s="68"/>
      <c r="EN2386" s="68"/>
      <c r="EO2386" s="68"/>
      <c r="EP2386" s="68"/>
      <c r="EQ2386" s="68"/>
      <c r="ER2386" s="68"/>
      <c r="ES2386" s="68"/>
      <c r="ET2386" s="68"/>
    </row>
    <row r="2387" spans="53:150" s="9" customFormat="1" ht="15">
      <c r="BA2387" s="41"/>
      <c r="BB2387" s="41"/>
      <c r="BC2387" s="41"/>
      <c r="BD2387" s="41"/>
      <c r="BE2387" s="41"/>
      <c r="BF2387" s="41"/>
      <c r="BG2387" s="41"/>
      <c r="BH2387" s="41"/>
      <c r="BI2387" s="41"/>
      <c r="BJ2387" s="41"/>
      <c r="BK2387" s="41"/>
      <c r="BL2387" s="41"/>
      <c r="BM2387" s="41"/>
      <c r="BN2387" s="41"/>
      <c r="BO2387" s="41"/>
      <c r="BP2387" s="41"/>
      <c r="BQ2387" s="41"/>
      <c r="BR2387" s="41"/>
      <c r="BS2387" s="41"/>
      <c r="BT2387" s="41"/>
      <c r="BU2387" s="41"/>
      <c r="BV2387" s="41"/>
      <c r="BW2387" s="41"/>
      <c r="BX2387" s="41"/>
      <c r="BY2387" s="41"/>
      <c r="BZ2387" s="41"/>
      <c r="CA2387" s="41"/>
      <c r="CB2387" s="41"/>
      <c r="CC2387" s="41"/>
      <c r="CD2387" s="41"/>
      <c r="CE2387" s="41"/>
      <c r="CF2387" s="41"/>
      <c r="CG2387" s="41"/>
      <c r="CH2387" s="41"/>
      <c r="CI2387" s="41"/>
      <c r="CJ2387" s="41"/>
      <c r="ED2387" s="68"/>
      <c r="EE2387" s="68"/>
      <c r="EF2387" s="68"/>
      <c r="EG2387" s="68"/>
      <c r="EH2387" s="68"/>
      <c r="EI2387" s="68"/>
      <c r="EJ2387" s="68"/>
      <c r="EK2387" s="68"/>
      <c r="EL2387" s="68"/>
      <c r="EM2387" s="68"/>
      <c r="EN2387" s="68"/>
      <c r="EO2387" s="68"/>
      <c r="EP2387" s="68"/>
      <c r="EQ2387" s="68"/>
      <c r="ER2387" s="68"/>
      <c r="ES2387" s="68"/>
      <c r="ET2387" s="68"/>
    </row>
    <row r="2388" spans="53:150" s="9" customFormat="1" ht="15">
      <c r="BA2388" s="41"/>
      <c r="BB2388" s="41"/>
      <c r="BC2388" s="41"/>
      <c r="BD2388" s="41"/>
      <c r="BE2388" s="41"/>
      <c r="BF2388" s="41"/>
      <c r="BG2388" s="41"/>
      <c r="BH2388" s="41"/>
      <c r="BI2388" s="41"/>
      <c r="BJ2388" s="41"/>
      <c r="BK2388" s="41"/>
      <c r="BL2388" s="41"/>
      <c r="BM2388" s="41"/>
      <c r="BN2388" s="41"/>
      <c r="BO2388" s="41"/>
      <c r="BP2388" s="41"/>
      <c r="BQ2388" s="41"/>
      <c r="BR2388" s="41"/>
      <c r="BS2388" s="41"/>
      <c r="BT2388" s="41"/>
      <c r="BU2388" s="41"/>
      <c r="BV2388" s="41"/>
      <c r="BW2388" s="41"/>
      <c r="BX2388" s="41"/>
      <c r="BY2388" s="41"/>
      <c r="BZ2388" s="41"/>
      <c r="CA2388" s="41"/>
      <c r="CB2388" s="41"/>
      <c r="CC2388" s="41"/>
      <c r="CD2388" s="41"/>
      <c r="CE2388" s="41"/>
      <c r="CF2388" s="41"/>
      <c r="CG2388" s="41"/>
      <c r="CH2388" s="41"/>
      <c r="CI2388" s="41"/>
      <c r="CJ2388" s="41"/>
      <c r="ED2388" s="68"/>
      <c r="EE2388" s="68"/>
      <c r="EF2388" s="68"/>
      <c r="EG2388" s="68"/>
      <c r="EH2388" s="68"/>
      <c r="EI2388" s="68"/>
      <c r="EJ2388" s="68"/>
      <c r="EK2388" s="68"/>
      <c r="EL2388" s="68"/>
      <c r="EM2388" s="68"/>
      <c r="EN2388" s="68"/>
      <c r="EO2388" s="68"/>
      <c r="EP2388" s="68"/>
      <c r="EQ2388" s="68"/>
      <c r="ER2388" s="68"/>
      <c r="ES2388" s="68"/>
      <c r="ET2388" s="68"/>
    </row>
    <row r="2389" spans="53:150" s="9" customFormat="1" ht="15">
      <c r="BA2389" s="41"/>
      <c r="BB2389" s="41"/>
      <c r="BC2389" s="41"/>
      <c r="BD2389" s="41"/>
      <c r="BE2389" s="41"/>
      <c r="BF2389" s="41"/>
      <c r="BG2389" s="41"/>
      <c r="BH2389" s="41"/>
      <c r="BI2389" s="41"/>
      <c r="BJ2389" s="41"/>
      <c r="BK2389" s="41"/>
      <c r="BL2389" s="41"/>
      <c r="BM2389" s="41"/>
      <c r="BN2389" s="41"/>
      <c r="BO2389" s="41"/>
      <c r="BP2389" s="41"/>
      <c r="BQ2389" s="41"/>
      <c r="BR2389" s="41"/>
      <c r="BS2389" s="41"/>
      <c r="BT2389" s="41"/>
      <c r="BU2389" s="41"/>
      <c r="BV2389" s="41"/>
      <c r="BW2389" s="41"/>
      <c r="BX2389" s="41"/>
      <c r="BY2389" s="41"/>
      <c r="BZ2389" s="41"/>
      <c r="CA2389" s="41"/>
      <c r="CB2389" s="41"/>
      <c r="CC2389" s="41"/>
      <c r="CD2389" s="41"/>
      <c r="CE2389" s="41"/>
      <c r="CF2389" s="41"/>
      <c r="CG2389" s="41"/>
      <c r="CH2389" s="41"/>
      <c r="CI2389" s="41"/>
      <c r="CJ2389" s="41"/>
      <c r="ED2389" s="68"/>
      <c r="EE2389" s="68"/>
      <c r="EF2389" s="68"/>
      <c r="EG2389" s="68"/>
      <c r="EH2389" s="68"/>
      <c r="EI2389" s="68"/>
      <c r="EJ2389" s="68"/>
      <c r="EK2389" s="68"/>
      <c r="EL2389" s="68"/>
      <c r="EM2389" s="68"/>
      <c r="EN2389" s="68"/>
      <c r="EO2389" s="68"/>
      <c r="EP2389" s="68"/>
      <c r="EQ2389" s="68"/>
      <c r="ER2389" s="68"/>
      <c r="ES2389" s="68"/>
      <c r="ET2389" s="68"/>
    </row>
    <row r="2390" spans="53:150" s="9" customFormat="1" ht="15">
      <c r="BA2390" s="41"/>
      <c r="BB2390" s="41"/>
      <c r="BC2390" s="41"/>
      <c r="BD2390" s="41"/>
      <c r="BE2390" s="41"/>
      <c r="BF2390" s="41"/>
      <c r="BG2390" s="41"/>
      <c r="BH2390" s="41"/>
      <c r="BI2390" s="41"/>
      <c r="BJ2390" s="41"/>
      <c r="BK2390" s="41"/>
      <c r="BL2390" s="41"/>
      <c r="BM2390" s="41"/>
      <c r="BN2390" s="41"/>
      <c r="BO2390" s="41"/>
      <c r="BP2390" s="41"/>
      <c r="BQ2390" s="41"/>
      <c r="BR2390" s="41"/>
      <c r="BS2390" s="41"/>
      <c r="BT2390" s="41"/>
      <c r="BU2390" s="41"/>
      <c r="BV2390" s="41"/>
      <c r="BW2390" s="41"/>
      <c r="BX2390" s="41"/>
      <c r="BY2390" s="41"/>
      <c r="BZ2390" s="41"/>
      <c r="CA2390" s="41"/>
      <c r="CB2390" s="41"/>
      <c r="CC2390" s="41"/>
      <c r="CD2390" s="41"/>
      <c r="CE2390" s="41"/>
      <c r="CF2390" s="41"/>
      <c r="CG2390" s="41"/>
      <c r="CH2390" s="41"/>
      <c r="CI2390" s="41"/>
      <c r="CJ2390" s="41"/>
      <c r="ED2390" s="68"/>
      <c r="EE2390" s="68"/>
      <c r="EF2390" s="68"/>
      <c r="EG2390" s="68"/>
      <c r="EH2390" s="68"/>
      <c r="EI2390" s="68"/>
      <c r="EJ2390" s="68"/>
      <c r="EK2390" s="68"/>
      <c r="EL2390" s="68"/>
      <c r="EM2390" s="68"/>
      <c r="EN2390" s="68"/>
      <c r="EO2390" s="68"/>
      <c r="EP2390" s="68"/>
      <c r="EQ2390" s="68"/>
      <c r="ER2390" s="68"/>
      <c r="ES2390" s="68"/>
      <c r="ET2390" s="68"/>
    </row>
    <row r="2391" spans="53:150" s="9" customFormat="1" ht="15">
      <c r="BA2391" s="41"/>
      <c r="BB2391" s="41"/>
      <c r="BC2391" s="41"/>
      <c r="BD2391" s="41"/>
      <c r="BE2391" s="41"/>
      <c r="BF2391" s="41"/>
      <c r="BG2391" s="41"/>
      <c r="BH2391" s="41"/>
      <c r="BI2391" s="41"/>
      <c r="BJ2391" s="41"/>
      <c r="BK2391" s="41"/>
      <c r="BL2391" s="41"/>
      <c r="BM2391" s="41"/>
      <c r="BN2391" s="41"/>
      <c r="BO2391" s="41"/>
      <c r="BP2391" s="41"/>
      <c r="BQ2391" s="41"/>
      <c r="BR2391" s="41"/>
      <c r="BS2391" s="41"/>
      <c r="BT2391" s="41"/>
      <c r="BU2391" s="41"/>
      <c r="BV2391" s="41"/>
      <c r="BW2391" s="41"/>
      <c r="BX2391" s="41"/>
      <c r="BY2391" s="41"/>
      <c r="BZ2391" s="41"/>
      <c r="CA2391" s="41"/>
      <c r="CB2391" s="41"/>
      <c r="CC2391" s="41"/>
      <c r="CD2391" s="41"/>
      <c r="CE2391" s="41"/>
      <c r="CF2391" s="41"/>
      <c r="CG2391" s="41"/>
      <c r="CH2391" s="41"/>
      <c r="CI2391" s="41"/>
      <c r="CJ2391" s="41"/>
      <c r="ED2391" s="68"/>
      <c r="EE2391" s="68"/>
      <c r="EF2391" s="68"/>
      <c r="EG2391" s="68"/>
      <c r="EH2391" s="68"/>
      <c r="EI2391" s="68"/>
      <c r="EJ2391" s="68"/>
      <c r="EK2391" s="68"/>
      <c r="EL2391" s="68"/>
      <c r="EM2391" s="68"/>
      <c r="EN2391" s="68"/>
      <c r="EO2391" s="68"/>
      <c r="EP2391" s="68"/>
      <c r="EQ2391" s="68"/>
      <c r="ER2391" s="68"/>
      <c r="ES2391" s="68"/>
      <c r="ET2391" s="68"/>
    </row>
    <row r="2392" spans="53:150" s="9" customFormat="1" ht="15">
      <c r="BA2392" s="41"/>
      <c r="BB2392" s="41"/>
      <c r="BC2392" s="41"/>
      <c r="BD2392" s="41"/>
      <c r="BE2392" s="41"/>
      <c r="BF2392" s="41"/>
      <c r="BG2392" s="41"/>
      <c r="BH2392" s="41"/>
      <c r="BI2392" s="41"/>
      <c r="BJ2392" s="41"/>
      <c r="BK2392" s="41"/>
      <c r="BL2392" s="41"/>
      <c r="BM2392" s="41"/>
      <c r="BN2392" s="41"/>
      <c r="BO2392" s="41"/>
      <c r="BP2392" s="41"/>
      <c r="BQ2392" s="41"/>
      <c r="BR2392" s="41"/>
      <c r="BS2392" s="41"/>
      <c r="BT2392" s="41"/>
      <c r="BU2392" s="41"/>
      <c r="BV2392" s="41"/>
      <c r="BW2392" s="41"/>
      <c r="BX2392" s="41"/>
      <c r="BY2392" s="41"/>
      <c r="BZ2392" s="41"/>
      <c r="CA2392" s="41"/>
      <c r="CB2392" s="41"/>
      <c r="CC2392" s="41"/>
      <c r="CD2392" s="41"/>
      <c r="CE2392" s="41"/>
      <c r="CF2392" s="41"/>
      <c r="CG2392" s="41"/>
      <c r="CH2392" s="41"/>
      <c r="CI2392" s="41"/>
      <c r="CJ2392" s="41"/>
      <c r="ED2392" s="68"/>
      <c r="EE2392" s="68"/>
      <c r="EF2392" s="68"/>
      <c r="EG2392" s="68"/>
      <c r="EH2392" s="68"/>
      <c r="EI2392" s="68"/>
      <c r="EJ2392" s="68"/>
      <c r="EK2392" s="68"/>
      <c r="EL2392" s="68"/>
      <c r="EM2392" s="68"/>
      <c r="EN2392" s="68"/>
      <c r="EO2392" s="68"/>
      <c r="EP2392" s="68"/>
      <c r="EQ2392" s="68"/>
      <c r="ER2392" s="68"/>
      <c r="ES2392" s="68"/>
      <c r="ET2392" s="68"/>
    </row>
    <row r="2393" spans="53:150" s="9" customFormat="1" ht="15">
      <c r="BA2393" s="41"/>
      <c r="BB2393" s="41"/>
      <c r="BC2393" s="41"/>
      <c r="BD2393" s="41"/>
      <c r="BE2393" s="41"/>
      <c r="BF2393" s="41"/>
      <c r="BG2393" s="41"/>
      <c r="BH2393" s="41"/>
      <c r="BI2393" s="41"/>
      <c r="BJ2393" s="41"/>
      <c r="BK2393" s="41"/>
      <c r="BL2393" s="41"/>
      <c r="BM2393" s="41"/>
      <c r="BN2393" s="41"/>
      <c r="BO2393" s="41"/>
      <c r="BP2393" s="41"/>
      <c r="BQ2393" s="41"/>
      <c r="BR2393" s="41"/>
      <c r="BS2393" s="41"/>
      <c r="BT2393" s="41"/>
      <c r="BU2393" s="41"/>
      <c r="BV2393" s="41"/>
      <c r="BW2393" s="41"/>
      <c r="BX2393" s="41"/>
      <c r="BY2393" s="41"/>
      <c r="BZ2393" s="41"/>
      <c r="CA2393" s="41"/>
      <c r="CB2393" s="41"/>
      <c r="CC2393" s="41"/>
      <c r="CD2393" s="41"/>
      <c r="CE2393" s="41"/>
      <c r="CF2393" s="41"/>
      <c r="CG2393" s="41"/>
      <c r="CH2393" s="41"/>
      <c r="CI2393" s="41"/>
      <c r="CJ2393" s="41"/>
      <c r="ED2393" s="68"/>
      <c r="EE2393" s="68"/>
      <c r="EF2393" s="68"/>
      <c r="EG2393" s="68"/>
      <c r="EH2393" s="68"/>
      <c r="EI2393" s="68"/>
      <c r="EJ2393" s="68"/>
      <c r="EK2393" s="68"/>
      <c r="EL2393" s="68"/>
      <c r="EM2393" s="68"/>
      <c r="EN2393" s="68"/>
      <c r="EO2393" s="68"/>
      <c r="EP2393" s="68"/>
      <c r="EQ2393" s="68"/>
      <c r="ER2393" s="68"/>
      <c r="ES2393" s="68"/>
      <c r="ET2393" s="68"/>
    </row>
    <row r="2394" spans="53:150" s="9" customFormat="1" ht="15">
      <c r="BA2394" s="41"/>
      <c r="BB2394" s="41"/>
      <c r="BC2394" s="41"/>
      <c r="BD2394" s="41"/>
      <c r="BE2394" s="41"/>
      <c r="BF2394" s="41"/>
      <c r="BG2394" s="41"/>
      <c r="BH2394" s="41"/>
      <c r="BI2394" s="41"/>
      <c r="BJ2394" s="41"/>
      <c r="BK2394" s="41"/>
      <c r="BL2394" s="41"/>
      <c r="BM2394" s="41"/>
      <c r="BN2394" s="41"/>
      <c r="BO2394" s="41"/>
      <c r="BP2394" s="41"/>
      <c r="BQ2394" s="41"/>
      <c r="BR2394" s="41"/>
      <c r="BS2394" s="41"/>
      <c r="BT2394" s="41"/>
      <c r="BU2394" s="41"/>
      <c r="BV2394" s="41"/>
      <c r="BW2394" s="41"/>
      <c r="BX2394" s="41"/>
      <c r="BY2394" s="41"/>
      <c r="BZ2394" s="41"/>
      <c r="CA2394" s="41"/>
      <c r="CB2394" s="41"/>
      <c r="CC2394" s="41"/>
      <c r="CD2394" s="41"/>
      <c r="CE2394" s="41"/>
      <c r="CF2394" s="41"/>
      <c r="CG2394" s="41"/>
      <c r="CH2394" s="41"/>
      <c r="CI2394" s="41"/>
      <c r="CJ2394" s="41"/>
      <c r="ED2394" s="68"/>
      <c r="EE2394" s="68"/>
      <c r="EF2394" s="68"/>
      <c r="EG2394" s="68"/>
      <c r="EH2394" s="68"/>
      <c r="EI2394" s="68"/>
      <c r="EJ2394" s="68"/>
      <c r="EK2394" s="68"/>
      <c r="EL2394" s="68"/>
      <c r="EM2394" s="68"/>
      <c r="EN2394" s="68"/>
      <c r="EO2394" s="68"/>
      <c r="EP2394" s="68"/>
      <c r="EQ2394" s="68"/>
      <c r="ER2394" s="68"/>
      <c r="ES2394" s="68"/>
      <c r="ET2394" s="68"/>
    </row>
    <row r="2395" spans="53:150" s="9" customFormat="1" ht="15">
      <c r="BA2395" s="41"/>
      <c r="BB2395" s="41"/>
      <c r="BC2395" s="41"/>
      <c r="BD2395" s="41"/>
      <c r="BE2395" s="41"/>
      <c r="BF2395" s="41"/>
      <c r="BG2395" s="41"/>
      <c r="BH2395" s="41"/>
      <c r="BI2395" s="41"/>
      <c r="BJ2395" s="41"/>
      <c r="BK2395" s="41"/>
      <c r="BL2395" s="41"/>
      <c r="BM2395" s="41"/>
      <c r="BN2395" s="41"/>
      <c r="BO2395" s="41"/>
      <c r="BP2395" s="41"/>
      <c r="BQ2395" s="41"/>
      <c r="BR2395" s="41"/>
      <c r="BS2395" s="41"/>
      <c r="BT2395" s="41"/>
      <c r="BU2395" s="41"/>
      <c r="BV2395" s="41"/>
      <c r="BW2395" s="41"/>
      <c r="BX2395" s="41"/>
      <c r="BY2395" s="41"/>
      <c r="BZ2395" s="41"/>
      <c r="CA2395" s="41"/>
      <c r="CB2395" s="41"/>
      <c r="CC2395" s="41"/>
      <c r="CD2395" s="41"/>
      <c r="CE2395" s="41"/>
      <c r="CF2395" s="41"/>
      <c r="CG2395" s="41"/>
      <c r="CH2395" s="41"/>
      <c r="CI2395" s="41"/>
      <c r="CJ2395" s="41"/>
      <c r="ED2395" s="68"/>
      <c r="EE2395" s="68"/>
      <c r="EF2395" s="68"/>
      <c r="EG2395" s="68"/>
      <c r="EH2395" s="68"/>
      <c r="EI2395" s="68"/>
      <c r="EJ2395" s="68"/>
      <c r="EK2395" s="68"/>
      <c r="EL2395" s="68"/>
      <c r="EM2395" s="68"/>
      <c r="EN2395" s="68"/>
      <c r="EO2395" s="68"/>
      <c r="EP2395" s="68"/>
      <c r="EQ2395" s="68"/>
      <c r="ER2395" s="68"/>
      <c r="ES2395" s="68"/>
      <c r="ET2395" s="68"/>
    </row>
    <row r="2396" spans="53:150" s="9" customFormat="1" ht="15">
      <c r="BA2396" s="41"/>
      <c r="BB2396" s="41"/>
      <c r="BC2396" s="41"/>
      <c r="BD2396" s="41"/>
      <c r="BE2396" s="41"/>
      <c r="BF2396" s="41"/>
      <c r="BG2396" s="41"/>
      <c r="BH2396" s="41"/>
      <c r="BI2396" s="41"/>
      <c r="BJ2396" s="41"/>
      <c r="BK2396" s="41"/>
      <c r="BL2396" s="41"/>
      <c r="BM2396" s="41"/>
      <c r="BN2396" s="41"/>
      <c r="BO2396" s="41"/>
      <c r="BP2396" s="41"/>
      <c r="BQ2396" s="41"/>
      <c r="BR2396" s="41"/>
      <c r="BS2396" s="41"/>
      <c r="BT2396" s="41"/>
      <c r="BU2396" s="41"/>
      <c r="BV2396" s="41"/>
      <c r="BW2396" s="41"/>
      <c r="BX2396" s="41"/>
      <c r="BY2396" s="41"/>
      <c r="BZ2396" s="41"/>
      <c r="CA2396" s="41"/>
      <c r="CB2396" s="41"/>
      <c r="CC2396" s="41"/>
      <c r="CD2396" s="41"/>
      <c r="CE2396" s="41"/>
      <c r="CF2396" s="41"/>
      <c r="CG2396" s="41"/>
      <c r="CH2396" s="41"/>
      <c r="CI2396" s="41"/>
      <c r="CJ2396" s="41"/>
      <c r="ED2396" s="68"/>
      <c r="EE2396" s="68"/>
      <c r="EF2396" s="68"/>
      <c r="EG2396" s="68"/>
      <c r="EH2396" s="68"/>
      <c r="EI2396" s="68"/>
      <c r="EJ2396" s="68"/>
      <c r="EK2396" s="68"/>
      <c r="EL2396" s="68"/>
      <c r="EM2396" s="68"/>
      <c r="EN2396" s="68"/>
      <c r="EO2396" s="68"/>
      <c r="EP2396" s="68"/>
      <c r="EQ2396" s="68"/>
      <c r="ER2396" s="68"/>
      <c r="ES2396" s="68"/>
      <c r="ET2396" s="68"/>
    </row>
    <row r="2397" spans="53:150" s="9" customFormat="1" ht="15">
      <c r="BA2397" s="41"/>
      <c r="BB2397" s="41"/>
      <c r="BC2397" s="41"/>
      <c r="BD2397" s="41"/>
      <c r="BE2397" s="41"/>
      <c r="BF2397" s="41"/>
      <c r="BG2397" s="41"/>
      <c r="BH2397" s="41"/>
      <c r="BI2397" s="41"/>
      <c r="BJ2397" s="41"/>
      <c r="BK2397" s="41"/>
      <c r="BL2397" s="41"/>
      <c r="BM2397" s="41"/>
      <c r="BN2397" s="41"/>
      <c r="BO2397" s="41"/>
      <c r="BP2397" s="41"/>
      <c r="BQ2397" s="41"/>
      <c r="BR2397" s="41"/>
      <c r="BS2397" s="41"/>
      <c r="BT2397" s="41"/>
      <c r="BU2397" s="41"/>
      <c r="BV2397" s="41"/>
      <c r="BW2397" s="41"/>
      <c r="BX2397" s="41"/>
      <c r="BY2397" s="41"/>
      <c r="BZ2397" s="41"/>
      <c r="CA2397" s="41"/>
      <c r="CB2397" s="41"/>
      <c r="CC2397" s="41"/>
      <c r="CD2397" s="41"/>
      <c r="CE2397" s="41"/>
      <c r="CF2397" s="41"/>
      <c r="CG2397" s="41"/>
      <c r="CH2397" s="41"/>
      <c r="CI2397" s="41"/>
      <c r="CJ2397" s="41"/>
      <c r="ED2397" s="68"/>
      <c r="EE2397" s="68"/>
      <c r="EF2397" s="68"/>
      <c r="EG2397" s="68"/>
      <c r="EH2397" s="68"/>
      <c r="EI2397" s="68"/>
      <c r="EJ2397" s="68"/>
      <c r="EK2397" s="68"/>
      <c r="EL2397" s="68"/>
      <c r="EM2397" s="68"/>
      <c r="EN2397" s="68"/>
      <c r="EO2397" s="68"/>
      <c r="EP2397" s="68"/>
      <c r="EQ2397" s="68"/>
      <c r="ER2397" s="68"/>
      <c r="ES2397" s="68"/>
      <c r="ET2397" s="68"/>
    </row>
    <row r="2398" spans="53:150" s="9" customFormat="1" ht="15">
      <c r="BA2398" s="41"/>
      <c r="BB2398" s="41"/>
      <c r="BC2398" s="41"/>
      <c r="BD2398" s="41"/>
      <c r="BE2398" s="41"/>
      <c r="BF2398" s="41"/>
      <c r="BG2398" s="41"/>
      <c r="BH2398" s="41"/>
      <c r="BI2398" s="41"/>
      <c r="BJ2398" s="41"/>
      <c r="BK2398" s="41"/>
      <c r="BL2398" s="41"/>
      <c r="BM2398" s="41"/>
      <c r="BN2398" s="41"/>
      <c r="BO2398" s="41"/>
      <c r="BP2398" s="41"/>
      <c r="BQ2398" s="41"/>
      <c r="BR2398" s="41"/>
      <c r="BS2398" s="41"/>
      <c r="BT2398" s="41"/>
      <c r="BU2398" s="41"/>
      <c r="BV2398" s="41"/>
      <c r="BW2398" s="41"/>
      <c r="BX2398" s="41"/>
      <c r="BY2398" s="41"/>
      <c r="BZ2398" s="41"/>
      <c r="CA2398" s="41"/>
      <c r="CB2398" s="41"/>
      <c r="CC2398" s="41"/>
      <c r="CD2398" s="41"/>
      <c r="CE2398" s="41"/>
      <c r="CF2398" s="41"/>
      <c r="CG2398" s="41"/>
      <c r="CH2398" s="41"/>
      <c r="CI2398" s="41"/>
      <c r="CJ2398" s="41"/>
      <c r="ED2398" s="68"/>
      <c r="EE2398" s="68"/>
      <c r="EF2398" s="68"/>
      <c r="EG2398" s="68"/>
      <c r="EH2398" s="68"/>
      <c r="EI2398" s="68"/>
      <c r="EJ2398" s="68"/>
      <c r="EK2398" s="68"/>
      <c r="EL2398" s="68"/>
      <c r="EM2398" s="68"/>
      <c r="EN2398" s="68"/>
      <c r="EO2398" s="68"/>
      <c r="EP2398" s="68"/>
      <c r="EQ2398" s="68"/>
      <c r="ER2398" s="68"/>
      <c r="ES2398" s="68"/>
      <c r="ET2398" s="68"/>
    </row>
    <row r="2399" spans="53:150" s="9" customFormat="1" ht="15">
      <c r="BA2399" s="41"/>
      <c r="BB2399" s="41"/>
      <c r="BC2399" s="41"/>
      <c r="BD2399" s="41"/>
      <c r="BE2399" s="41"/>
      <c r="BF2399" s="41"/>
      <c r="BG2399" s="41"/>
      <c r="BH2399" s="41"/>
      <c r="BI2399" s="41"/>
      <c r="BJ2399" s="41"/>
      <c r="BK2399" s="41"/>
      <c r="BL2399" s="41"/>
      <c r="BM2399" s="41"/>
      <c r="BN2399" s="41"/>
      <c r="BO2399" s="41"/>
      <c r="BP2399" s="41"/>
      <c r="BQ2399" s="41"/>
      <c r="BR2399" s="41"/>
      <c r="BS2399" s="41"/>
      <c r="BT2399" s="41"/>
      <c r="BU2399" s="41"/>
      <c r="BV2399" s="41"/>
      <c r="BW2399" s="41"/>
      <c r="BX2399" s="41"/>
      <c r="BY2399" s="41"/>
      <c r="BZ2399" s="41"/>
      <c r="CA2399" s="41"/>
      <c r="CB2399" s="41"/>
      <c r="CC2399" s="41"/>
      <c r="CD2399" s="41"/>
      <c r="CE2399" s="41"/>
      <c r="CF2399" s="41"/>
      <c r="CG2399" s="41"/>
      <c r="CH2399" s="41"/>
      <c r="CI2399" s="41"/>
      <c r="CJ2399" s="41"/>
      <c r="ED2399" s="68"/>
      <c r="EE2399" s="68"/>
      <c r="EF2399" s="68"/>
      <c r="EG2399" s="68"/>
      <c r="EH2399" s="68"/>
      <c r="EI2399" s="68"/>
      <c r="EJ2399" s="68"/>
      <c r="EK2399" s="68"/>
      <c r="EL2399" s="68"/>
      <c r="EM2399" s="68"/>
      <c r="EN2399" s="68"/>
      <c r="EO2399" s="68"/>
      <c r="EP2399" s="68"/>
      <c r="EQ2399" s="68"/>
      <c r="ER2399" s="68"/>
      <c r="ES2399" s="68"/>
      <c r="ET2399" s="68"/>
    </row>
    <row r="2400" spans="53:150" s="9" customFormat="1" ht="15">
      <c r="BA2400" s="41"/>
      <c r="BB2400" s="41"/>
      <c r="BC2400" s="41"/>
      <c r="BD2400" s="41"/>
      <c r="BE2400" s="41"/>
      <c r="BF2400" s="41"/>
      <c r="BG2400" s="41"/>
      <c r="BH2400" s="41"/>
      <c r="BI2400" s="41"/>
      <c r="BJ2400" s="41"/>
      <c r="BK2400" s="41"/>
      <c r="BL2400" s="41"/>
      <c r="BM2400" s="41"/>
      <c r="BN2400" s="41"/>
      <c r="BO2400" s="41"/>
      <c r="BP2400" s="41"/>
      <c r="BQ2400" s="41"/>
      <c r="BR2400" s="41"/>
      <c r="BS2400" s="41"/>
      <c r="BT2400" s="41"/>
      <c r="BU2400" s="41"/>
      <c r="BV2400" s="41"/>
      <c r="BW2400" s="41"/>
      <c r="BX2400" s="41"/>
      <c r="BY2400" s="41"/>
      <c r="BZ2400" s="41"/>
      <c r="CA2400" s="41"/>
      <c r="CB2400" s="41"/>
      <c r="CC2400" s="41"/>
      <c r="CD2400" s="41"/>
      <c r="CE2400" s="41"/>
      <c r="CF2400" s="41"/>
      <c r="CG2400" s="41"/>
      <c r="CH2400" s="41"/>
      <c r="CI2400" s="41"/>
      <c r="CJ2400" s="41"/>
      <c r="ED2400" s="68"/>
      <c r="EE2400" s="68"/>
      <c r="EF2400" s="68"/>
      <c r="EG2400" s="68"/>
      <c r="EH2400" s="68"/>
      <c r="EI2400" s="68"/>
      <c r="EJ2400" s="68"/>
      <c r="EK2400" s="68"/>
      <c r="EL2400" s="68"/>
      <c r="EM2400" s="68"/>
      <c r="EN2400" s="68"/>
      <c r="EO2400" s="68"/>
      <c r="EP2400" s="68"/>
      <c r="EQ2400" s="68"/>
      <c r="ER2400" s="68"/>
      <c r="ES2400" s="68"/>
      <c r="ET2400" s="68"/>
    </row>
    <row r="2401" spans="53:150" s="9" customFormat="1" ht="15">
      <c r="BA2401" s="41"/>
      <c r="BB2401" s="41"/>
      <c r="BC2401" s="41"/>
      <c r="BD2401" s="41"/>
      <c r="BE2401" s="41"/>
      <c r="BF2401" s="41"/>
      <c r="BG2401" s="41"/>
      <c r="BH2401" s="41"/>
      <c r="BI2401" s="41"/>
      <c r="BJ2401" s="41"/>
      <c r="BK2401" s="41"/>
      <c r="BL2401" s="41"/>
      <c r="BM2401" s="41"/>
      <c r="BN2401" s="41"/>
      <c r="BO2401" s="41"/>
      <c r="BP2401" s="41"/>
      <c r="BQ2401" s="41"/>
      <c r="BR2401" s="41"/>
      <c r="BS2401" s="41"/>
      <c r="BT2401" s="41"/>
      <c r="BU2401" s="41"/>
      <c r="BV2401" s="41"/>
      <c r="BW2401" s="41"/>
      <c r="BX2401" s="41"/>
      <c r="BY2401" s="41"/>
      <c r="BZ2401" s="41"/>
      <c r="CA2401" s="41"/>
      <c r="CB2401" s="41"/>
      <c r="CC2401" s="41"/>
      <c r="CD2401" s="41"/>
      <c r="CE2401" s="41"/>
      <c r="CF2401" s="41"/>
      <c r="CG2401" s="41"/>
      <c r="CH2401" s="41"/>
      <c r="CI2401" s="41"/>
      <c r="CJ2401" s="41"/>
      <c r="ED2401" s="68"/>
      <c r="EE2401" s="68"/>
      <c r="EF2401" s="68"/>
      <c r="EG2401" s="68"/>
      <c r="EH2401" s="68"/>
      <c r="EI2401" s="68"/>
      <c r="EJ2401" s="68"/>
      <c r="EK2401" s="68"/>
      <c r="EL2401" s="68"/>
      <c r="EM2401" s="68"/>
      <c r="EN2401" s="68"/>
      <c r="EO2401" s="68"/>
      <c r="EP2401" s="68"/>
      <c r="EQ2401" s="68"/>
      <c r="ER2401" s="68"/>
      <c r="ES2401" s="68"/>
      <c r="ET2401" s="68"/>
    </row>
    <row r="2402" spans="53:150" s="9" customFormat="1" ht="15">
      <c r="BA2402" s="41"/>
      <c r="BB2402" s="41"/>
      <c r="BC2402" s="41"/>
      <c r="BD2402" s="41"/>
      <c r="BE2402" s="41"/>
      <c r="BF2402" s="41"/>
      <c r="BG2402" s="41"/>
      <c r="BH2402" s="41"/>
      <c r="BI2402" s="41"/>
      <c r="BJ2402" s="41"/>
      <c r="BK2402" s="41"/>
      <c r="BL2402" s="41"/>
      <c r="BM2402" s="41"/>
      <c r="BN2402" s="41"/>
      <c r="BO2402" s="41"/>
      <c r="BP2402" s="41"/>
      <c r="BQ2402" s="41"/>
      <c r="BR2402" s="41"/>
      <c r="BS2402" s="41"/>
      <c r="BT2402" s="41"/>
      <c r="BU2402" s="41"/>
      <c r="BV2402" s="41"/>
      <c r="BW2402" s="41"/>
      <c r="BX2402" s="41"/>
      <c r="BY2402" s="41"/>
      <c r="BZ2402" s="41"/>
      <c r="CA2402" s="41"/>
      <c r="CB2402" s="41"/>
      <c r="CC2402" s="41"/>
      <c r="CD2402" s="41"/>
      <c r="CE2402" s="41"/>
      <c r="CF2402" s="41"/>
      <c r="CG2402" s="41"/>
      <c r="CH2402" s="41"/>
      <c r="CI2402" s="41"/>
      <c r="CJ2402" s="41"/>
      <c r="ED2402" s="68"/>
      <c r="EE2402" s="68"/>
      <c r="EF2402" s="68"/>
      <c r="EG2402" s="68"/>
      <c r="EH2402" s="68"/>
      <c r="EI2402" s="68"/>
      <c r="EJ2402" s="68"/>
      <c r="EK2402" s="68"/>
      <c r="EL2402" s="68"/>
      <c r="EM2402" s="68"/>
      <c r="EN2402" s="68"/>
      <c r="EO2402" s="68"/>
      <c r="EP2402" s="68"/>
      <c r="EQ2402" s="68"/>
      <c r="ER2402" s="68"/>
      <c r="ES2402" s="68"/>
      <c r="ET2402" s="68"/>
    </row>
    <row r="2403" spans="53:150" s="9" customFormat="1" ht="15">
      <c r="BA2403" s="41"/>
      <c r="BB2403" s="41"/>
      <c r="BC2403" s="41"/>
      <c r="BD2403" s="41"/>
      <c r="BE2403" s="41"/>
      <c r="BF2403" s="41"/>
      <c r="BG2403" s="41"/>
      <c r="BH2403" s="41"/>
      <c r="BI2403" s="41"/>
      <c r="BJ2403" s="41"/>
      <c r="BK2403" s="41"/>
      <c r="BL2403" s="41"/>
      <c r="BM2403" s="41"/>
      <c r="BN2403" s="41"/>
      <c r="BO2403" s="41"/>
      <c r="BP2403" s="41"/>
      <c r="BQ2403" s="41"/>
      <c r="BR2403" s="41"/>
      <c r="BS2403" s="41"/>
      <c r="BT2403" s="41"/>
      <c r="BU2403" s="41"/>
      <c r="BV2403" s="41"/>
      <c r="BW2403" s="41"/>
      <c r="BX2403" s="41"/>
      <c r="BY2403" s="41"/>
      <c r="BZ2403" s="41"/>
      <c r="CA2403" s="41"/>
      <c r="CB2403" s="41"/>
      <c r="CC2403" s="41"/>
      <c r="CD2403" s="41"/>
      <c r="CE2403" s="41"/>
      <c r="CF2403" s="41"/>
      <c r="CG2403" s="41"/>
      <c r="CH2403" s="41"/>
      <c r="CI2403" s="41"/>
      <c r="CJ2403" s="41"/>
      <c r="ED2403" s="68"/>
      <c r="EE2403" s="68"/>
      <c r="EF2403" s="68"/>
      <c r="EG2403" s="68"/>
      <c r="EH2403" s="68"/>
      <c r="EI2403" s="68"/>
      <c r="EJ2403" s="68"/>
      <c r="EK2403" s="68"/>
      <c r="EL2403" s="68"/>
      <c r="EM2403" s="68"/>
      <c r="EN2403" s="68"/>
      <c r="EO2403" s="68"/>
      <c r="EP2403" s="68"/>
      <c r="EQ2403" s="68"/>
      <c r="ER2403" s="68"/>
      <c r="ES2403" s="68"/>
      <c r="ET2403" s="68"/>
    </row>
    <row r="2404" spans="53:150" s="9" customFormat="1" ht="15">
      <c r="BA2404" s="41"/>
      <c r="BB2404" s="41"/>
      <c r="BC2404" s="41"/>
      <c r="BD2404" s="41"/>
      <c r="BE2404" s="41"/>
      <c r="BF2404" s="41"/>
      <c r="BG2404" s="41"/>
      <c r="BH2404" s="41"/>
      <c r="BI2404" s="41"/>
      <c r="BJ2404" s="41"/>
      <c r="BK2404" s="41"/>
      <c r="BL2404" s="41"/>
      <c r="BM2404" s="41"/>
      <c r="BN2404" s="41"/>
      <c r="BO2404" s="41"/>
      <c r="BP2404" s="41"/>
      <c r="BQ2404" s="41"/>
      <c r="BR2404" s="41"/>
      <c r="BS2404" s="41"/>
      <c r="BT2404" s="41"/>
      <c r="BU2404" s="41"/>
      <c r="BV2404" s="41"/>
      <c r="BW2404" s="41"/>
      <c r="BX2404" s="41"/>
      <c r="BY2404" s="41"/>
      <c r="BZ2404" s="41"/>
      <c r="CA2404" s="41"/>
      <c r="CB2404" s="41"/>
      <c r="CC2404" s="41"/>
      <c r="CD2404" s="41"/>
      <c r="CE2404" s="41"/>
      <c r="CF2404" s="41"/>
      <c r="CG2404" s="41"/>
      <c r="CH2404" s="41"/>
      <c r="CI2404" s="41"/>
      <c r="CJ2404" s="41"/>
      <c r="ED2404" s="68"/>
      <c r="EE2404" s="68"/>
      <c r="EF2404" s="68"/>
      <c r="EG2404" s="68"/>
      <c r="EH2404" s="68"/>
      <c r="EI2404" s="68"/>
      <c r="EJ2404" s="68"/>
      <c r="EK2404" s="68"/>
      <c r="EL2404" s="68"/>
      <c r="EM2404" s="68"/>
      <c r="EN2404" s="68"/>
      <c r="EO2404" s="68"/>
      <c r="EP2404" s="68"/>
      <c r="EQ2404" s="68"/>
      <c r="ER2404" s="68"/>
      <c r="ES2404" s="68"/>
      <c r="ET2404" s="68"/>
    </row>
    <row r="2405" spans="53:150" s="9" customFormat="1" ht="15">
      <c r="BA2405" s="41"/>
      <c r="BB2405" s="41"/>
      <c r="BC2405" s="41"/>
      <c r="BD2405" s="41"/>
      <c r="BE2405" s="41"/>
      <c r="BF2405" s="41"/>
      <c r="BG2405" s="41"/>
      <c r="BH2405" s="41"/>
      <c r="BI2405" s="41"/>
      <c r="BJ2405" s="41"/>
      <c r="BK2405" s="41"/>
      <c r="BL2405" s="41"/>
      <c r="BM2405" s="41"/>
      <c r="BN2405" s="41"/>
      <c r="BO2405" s="41"/>
      <c r="BP2405" s="41"/>
      <c r="BQ2405" s="41"/>
      <c r="BR2405" s="41"/>
      <c r="BS2405" s="41"/>
      <c r="BT2405" s="41"/>
      <c r="BU2405" s="41"/>
      <c r="BV2405" s="41"/>
      <c r="BW2405" s="41"/>
      <c r="BX2405" s="41"/>
      <c r="BY2405" s="41"/>
      <c r="BZ2405" s="41"/>
      <c r="CA2405" s="41"/>
      <c r="CB2405" s="41"/>
      <c r="CC2405" s="41"/>
      <c r="CD2405" s="41"/>
      <c r="CE2405" s="41"/>
      <c r="CF2405" s="41"/>
      <c r="CG2405" s="41"/>
      <c r="CH2405" s="41"/>
      <c r="CI2405" s="41"/>
      <c r="CJ2405" s="41"/>
      <c r="ED2405" s="68"/>
      <c r="EE2405" s="68"/>
      <c r="EF2405" s="68"/>
      <c r="EG2405" s="68"/>
      <c r="EH2405" s="68"/>
      <c r="EI2405" s="68"/>
      <c r="EJ2405" s="68"/>
      <c r="EK2405" s="68"/>
      <c r="EL2405" s="68"/>
      <c r="EM2405" s="68"/>
      <c r="EN2405" s="68"/>
      <c r="EO2405" s="68"/>
      <c r="EP2405" s="68"/>
      <c r="EQ2405" s="68"/>
      <c r="ER2405" s="68"/>
      <c r="ES2405" s="68"/>
      <c r="ET2405" s="68"/>
    </row>
    <row r="2406" spans="53:150" s="9" customFormat="1" ht="15">
      <c r="BA2406" s="41"/>
      <c r="BB2406" s="41"/>
      <c r="BC2406" s="41"/>
      <c r="BD2406" s="41"/>
      <c r="BE2406" s="41"/>
      <c r="BF2406" s="41"/>
      <c r="BG2406" s="41"/>
      <c r="BH2406" s="41"/>
      <c r="BI2406" s="41"/>
      <c r="BJ2406" s="41"/>
      <c r="BK2406" s="41"/>
      <c r="BL2406" s="41"/>
      <c r="BM2406" s="41"/>
      <c r="BN2406" s="41"/>
      <c r="BO2406" s="41"/>
      <c r="BP2406" s="41"/>
      <c r="BQ2406" s="41"/>
      <c r="BR2406" s="41"/>
      <c r="BS2406" s="41"/>
      <c r="BT2406" s="41"/>
      <c r="BU2406" s="41"/>
      <c r="BV2406" s="41"/>
      <c r="BW2406" s="41"/>
      <c r="BX2406" s="41"/>
      <c r="BY2406" s="41"/>
      <c r="BZ2406" s="41"/>
      <c r="CA2406" s="41"/>
      <c r="CB2406" s="41"/>
      <c r="CC2406" s="41"/>
      <c r="CD2406" s="41"/>
      <c r="CE2406" s="41"/>
      <c r="CF2406" s="41"/>
      <c r="CG2406" s="41"/>
      <c r="CH2406" s="41"/>
      <c r="CI2406" s="41"/>
      <c r="CJ2406" s="41"/>
      <c r="ED2406" s="68"/>
      <c r="EE2406" s="68"/>
      <c r="EF2406" s="68"/>
      <c r="EG2406" s="68"/>
      <c r="EH2406" s="68"/>
      <c r="EI2406" s="68"/>
      <c r="EJ2406" s="68"/>
      <c r="EK2406" s="68"/>
      <c r="EL2406" s="68"/>
      <c r="EM2406" s="68"/>
      <c r="EN2406" s="68"/>
      <c r="EO2406" s="68"/>
      <c r="EP2406" s="68"/>
      <c r="EQ2406" s="68"/>
      <c r="ER2406" s="68"/>
      <c r="ES2406" s="68"/>
      <c r="ET2406" s="68"/>
    </row>
    <row r="2407" spans="53:150" s="9" customFormat="1" ht="15">
      <c r="BA2407" s="41"/>
      <c r="BB2407" s="41"/>
      <c r="BC2407" s="41"/>
      <c r="BD2407" s="41"/>
      <c r="BE2407" s="41"/>
      <c r="BF2407" s="41"/>
      <c r="BG2407" s="41"/>
      <c r="BH2407" s="41"/>
      <c r="BI2407" s="41"/>
      <c r="BJ2407" s="41"/>
      <c r="BK2407" s="41"/>
      <c r="BL2407" s="41"/>
      <c r="BM2407" s="41"/>
      <c r="BN2407" s="41"/>
      <c r="BO2407" s="41"/>
      <c r="BP2407" s="41"/>
      <c r="BQ2407" s="41"/>
      <c r="BR2407" s="41"/>
      <c r="BS2407" s="41"/>
      <c r="BT2407" s="41"/>
      <c r="BU2407" s="41"/>
      <c r="BV2407" s="41"/>
      <c r="BW2407" s="41"/>
      <c r="BX2407" s="41"/>
      <c r="BY2407" s="41"/>
      <c r="BZ2407" s="41"/>
      <c r="CA2407" s="41"/>
      <c r="CB2407" s="41"/>
      <c r="CC2407" s="41"/>
      <c r="CD2407" s="41"/>
      <c r="CE2407" s="41"/>
      <c r="CF2407" s="41"/>
      <c r="CG2407" s="41"/>
      <c r="CH2407" s="41"/>
      <c r="CI2407" s="41"/>
      <c r="CJ2407" s="41"/>
      <c r="ED2407" s="68"/>
      <c r="EE2407" s="68"/>
      <c r="EF2407" s="68"/>
      <c r="EG2407" s="68"/>
      <c r="EH2407" s="68"/>
      <c r="EI2407" s="68"/>
      <c r="EJ2407" s="68"/>
      <c r="EK2407" s="68"/>
      <c r="EL2407" s="68"/>
      <c r="EM2407" s="68"/>
      <c r="EN2407" s="68"/>
      <c r="EO2407" s="68"/>
      <c r="EP2407" s="68"/>
      <c r="EQ2407" s="68"/>
      <c r="ER2407" s="68"/>
      <c r="ES2407" s="68"/>
      <c r="ET2407" s="68"/>
    </row>
    <row r="2408" spans="53:150" s="9" customFormat="1" ht="15">
      <c r="BA2408" s="41"/>
      <c r="BB2408" s="41"/>
      <c r="BC2408" s="41"/>
      <c r="BD2408" s="41"/>
      <c r="BE2408" s="41"/>
      <c r="BF2408" s="41"/>
      <c r="BG2408" s="41"/>
      <c r="BH2408" s="41"/>
      <c r="BI2408" s="41"/>
      <c r="BJ2408" s="41"/>
      <c r="BK2408" s="41"/>
      <c r="BL2408" s="41"/>
      <c r="BM2408" s="41"/>
      <c r="BN2408" s="41"/>
      <c r="BO2408" s="41"/>
      <c r="BP2408" s="41"/>
      <c r="BQ2408" s="41"/>
      <c r="BR2408" s="41"/>
      <c r="BS2408" s="41"/>
      <c r="BT2408" s="41"/>
      <c r="BU2408" s="41"/>
      <c r="BV2408" s="41"/>
      <c r="BW2408" s="41"/>
      <c r="BX2408" s="41"/>
      <c r="BY2408" s="41"/>
      <c r="BZ2408" s="41"/>
      <c r="CA2408" s="41"/>
      <c r="CB2408" s="41"/>
      <c r="CC2408" s="41"/>
      <c r="CD2408" s="41"/>
      <c r="CE2408" s="41"/>
      <c r="CF2408" s="41"/>
      <c r="CG2408" s="41"/>
      <c r="CH2408" s="41"/>
      <c r="CI2408" s="41"/>
      <c r="CJ2408" s="41"/>
      <c r="ED2408" s="68"/>
      <c r="EE2408" s="68"/>
      <c r="EF2408" s="68"/>
      <c r="EG2408" s="68"/>
      <c r="EH2408" s="68"/>
      <c r="EI2408" s="68"/>
      <c r="EJ2408" s="68"/>
      <c r="EK2408" s="68"/>
      <c r="EL2408" s="68"/>
      <c r="EM2408" s="68"/>
      <c r="EN2408" s="68"/>
      <c r="EO2408" s="68"/>
      <c r="EP2408" s="68"/>
      <c r="EQ2408" s="68"/>
      <c r="ER2408" s="68"/>
      <c r="ES2408" s="68"/>
      <c r="ET2408" s="68"/>
    </row>
    <row r="2409" spans="53:150" s="9" customFormat="1" ht="15">
      <c r="BA2409" s="41"/>
      <c r="BB2409" s="41"/>
      <c r="BC2409" s="41"/>
      <c r="BD2409" s="41"/>
      <c r="BE2409" s="41"/>
      <c r="BF2409" s="41"/>
      <c r="BG2409" s="41"/>
      <c r="BH2409" s="41"/>
      <c r="BI2409" s="41"/>
      <c r="BJ2409" s="41"/>
      <c r="BK2409" s="41"/>
      <c r="BL2409" s="41"/>
      <c r="BM2409" s="41"/>
      <c r="BN2409" s="41"/>
      <c r="BO2409" s="41"/>
      <c r="BP2409" s="41"/>
      <c r="BQ2409" s="41"/>
      <c r="BR2409" s="41"/>
      <c r="BS2409" s="41"/>
      <c r="BT2409" s="41"/>
      <c r="BU2409" s="41"/>
      <c r="BV2409" s="41"/>
      <c r="BW2409" s="41"/>
      <c r="BX2409" s="41"/>
      <c r="BY2409" s="41"/>
      <c r="BZ2409" s="41"/>
      <c r="CA2409" s="41"/>
      <c r="CB2409" s="41"/>
      <c r="CC2409" s="41"/>
      <c r="CD2409" s="41"/>
      <c r="CE2409" s="41"/>
      <c r="CF2409" s="41"/>
      <c r="CG2409" s="41"/>
      <c r="CH2409" s="41"/>
      <c r="CI2409" s="41"/>
      <c r="CJ2409" s="41"/>
      <c r="ED2409" s="68"/>
      <c r="EE2409" s="68"/>
      <c r="EF2409" s="68"/>
      <c r="EG2409" s="68"/>
      <c r="EH2409" s="68"/>
      <c r="EI2409" s="68"/>
      <c r="EJ2409" s="68"/>
      <c r="EK2409" s="68"/>
      <c r="EL2409" s="68"/>
      <c r="EM2409" s="68"/>
      <c r="EN2409" s="68"/>
      <c r="EO2409" s="68"/>
      <c r="EP2409" s="68"/>
      <c r="EQ2409" s="68"/>
      <c r="ER2409" s="68"/>
      <c r="ES2409" s="68"/>
      <c r="ET2409" s="68"/>
    </row>
    <row r="2410" spans="53:150" s="9" customFormat="1" ht="15">
      <c r="BA2410" s="41"/>
      <c r="BB2410" s="41"/>
      <c r="BC2410" s="41"/>
      <c r="BD2410" s="41"/>
      <c r="BE2410" s="41"/>
      <c r="BF2410" s="41"/>
      <c r="BG2410" s="41"/>
      <c r="BH2410" s="41"/>
      <c r="BI2410" s="41"/>
      <c r="BJ2410" s="41"/>
      <c r="BK2410" s="41"/>
      <c r="BL2410" s="41"/>
      <c r="BM2410" s="41"/>
      <c r="BN2410" s="41"/>
      <c r="BO2410" s="41"/>
      <c r="BP2410" s="41"/>
      <c r="BQ2410" s="41"/>
      <c r="BR2410" s="41"/>
      <c r="BS2410" s="41"/>
      <c r="BT2410" s="41"/>
      <c r="BU2410" s="41"/>
      <c r="BV2410" s="41"/>
      <c r="BW2410" s="41"/>
      <c r="BX2410" s="41"/>
      <c r="BY2410" s="41"/>
      <c r="BZ2410" s="41"/>
      <c r="CA2410" s="41"/>
      <c r="CB2410" s="41"/>
      <c r="CC2410" s="41"/>
      <c r="CD2410" s="41"/>
      <c r="CE2410" s="41"/>
      <c r="CF2410" s="41"/>
      <c r="CG2410" s="41"/>
      <c r="CH2410" s="41"/>
      <c r="CI2410" s="41"/>
      <c r="CJ2410" s="41"/>
      <c r="ED2410" s="68"/>
      <c r="EE2410" s="68"/>
      <c r="EF2410" s="68"/>
      <c r="EG2410" s="68"/>
      <c r="EH2410" s="68"/>
      <c r="EI2410" s="68"/>
      <c r="EJ2410" s="68"/>
      <c r="EK2410" s="68"/>
      <c r="EL2410" s="68"/>
      <c r="EM2410" s="68"/>
      <c r="EN2410" s="68"/>
      <c r="EO2410" s="68"/>
      <c r="EP2410" s="68"/>
      <c r="EQ2410" s="68"/>
      <c r="ER2410" s="68"/>
      <c r="ES2410" s="68"/>
      <c r="ET2410" s="68"/>
    </row>
    <row r="2411" spans="53:150" s="9" customFormat="1" ht="15">
      <c r="BA2411" s="41"/>
      <c r="BB2411" s="41"/>
      <c r="BC2411" s="41"/>
      <c r="BD2411" s="41"/>
      <c r="BE2411" s="41"/>
      <c r="BF2411" s="41"/>
      <c r="BG2411" s="41"/>
      <c r="BH2411" s="41"/>
      <c r="BI2411" s="41"/>
      <c r="BJ2411" s="41"/>
      <c r="BK2411" s="41"/>
      <c r="BL2411" s="41"/>
      <c r="BM2411" s="41"/>
      <c r="BN2411" s="41"/>
      <c r="BO2411" s="41"/>
      <c r="BP2411" s="41"/>
      <c r="BQ2411" s="41"/>
      <c r="BR2411" s="41"/>
      <c r="BS2411" s="41"/>
      <c r="BT2411" s="41"/>
      <c r="BU2411" s="41"/>
      <c r="BV2411" s="41"/>
      <c r="BW2411" s="41"/>
      <c r="BX2411" s="41"/>
      <c r="BY2411" s="41"/>
      <c r="BZ2411" s="41"/>
      <c r="CA2411" s="41"/>
      <c r="CB2411" s="41"/>
      <c r="CC2411" s="41"/>
      <c r="CD2411" s="41"/>
      <c r="CE2411" s="41"/>
      <c r="CF2411" s="41"/>
      <c r="CG2411" s="41"/>
      <c r="CH2411" s="41"/>
      <c r="CI2411" s="41"/>
      <c r="CJ2411" s="41"/>
      <c r="ED2411" s="68"/>
      <c r="EE2411" s="68"/>
      <c r="EF2411" s="68"/>
      <c r="EG2411" s="68"/>
      <c r="EH2411" s="68"/>
      <c r="EI2411" s="68"/>
      <c r="EJ2411" s="68"/>
      <c r="EK2411" s="68"/>
      <c r="EL2411" s="68"/>
      <c r="EM2411" s="68"/>
      <c r="EN2411" s="68"/>
      <c r="EO2411" s="68"/>
      <c r="EP2411" s="68"/>
      <c r="EQ2411" s="68"/>
      <c r="ER2411" s="68"/>
      <c r="ES2411" s="68"/>
      <c r="ET2411" s="68"/>
    </row>
    <row r="2412" spans="53:150" s="9" customFormat="1" ht="15">
      <c r="BA2412" s="41"/>
      <c r="BB2412" s="41"/>
      <c r="BC2412" s="41"/>
      <c r="BD2412" s="41"/>
      <c r="BE2412" s="41"/>
      <c r="BF2412" s="41"/>
      <c r="BG2412" s="41"/>
      <c r="BH2412" s="41"/>
      <c r="BI2412" s="41"/>
      <c r="BJ2412" s="41"/>
      <c r="BK2412" s="41"/>
      <c r="BL2412" s="41"/>
      <c r="BM2412" s="41"/>
      <c r="BN2412" s="41"/>
      <c r="BO2412" s="41"/>
      <c r="BP2412" s="41"/>
      <c r="BQ2412" s="41"/>
      <c r="BR2412" s="41"/>
      <c r="BS2412" s="41"/>
      <c r="BT2412" s="41"/>
      <c r="BU2412" s="41"/>
      <c r="BV2412" s="41"/>
      <c r="BW2412" s="41"/>
      <c r="BX2412" s="41"/>
      <c r="BY2412" s="41"/>
      <c r="BZ2412" s="41"/>
      <c r="CA2412" s="41"/>
      <c r="CB2412" s="41"/>
      <c r="CC2412" s="41"/>
      <c r="CD2412" s="41"/>
      <c r="CE2412" s="41"/>
      <c r="CF2412" s="41"/>
      <c r="CG2412" s="41"/>
      <c r="CH2412" s="41"/>
      <c r="CI2412" s="41"/>
      <c r="CJ2412" s="41"/>
      <c r="ED2412" s="68"/>
      <c r="EE2412" s="68"/>
      <c r="EF2412" s="68"/>
      <c r="EG2412" s="68"/>
      <c r="EH2412" s="68"/>
      <c r="EI2412" s="68"/>
      <c r="EJ2412" s="68"/>
      <c r="EK2412" s="68"/>
      <c r="EL2412" s="68"/>
      <c r="EM2412" s="68"/>
      <c r="EN2412" s="68"/>
      <c r="EO2412" s="68"/>
      <c r="EP2412" s="68"/>
      <c r="EQ2412" s="68"/>
      <c r="ER2412" s="68"/>
      <c r="ES2412" s="68"/>
      <c r="ET2412" s="68"/>
    </row>
    <row r="2413" spans="53:150" s="9" customFormat="1" ht="15">
      <c r="BA2413" s="41"/>
      <c r="BB2413" s="41"/>
      <c r="BC2413" s="41"/>
      <c r="BD2413" s="41"/>
      <c r="BE2413" s="41"/>
      <c r="BF2413" s="41"/>
      <c r="BG2413" s="41"/>
      <c r="BH2413" s="41"/>
      <c r="BI2413" s="41"/>
      <c r="BJ2413" s="41"/>
      <c r="BK2413" s="41"/>
      <c r="BL2413" s="41"/>
      <c r="BM2413" s="41"/>
      <c r="BN2413" s="41"/>
      <c r="BO2413" s="41"/>
      <c r="BP2413" s="41"/>
      <c r="BQ2413" s="41"/>
      <c r="BR2413" s="41"/>
      <c r="BS2413" s="41"/>
      <c r="BT2413" s="41"/>
      <c r="BU2413" s="41"/>
      <c r="BV2413" s="41"/>
      <c r="BW2413" s="41"/>
      <c r="BX2413" s="41"/>
      <c r="BY2413" s="41"/>
      <c r="BZ2413" s="41"/>
      <c r="CA2413" s="41"/>
      <c r="CB2413" s="41"/>
      <c r="CC2413" s="41"/>
      <c r="CD2413" s="41"/>
      <c r="CE2413" s="41"/>
      <c r="CF2413" s="41"/>
      <c r="CG2413" s="41"/>
      <c r="CH2413" s="41"/>
      <c r="CI2413" s="41"/>
      <c r="CJ2413" s="41"/>
      <c r="ED2413" s="68"/>
      <c r="EE2413" s="68"/>
      <c r="EF2413" s="68"/>
      <c r="EG2413" s="68"/>
      <c r="EH2413" s="68"/>
      <c r="EI2413" s="68"/>
      <c r="EJ2413" s="68"/>
      <c r="EK2413" s="68"/>
      <c r="EL2413" s="68"/>
      <c r="EM2413" s="68"/>
      <c r="EN2413" s="68"/>
      <c r="EO2413" s="68"/>
      <c r="EP2413" s="68"/>
      <c r="EQ2413" s="68"/>
      <c r="ER2413" s="68"/>
      <c r="ES2413" s="68"/>
      <c r="ET2413" s="68"/>
    </row>
    <row r="2414" spans="53:150" s="9" customFormat="1" ht="15">
      <c r="BA2414" s="41"/>
      <c r="BB2414" s="41"/>
      <c r="BC2414" s="41"/>
      <c r="BD2414" s="41"/>
      <c r="BE2414" s="41"/>
      <c r="BF2414" s="41"/>
      <c r="BG2414" s="41"/>
      <c r="BH2414" s="41"/>
      <c r="BI2414" s="41"/>
      <c r="BJ2414" s="41"/>
      <c r="BK2414" s="41"/>
      <c r="BL2414" s="41"/>
      <c r="BM2414" s="41"/>
      <c r="BN2414" s="41"/>
      <c r="BO2414" s="41"/>
      <c r="BP2414" s="41"/>
      <c r="BQ2414" s="41"/>
      <c r="BR2414" s="41"/>
      <c r="BS2414" s="41"/>
      <c r="BT2414" s="41"/>
      <c r="BU2414" s="41"/>
      <c r="BV2414" s="41"/>
      <c r="BW2414" s="41"/>
      <c r="BX2414" s="41"/>
      <c r="BY2414" s="41"/>
      <c r="BZ2414" s="41"/>
      <c r="CA2414" s="41"/>
      <c r="CB2414" s="41"/>
      <c r="CC2414" s="41"/>
      <c r="CD2414" s="41"/>
      <c r="CE2414" s="41"/>
      <c r="CF2414" s="41"/>
      <c r="CG2414" s="41"/>
      <c r="CH2414" s="41"/>
      <c r="CI2414" s="41"/>
      <c r="CJ2414" s="41"/>
      <c r="ED2414" s="68"/>
      <c r="EE2414" s="68"/>
      <c r="EF2414" s="68"/>
      <c r="EG2414" s="68"/>
      <c r="EH2414" s="68"/>
      <c r="EI2414" s="68"/>
      <c r="EJ2414" s="68"/>
      <c r="EK2414" s="68"/>
      <c r="EL2414" s="68"/>
      <c r="EM2414" s="68"/>
      <c r="EN2414" s="68"/>
      <c r="EO2414" s="68"/>
      <c r="EP2414" s="68"/>
      <c r="EQ2414" s="68"/>
      <c r="ER2414" s="68"/>
      <c r="ES2414" s="68"/>
      <c r="ET2414" s="68"/>
    </row>
    <row r="2415" spans="53:150" s="9" customFormat="1" ht="15">
      <c r="BA2415" s="41"/>
      <c r="BB2415" s="41"/>
      <c r="BC2415" s="41"/>
      <c r="BD2415" s="41"/>
      <c r="BE2415" s="41"/>
      <c r="BF2415" s="41"/>
      <c r="BG2415" s="41"/>
      <c r="BH2415" s="41"/>
      <c r="BI2415" s="41"/>
      <c r="BJ2415" s="41"/>
      <c r="BK2415" s="41"/>
      <c r="BL2415" s="41"/>
      <c r="BM2415" s="41"/>
      <c r="BN2415" s="41"/>
      <c r="BO2415" s="41"/>
      <c r="BP2415" s="41"/>
      <c r="BQ2415" s="41"/>
      <c r="BR2415" s="41"/>
      <c r="BS2415" s="41"/>
      <c r="BT2415" s="41"/>
      <c r="BU2415" s="41"/>
      <c r="BV2415" s="41"/>
      <c r="BW2415" s="41"/>
      <c r="BX2415" s="41"/>
      <c r="BY2415" s="41"/>
      <c r="BZ2415" s="41"/>
      <c r="CA2415" s="41"/>
      <c r="CB2415" s="41"/>
      <c r="CC2415" s="41"/>
      <c r="CD2415" s="41"/>
      <c r="CE2415" s="41"/>
      <c r="CF2415" s="41"/>
      <c r="CG2415" s="41"/>
      <c r="CH2415" s="41"/>
      <c r="CI2415" s="41"/>
      <c r="CJ2415" s="41"/>
      <c r="ED2415" s="68"/>
      <c r="EE2415" s="68"/>
      <c r="EF2415" s="68"/>
      <c r="EG2415" s="68"/>
      <c r="EH2415" s="68"/>
      <c r="EI2415" s="68"/>
      <c r="EJ2415" s="68"/>
      <c r="EK2415" s="68"/>
      <c r="EL2415" s="68"/>
      <c r="EM2415" s="68"/>
      <c r="EN2415" s="68"/>
      <c r="EO2415" s="68"/>
      <c r="EP2415" s="68"/>
      <c r="EQ2415" s="68"/>
      <c r="ER2415" s="68"/>
      <c r="ES2415" s="68"/>
      <c r="ET2415" s="68"/>
    </row>
    <row r="2416" spans="53:150" s="9" customFormat="1" ht="15">
      <c r="BA2416" s="41"/>
      <c r="BB2416" s="41"/>
      <c r="BC2416" s="41"/>
      <c r="BD2416" s="41"/>
      <c r="BE2416" s="41"/>
      <c r="BF2416" s="41"/>
      <c r="BG2416" s="41"/>
      <c r="BH2416" s="41"/>
      <c r="BI2416" s="41"/>
      <c r="BJ2416" s="41"/>
      <c r="BK2416" s="41"/>
      <c r="BL2416" s="41"/>
      <c r="BM2416" s="41"/>
      <c r="BN2416" s="41"/>
      <c r="BO2416" s="41"/>
      <c r="BP2416" s="41"/>
      <c r="BQ2416" s="41"/>
      <c r="BR2416" s="41"/>
      <c r="BS2416" s="41"/>
      <c r="BT2416" s="41"/>
      <c r="BU2416" s="41"/>
      <c r="BV2416" s="41"/>
      <c r="BW2416" s="41"/>
      <c r="BX2416" s="41"/>
      <c r="BY2416" s="41"/>
      <c r="BZ2416" s="41"/>
      <c r="CA2416" s="41"/>
      <c r="CB2416" s="41"/>
      <c r="CC2416" s="41"/>
      <c r="CD2416" s="41"/>
      <c r="CE2416" s="41"/>
      <c r="CF2416" s="41"/>
      <c r="CG2416" s="41"/>
      <c r="CH2416" s="41"/>
      <c r="CI2416" s="41"/>
      <c r="CJ2416" s="41"/>
      <c r="ED2416" s="68"/>
      <c r="EE2416" s="68"/>
      <c r="EF2416" s="68"/>
      <c r="EG2416" s="68"/>
      <c r="EH2416" s="68"/>
      <c r="EI2416" s="68"/>
      <c r="EJ2416" s="68"/>
      <c r="EK2416" s="68"/>
      <c r="EL2416" s="68"/>
      <c r="EM2416" s="68"/>
      <c r="EN2416" s="68"/>
      <c r="EO2416" s="68"/>
      <c r="EP2416" s="68"/>
      <c r="EQ2416" s="68"/>
      <c r="ER2416" s="68"/>
      <c r="ES2416" s="68"/>
      <c r="ET2416" s="68"/>
    </row>
    <row r="2417" spans="53:150" s="9" customFormat="1" ht="15">
      <c r="BA2417" s="41"/>
      <c r="BB2417" s="41"/>
      <c r="BC2417" s="41"/>
      <c r="BD2417" s="41"/>
      <c r="BE2417" s="41"/>
      <c r="BF2417" s="41"/>
      <c r="BG2417" s="41"/>
      <c r="BH2417" s="41"/>
      <c r="BI2417" s="41"/>
      <c r="BJ2417" s="41"/>
      <c r="BK2417" s="41"/>
      <c r="BL2417" s="41"/>
      <c r="BM2417" s="41"/>
      <c r="BN2417" s="41"/>
      <c r="BO2417" s="41"/>
      <c r="BP2417" s="41"/>
      <c r="BQ2417" s="41"/>
      <c r="BR2417" s="41"/>
      <c r="BS2417" s="41"/>
      <c r="BT2417" s="41"/>
      <c r="BU2417" s="41"/>
      <c r="BV2417" s="41"/>
      <c r="BW2417" s="41"/>
      <c r="BX2417" s="41"/>
      <c r="BY2417" s="41"/>
      <c r="BZ2417" s="41"/>
      <c r="CA2417" s="41"/>
      <c r="CB2417" s="41"/>
      <c r="CC2417" s="41"/>
      <c r="CD2417" s="41"/>
      <c r="CE2417" s="41"/>
      <c r="CF2417" s="41"/>
      <c r="CG2417" s="41"/>
      <c r="CH2417" s="41"/>
      <c r="CI2417" s="41"/>
      <c r="CJ2417" s="41"/>
      <c r="ED2417" s="68"/>
      <c r="EE2417" s="68"/>
      <c r="EF2417" s="68"/>
      <c r="EG2417" s="68"/>
      <c r="EH2417" s="68"/>
      <c r="EI2417" s="68"/>
      <c r="EJ2417" s="68"/>
      <c r="EK2417" s="68"/>
      <c r="EL2417" s="68"/>
      <c r="EM2417" s="68"/>
      <c r="EN2417" s="68"/>
      <c r="EO2417" s="68"/>
      <c r="EP2417" s="68"/>
      <c r="EQ2417" s="68"/>
      <c r="ER2417" s="68"/>
      <c r="ES2417" s="68"/>
      <c r="ET2417" s="68"/>
    </row>
    <row r="2418" spans="53:150" s="9" customFormat="1" ht="15">
      <c r="BA2418" s="41"/>
      <c r="BB2418" s="41"/>
      <c r="BC2418" s="41"/>
      <c r="BD2418" s="41"/>
      <c r="BE2418" s="41"/>
      <c r="BF2418" s="41"/>
      <c r="BG2418" s="41"/>
      <c r="BH2418" s="41"/>
      <c r="BI2418" s="41"/>
      <c r="BJ2418" s="41"/>
      <c r="BK2418" s="41"/>
      <c r="BL2418" s="41"/>
      <c r="BM2418" s="41"/>
      <c r="BN2418" s="41"/>
      <c r="BO2418" s="41"/>
      <c r="BP2418" s="41"/>
      <c r="BQ2418" s="41"/>
      <c r="BR2418" s="41"/>
      <c r="BS2418" s="41"/>
      <c r="BT2418" s="41"/>
      <c r="BU2418" s="41"/>
      <c r="BV2418" s="41"/>
      <c r="BW2418" s="41"/>
      <c r="BX2418" s="41"/>
      <c r="BY2418" s="41"/>
      <c r="BZ2418" s="41"/>
      <c r="CA2418" s="41"/>
      <c r="CB2418" s="41"/>
      <c r="CC2418" s="41"/>
      <c r="CD2418" s="41"/>
      <c r="CE2418" s="41"/>
      <c r="CF2418" s="41"/>
      <c r="CG2418" s="41"/>
      <c r="CH2418" s="41"/>
      <c r="CI2418" s="41"/>
      <c r="CJ2418" s="41"/>
      <c r="ED2418" s="68"/>
      <c r="EE2418" s="68"/>
      <c r="EF2418" s="68"/>
      <c r="EG2418" s="68"/>
      <c r="EH2418" s="68"/>
      <c r="EI2418" s="68"/>
      <c r="EJ2418" s="68"/>
      <c r="EK2418" s="68"/>
      <c r="EL2418" s="68"/>
      <c r="EM2418" s="68"/>
      <c r="EN2418" s="68"/>
      <c r="EO2418" s="68"/>
      <c r="EP2418" s="68"/>
      <c r="EQ2418" s="68"/>
      <c r="ER2418" s="68"/>
      <c r="ES2418" s="68"/>
      <c r="ET2418" s="68"/>
    </row>
    <row r="2419" spans="53:150" s="9" customFormat="1" ht="15">
      <c r="BA2419" s="41"/>
      <c r="BB2419" s="41"/>
      <c r="BC2419" s="41"/>
      <c r="BD2419" s="41"/>
      <c r="BE2419" s="41"/>
      <c r="BF2419" s="41"/>
      <c r="BG2419" s="41"/>
      <c r="BH2419" s="41"/>
      <c r="BI2419" s="41"/>
      <c r="BJ2419" s="41"/>
      <c r="BK2419" s="41"/>
      <c r="BL2419" s="41"/>
      <c r="BM2419" s="41"/>
      <c r="BN2419" s="41"/>
      <c r="BO2419" s="41"/>
      <c r="BP2419" s="41"/>
      <c r="BQ2419" s="41"/>
      <c r="BR2419" s="41"/>
      <c r="BS2419" s="41"/>
      <c r="BT2419" s="41"/>
      <c r="BU2419" s="41"/>
      <c r="BV2419" s="41"/>
      <c r="BW2419" s="41"/>
      <c r="BX2419" s="41"/>
      <c r="BY2419" s="41"/>
      <c r="BZ2419" s="41"/>
      <c r="CA2419" s="41"/>
      <c r="CB2419" s="41"/>
      <c r="CC2419" s="41"/>
      <c r="CD2419" s="41"/>
      <c r="CE2419" s="41"/>
      <c r="CF2419" s="41"/>
      <c r="CG2419" s="41"/>
      <c r="CH2419" s="41"/>
      <c r="CI2419" s="41"/>
      <c r="CJ2419" s="41"/>
      <c r="ED2419" s="68"/>
      <c r="EE2419" s="68"/>
      <c r="EF2419" s="68"/>
      <c r="EG2419" s="68"/>
      <c r="EH2419" s="68"/>
      <c r="EI2419" s="68"/>
      <c r="EJ2419" s="68"/>
      <c r="EK2419" s="68"/>
      <c r="EL2419" s="68"/>
      <c r="EM2419" s="68"/>
      <c r="EN2419" s="68"/>
      <c r="EO2419" s="68"/>
      <c r="EP2419" s="68"/>
      <c r="EQ2419" s="68"/>
      <c r="ER2419" s="68"/>
      <c r="ES2419" s="68"/>
      <c r="ET2419" s="68"/>
    </row>
    <row r="2420" spans="53:150" s="9" customFormat="1" ht="15">
      <c r="BA2420" s="41"/>
      <c r="BB2420" s="41"/>
      <c r="BC2420" s="41"/>
      <c r="BD2420" s="41"/>
      <c r="BE2420" s="41"/>
      <c r="BF2420" s="41"/>
      <c r="BG2420" s="41"/>
      <c r="BH2420" s="41"/>
      <c r="BI2420" s="41"/>
      <c r="BJ2420" s="41"/>
      <c r="BK2420" s="41"/>
      <c r="BL2420" s="41"/>
      <c r="BM2420" s="41"/>
      <c r="BN2420" s="41"/>
      <c r="BO2420" s="41"/>
      <c r="BP2420" s="41"/>
      <c r="BQ2420" s="41"/>
      <c r="BR2420" s="41"/>
      <c r="BS2420" s="41"/>
      <c r="BT2420" s="41"/>
      <c r="BU2420" s="41"/>
      <c r="BV2420" s="41"/>
      <c r="BW2420" s="41"/>
      <c r="BX2420" s="41"/>
      <c r="BY2420" s="41"/>
      <c r="BZ2420" s="41"/>
      <c r="CA2420" s="41"/>
      <c r="CB2420" s="41"/>
      <c r="CC2420" s="41"/>
      <c r="CD2420" s="41"/>
      <c r="CE2420" s="41"/>
      <c r="CF2420" s="41"/>
      <c r="CG2420" s="41"/>
      <c r="CH2420" s="41"/>
      <c r="CI2420" s="41"/>
      <c r="CJ2420" s="41"/>
      <c r="ED2420" s="68"/>
      <c r="EE2420" s="68"/>
      <c r="EF2420" s="68"/>
      <c r="EG2420" s="68"/>
      <c r="EH2420" s="68"/>
      <c r="EI2420" s="68"/>
      <c r="EJ2420" s="68"/>
      <c r="EK2420" s="68"/>
      <c r="EL2420" s="68"/>
      <c r="EM2420" s="68"/>
      <c r="EN2420" s="68"/>
      <c r="EO2420" s="68"/>
      <c r="EP2420" s="68"/>
      <c r="EQ2420" s="68"/>
      <c r="ER2420" s="68"/>
      <c r="ES2420" s="68"/>
      <c r="ET2420" s="68"/>
    </row>
    <row r="2421" spans="53:150" s="9" customFormat="1" ht="15">
      <c r="BA2421" s="41"/>
      <c r="BB2421" s="41"/>
      <c r="BC2421" s="41"/>
      <c r="BD2421" s="41"/>
      <c r="BE2421" s="41"/>
      <c r="BF2421" s="41"/>
      <c r="BG2421" s="41"/>
      <c r="BH2421" s="41"/>
      <c r="BI2421" s="41"/>
      <c r="BJ2421" s="41"/>
      <c r="BK2421" s="41"/>
      <c r="BL2421" s="41"/>
      <c r="BM2421" s="41"/>
      <c r="BN2421" s="41"/>
      <c r="BO2421" s="41"/>
      <c r="BP2421" s="41"/>
      <c r="BQ2421" s="41"/>
      <c r="BR2421" s="41"/>
      <c r="BS2421" s="41"/>
      <c r="BT2421" s="41"/>
      <c r="BU2421" s="41"/>
      <c r="BV2421" s="41"/>
      <c r="BW2421" s="41"/>
      <c r="BX2421" s="41"/>
      <c r="BY2421" s="41"/>
      <c r="BZ2421" s="41"/>
      <c r="CA2421" s="41"/>
      <c r="CB2421" s="41"/>
      <c r="CC2421" s="41"/>
      <c r="CD2421" s="41"/>
      <c r="CE2421" s="41"/>
      <c r="CF2421" s="41"/>
      <c r="CG2421" s="41"/>
      <c r="CH2421" s="41"/>
      <c r="CI2421" s="41"/>
      <c r="CJ2421" s="41"/>
      <c r="ED2421" s="68"/>
      <c r="EE2421" s="68"/>
      <c r="EF2421" s="68"/>
      <c r="EG2421" s="68"/>
      <c r="EH2421" s="68"/>
      <c r="EI2421" s="68"/>
      <c r="EJ2421" s="68"/>
      <c r="EK2421" s="68"/>
      <c r="EL2421" s="68"/>
      <c r="EM2421" s="68"/>
      <c r="EN2421" s="68"/>
      <c r="EO2421" s="68"/>
      <c r="EP2421" s="68"/>
      <c r="EQ2421" s="68"/>
      <c r="ER2421" s="68"/>
      <c r="ES2421" s="68"/>
      <c r="ET2421" s="68"/>
    </row>
    <row r="2422" spans="53:150" s="9" customFormat="1" ht="15">
      <c r="BA2422" s="41"/>
      <c r="BB2422" s="41"/>
      <c r="BC2422" s="41"/>
      <c r="BD2422" s="41"/>
      <c r="BE2422" s="41"/>
      <c r="BF2422" s="41"/>
      <c r="BG2422" s="41"/>
      <c r="BH2422" s="41"/>
      <c r="BI2422" s="41"/>
      <c r="BJ2422" s="41"/>
      <c r="BK2422" s="41"/>
      <c r="BL2422" s="41"/>
      <c r="BM2422" s="41"/>
      <c r="BN2422" s="41"/>
      <c r="BO2422" s="41"/>
      <c r="BP2422" s="41"/>
      <c r="BQ2422" s="41"/>
      <c r="BR2422" s="41"/>
      <c r="BS2422" s="41"/>
      <c r="BT2422" s="41"/>
      <c r="BU2422" s="41"/>
      <c r="BV2422" s="41"/>
      <c r="BW2422" s="41"/>
      <c r="BX2422" s="41"/>
      <c r="BY2422" s="41"/>
      <c r="BZ2422" s="41"/>
      <c r="CA2422" s="41"/>
      <c r="CB2422" s="41"/>
      <c r="CC2422" s="41"/>
      <c r="CD2422" s="41"/>
      <c r="CE2422" s="41"/>
      <c r="CF2422" s="41"/>
      <c r="CG2422" s="41"/>
      <c r="CH2422" s="41"/>
      <c r="CI2422" s="41"/>
      <c r="CJ2422" s="41"/>
      <c r="ED2422" s="68"/>
      <c r="EE2422" s="68"/>
      <c r="EF2422" s="68"/>
      <c r="EG2422" s="68"/>
      <c r="EH2422" s="68"/>
      <c r="EI2422" s="68"/>
      <c r="EJ2422" s="68"/>
      <c r="EK2422" s="68"/>
      <c r="EL2422" s="68"/>
      <c r="EM2422" s="68"/>
      <c r="EN2422" s="68"/>
      <c r="EO2422" s="68"/>
      <c r="EP2422" s="68"/>
      <c r="EQ2422" s="68"/>
      <c r="ER2422" s="68"/>
      <c r="ES2422" s="68"/>
      <c r="ET2422" s="68"/>
    </row>
    <row r="2423" spans="53:150" s="9" customFormat="1" ht="15">
      <c r="BA2423" s="41"/>
      <c r="BB2423" s="41"/>
      <c r="BC2423" s="41"/>
      <c r="BD2423" s="41"/>
      <c r="BE2423" s="41"/>
      <c r="BF2423" s="41"/>
      <c r="BG2423" s="41"/>
      <c r="BH2423" s="41"/>
      <c r="BI2423" s="41"/>
      <c r="BJ2423" s="41"/>
      <c r="BK2423" s="41"/>
      <c r="BL2423" s="41"/>
      <c r="BM2423" s="41"/>
      <c r="BN2423" s="41"/>
      <c r="BO2423" s="41"/>
      <c r="BP2423" s="41"/>
      <c r="BQ2423" s="41"/>
      <c r="BR2423" s="41"/>
      <c r="BS2423" s="41"/>
      <c r="BT2423" s="41"/>
      <c r="BU2423" s="41"/>
      <c r="BV2423" s="41"/>
      <c r="BW2423" s="41"/>
      <c r="BX2423" s="41"/>
      <c r="BY2423" s="41"/>
      <c r="BZ2423" s="41"/>
      <c r="CA2423" s="41"/>
      <c r="CB2423" s="41"/>
      <c r="CC2423" s="41"/>
      <c r="CD2423" s="41"/>
      <c r="CE2423" s="41"/>
      <c r="CF2423" s="41"/>
      <c r="CG2423" s="41"/>
      <c r="CH2423" s="41"/>
      <c r="CI2423" s="41"/>
      <c r="CJ2423" s="41"/>
      <c r="ED2423" s="68"/>
      <c r="EE2423" s="68"/>
      <c r="EF2423" s="68"/>
      <c r="EG2423" s="68"/>
      <c r="EH2423" s="68"/>
      <c r="EI2423" s="68"/>
      <c r="EJ2423" s="68"/>
      <c r="EK2423" s="68"/>
      <c r="EL2423" s="68"/>
      <c r="EM2423" s="68"/>
      <c r="EN2423" s="68"/>
      <c r="EO2423" s="68"/>
      <c r="EP2423" s="68"/>
      <c r="EQ2423" s="68"/>
      <c r="ER2423" s="68"/>
      <c r="ES2423" s="68"/>
      <c r="ET2423" s="68"/>
    </row>
    <row r="2424" spans="53:150" s="9" customFormat="1" ht="15">
      <c r="BA2424" s="41"/>
      <c r="BB2424" s="41"/>
      <c r="BC2424" s="41"/>
      <c r="BD2424" s="41"/>
      <c r="BE2424" s="41"/>
      <c r="BF2424" s="41"/>
      <c r="BG2424" s="41"/>
      <c r="BH2424" s="41"/>
      <c r="BI2424" s="41"/>
      <c r="BJ2424" s="41"/>
      <c r="BK2424" s="41"/>
      <c r="BL2424" s="41"/>
      <c r="BM2424" s="41"/>
      <c r="BN2424" s="41"/>
      <c r="BO2424" s="41"/>
      <c r="BP2424" s="41"/>
      <c r="BQ2424" s="41"/>
      <c r="BR2424" s="41"/>
      <c r="BS2424" s="41"/>
      <c r="BT2424" s="41"/>
      <c r="BU2424" s="41"/>
      <c r="BV2424" s="41"/>
      <c r="BW2424" s="41"/>
      <c r="BX2424" s="41"/>
      <c r="BY2424" s="41"/>
      <c r="BZ2424" s="41"/>
      <c r="CA2424" s="41"/>
      <c r="CB2424" s="41"/>
      <c r="CC2424" s="41"/>
      <c r="CD2424" s="41"/>
      <c r="CE2424" s="41"/>
      <c r="CF2424" s="41"/>
      <c r="CG2424" s="41"/>
      <c r="CH2424" s="41"/>
      <c r="CI2424" s="41"/>
      <c r="CJ2424" s="41"/>
      <c r="ED2424" s="68"/>
      <c r="EE2424" s="68"/>
      <c r="EF2424" s="68"/>
      <c r="EG2424" s="68"/>
      <c r="EH2424" s="68"/>
      <c r="EI2424" s="68"/>
      <c r="EJ2424" s="68"/>
      <c r="EK2424" s="68"/>
      <c r="EL2424" s="68"/>
      <c r="EM2424" s="68"/>
      <c r="EN2424" s="68"/>
      <c r="EO2424" s="68"/>
      <c r="EP2424" s="68"/>
      <c r="EQ2424" s="68"/>
      <c r="ER2424" s="68"/>
      <c r="ES2424" s="68"/>
      <c r="ET2424" s="68"/>
    </row>
    <row r="2425" spans="53:150" s="9" customFormat="1" ht="15">
      <c r="BA2425" s="41"/>
      <c r="BB2425" s="41"/>
      <c r="BC2425" s="41"/>
      <c r="BD2425" s="41"/>
      <c r="BE2425" s="41"/>
      <c r="BF2425" s="41"/>
      <c r="BG2425" s="41"/>
      <c r="BH2425" s="41"/>
      <c r="BI2425" s="41"/>
      <c r="BJ2425" s="41"/>
      <c r="BK2425" s="41"/>
      <c r="BL2425" s="41"/>
      <c r="BM2425" s="41"/>
      <c r="BN2425" s="41"/>
      <c r="BO2425" s="41"/>
      <c r="BP2425" s="41"/>
      <c r="BQ2425" s="41"/>
      <c r="BR2425" s="41"/>
      <c r="BS2425" s="41"/>
      <c r="BT2425" s="41"/>
      <c r="BU2425" s="41"/>
      <c r="BV2425" s="41"/>
      <c r="BW2425" s="41"/>
      <c r="BX2425" s="41"/>
      <c r="BY2425" s="41"/>
      <c r="BZ2425" s="41"/>
      <c r="CA2425" s="41"/>
      <c r="CB2425" s="41"/>
      <c r="CC2425" s="41"/>
      <c r="CD2425" s="41"/>
      <c r="CE2425" s="41"/>
      <c r="CF2425" s="41"/>
      <c r="CG2425" s="41"/>
      <c r="CH2425" s="41"/>
      <c r="CI2425" s="41"/>
      <c r="CJ2425" s="41"/>
      <c r="ED2425" s="68"/>
      <c r="EE2425" s="68"/>
      <c r="EF2425" s="68"/>
      <c r="EG2425" s="68"/>
      <c r="EH2425" s="68"/>
      <c r="EI2425" s="68"/>
      <c r="EJ2425" s="68"/>
      <c r="EK2425" s="68"/>
      <c r="EL2425" s="68"/>
      <c r="EM2425" s="68"/>
      <c r="EN2425" s="68"/>
      <c r="EO2425" s="68"/>
      <c r="EP2425" s="68"/>
      <c r="EQ2425" s="68"/>
      <c r="ER2425" s="68"/>
      <c r="ES2425" s="68"/>
      <c r="ET2425" s="68"/>
    </row>
    <row r="2426" spans="53:150" s="9" customFormat="1" ht="15">
      <c r="BA2426" s="41"/>
      <c r="BB2426" s="41"/>
      <c r="BC2426" s="41"/>
      <c r="BD2426" s="41"/>
      <c r="BE2426" s="41"/>
      <c r="BF2426" s="41"/>
      <c r="BG2426" s="41"/>
      <c r="BH2426" s="41"/>
      <c r="BI2426" s="41"/>
      <c r="BJ2426" s="41"/>
      <c r="BK2426" s="41"/>
      <c r="BL2426" s="41"/>
      <c r="BM2426" s="41"/>
      <c r="BN2426" s="41"/>
      <c r="BO2426" s="41"/>
      <c r="BP2426" s="41"/>
      <c r="BQ2426" s="41"/>
      <c r="BR2426" s="41"/>
      <c r="BS2426" s="41"/>
      <c r="BT2426" s="41"/>
      <c r="BU2426" s="41"/>
      <c r="BV2426" s="41"/>
      <c r="BW2426" s="41"/>
      <c r="BX2426" s="41"/>
      <c r="BY2426" s="41"/>
      <c r="BZ2426" s="41"/>
      <c r="CA2426" s="41"/>
      <c r="CB2426" s="41"/>
      <c r="CC2426" s="41"/>
      <c r="CD2426" s="41"/>
      <c r="CE2426" s="41"/>
      <c r="CF2426" s="41"/>
      <c r="CG2426" s="41"/>
      <c r="CH2426" s="41"/>
      <c r="CI2426" s="41"/>
      <c r="CJ2426" s="41"/>
      <c r="ED2426" s="68"/>
      <c r="EE2426" s="68"/>
      <c r="EF2426" s="68"/>
      <c r="EG2426" s="68"/>
      <c r="EH2426" s="68"/>
      <c r="EI2426" s="68"/>
      <c r="EJ2426" s="68"/>
      <c r="EK2426" s="68"/>
      <c r="EL2426" s="68"/>
      <c r="EM2426" s="68"/>
      <c r="EN2426" s="68"/>
      <c r="EO2426" s="68"/>
      <c r="EP2426" s="68"/>
      <c r="EQ2426" s="68"/>
      <c r="ER2426" s="68"/>
      <c r="ES2426" s="68"/>
      <c r="ET2426" s="68"/>
    </row>
    <row r="2427" spans="53:150" s="9" customFormat="1" ht="15">
      <c r="BA2427" s="41"/>
      <c r="BB2427" s="41"/>
      <c r="BC2427" s="41"/>
      <c r="BD2427" s="41"/>
      <c r="BE2427" s="41"/>
      <c r="BF2427" s="41"/>
      <c r="BG2427" s="41"/>
      <c r="BH2427" s="41"/>
      <c r="BI2427" s="41"/>
      <c r="BJ2427" s="41"/>
      <c r="BK2427" s="41"/>
      <c r="BL2427" s="41"/>
      <c r="BM2427" s="41"/>
      <c r="BN2427" s="41"/>
      <c r="BO2427" s="41"/>
      <c r="BP2427" s="41"/>
      <c r="BQ2427" s="41"/>
      <c r="BR2427" s="41"/>
      <c r="BS2427" s="41"/>
      <c r="BT2427" s="41"/>
      <c r="BU2427" s="41"/>
      <c r="BV2427" s="41"/>
      <c r="BW2427" s="41"/>
      <c r="BX2427" s="41"/>
      <c r="BY2427" s="41"/>
      <c r="BZ2427" s="41"/>
      <c r="CA2427" s="41"/>
      <c r="CB2427" s="41"/>
      <c r="CC2427" s="41"/>
      <c r="CD2427" s="41"/>
      <c r="CE2427" s="41"/>
      <c r="CF2427" s="41"/>
      <c r="CG2427" s="41"/>
      <c r="CH2427" s="41"/>
      <c r="CI2427" s="41"/>
      <c r="CJ2427" s="41"/>
      <c r="ED2427" s="68"/>
      <c r="EE2427" s="68"/>
      <c r="EF2427" s="68"/>
      <c r="EG2427" s="68"/>
      <c r="EH2427" s="68"/>
      <c r="EI2427" s="68"/>
      <c r="EJ2427" s="68"/>
      <c r="EK2427" s="68"/>
      <c r="EL2427" s="68"/>
      <c r="EM2427" s="68"/>
      <c r="EN2427" s="68"/>
      <c r="EO2427" s="68"/>
      <c r="EP2427" s="68"/>
      <c r="EQ2427" s="68"/>
      <c r="ER2427" s="68"/>
      <c r="ES2427" s="68"/>
      <c r="ET2427" s="68"/>
    </row>
    <row r="2428" spans="53:150" s="9" customFormat="1" ht="15">
      <c r="BA2428" s="41"/>
      <c r="BB2428" s="41"/>
      <c r="BC2428" s="41"/>
      <c r="BD2428" s="41"/>
      <c r="BE2428" s="41"/>
      <c r="BF2428" s="41"/>
      <c r="BG2428" s="41"/>
      <c r="BH2428" s="41"/>
      <c r="BI2428" s="41"/>
      <c r="BJ2428" s="41"/>
      <c r="BK2428" s="41"/>
      <c r="BL2428" s="41"/>
      <c r="BM2428" s="41"/>
      <c r="BN2428" s="41"/>
      <c r="BO2428" s="41"/>
      <c r="BP2428" s="41"/>
      <c r="BQ2428" s="41"/>
      <c r="BR2428" s="41"/>
      <c r="BS2428" s="41"/>
      <c r="BT2428" s="41"/>
      <c r="BU2428" s="41"/>
      <c r="BV2428" s="41"/>
      <c r="BW2428" s="41"/>
      <c r="BX2428" s="41"/>
      <c r="BY2428" s="41"/>
      <c r="BZ2428" s="41"/>
      <c r="CA2428" s="41"/>
      <c r="CB2428" s="41"/>
      <c r="CC2428" s="41"/>
      <c r="CD2428" s="41"/>
      <c r="CE2428" s="41"/>
      <c r="CF2428" s="41"/>
      <c r="CG2428" s="41"/>
      <c r="CH2428" s="41"/>
      <c r="CI2428" s="41"/>
      <c r="CJ2428" s="41"/>
      <c r="ED2428" s="68"/>
      <c r="EE2428" s="68"/>
      <c r="EF2428" s="68"/>
      <c r="EG2428" s="68"/>
      <c r="EH2428" s="68"/>
      <c r="EI2428" s="68"/>
      <c r="EJ2428" s="68"/>
      <c r="EK2428" s="68"/>
      <c r="EL2428" s="68"/>
      <c r="EM2428" s="68"/>
      <c r="EN2428" s="68"/>
      <c r="EO2428" s="68"/>
      <c r="EP2428" s="68"/>
      <c r="EQ2428" s="68"/>
      <c r="ER2428" s="68"/>
      <c r="ES2428" s="68"/>
      <c r="ET2428" s="68"/>
    </row>
    <row r="2429" spans="53:150" s="9" customFormat="1" ht="15">
      <c r="BA2429" s="41"/>
      <c r="BB2429" s="41"/>
      <c r="BC2429" s="41"/>
      <c r="BD2429" s="41"/>
      <c r="BE2429" s="41"/>
      <c r="BF2429" s="41"/>
      <c r="BG2429" s="41"/>
      <c r="BH2429" s="41"/>
      <c r="BI2429" s="41"/>
      <c r="BJ2429" s="41"/>
      <c r="BK2429" s="41"/>
      <c r="BL2429" s="41"/>
      <c r="BM2429" s="41"/>
      <c r="BN2429" s="41"/>
      <c r="BO2429" s="41"/>
      <c r="BP2429" s="41"/>
      <c r="BQ2429" s="41"/>
      <c r="BR2429" s="41"/>
      <c r="BS2429" s="41"/>
      <c r="BT2429" s="41"/>
      <c r="BU2429" s="41"/>
      <c r="BV2429" s="41"/>
      <c r="BW2429" s="41"/>
      <c r="BX2429" s="41"/>
      <c r="BY2429" s="41"/>
      <c r="BZ2429" s="41"/>
      <c r="CA2429" s="41"/>
      <c r="CB2429" s="41"/>
      <c r="CC2429" s="41"/>
      <c r="CD2429" s="41"/>
      <c r="CE2429" s="41"/>
      <c r="CF2429" s="41"/>
      <c r="CG2429" s="41"/>
      <c r="CH2429" s="41"/>
      <c r="CI2429" s="41"/>
      <c r="CJ2429" s="41"/>
      <c r="ED2429" s="68"/>
      <c r="EE2429" s="68"/>
      <c r="EF2429" s="68"/>
      <c r="EG2429" s="68"/>
      <c r="EH2429" s="68"/>
      <c r="EI2429" s="68"/>
      <c r="EJ2429" s="68"/>
      <c r="EK2429" s="68"/>
      <c r="EL2429" s="68"/>
      <c r="EM2429" s="68"/>
      <c r="EN2429" s="68"/>
      <c r="EO2429" s="68"/>
      <c r="EP2429" s="68"/>
      <c r="EQ2429" s="68"/>
      <c r="ER2429" s="68"/>
      <c r="ES2429" s="68"/>
      <c r="ET2429" s="68"/>
    </row>
    <row r="2430" spans="53:150" s="9" customFormat="1" ht="15">
      <c r="BA2430" s="41"/>
      <c r="BB2430" s="41"/>
      <c r="BC2430" s="41"/>
      <c r="BD2430" s="41"/>
      <c r="BE2430" s="41"/>
      <c r="BF2430" s="41"/>
      <c r="BG2430" s="41"/>
      <c r="BH2430" s="41"/>
      <c r="BI2430" s="41"/>
      <c r="BJ2430" s="41"/>
      <c r="BK2430" s="41"/>
      <c r="BL2430" s="41"/>
      <c r="BM2430" s="41"/>
      <c r="BN2430" s="41"/>
      <c r="BO2430" s="41"/>
      <c r="BP2430" s="41"/>
      <c r="BQ2430" s="41"/>
      <c r="BR2430" s="41"/>
      <c r="BS2430" s="41"/>
      <c r="BT2430" s="41"/>
      <c r="BU2430" s="41"/>
      <c r="BV2430" s="41"/>
      <c r="BW2430" s="41"/>
      <c r="BX2430" s="41"/>
      <c r="BY2430" s="41"/>
      <c r="BZ2430" s="41"/>
      <c r="CA2430" s="41"/>
      <c r="CB2430" s="41"/>
      <c r="CC2430" s="41"/>
      <c r="CD2430" s="41"/>
      <c r="CE2430" s="41"/>
      <c r="CF2430" s="41"/>
      <c r="CG2430" s="41"/>
      <c r="CH2430" s="41"/>
      <c r="CI2430" s="41"/>
      <c r="CJ2430" s="41"/>
      <c r="ED2430" s="68"/>
      <c r="EE2430" s="68"/>
      <c r="EF2430" s="68"/>
      <c r="EG2430" s="68"/>
      <c r="EH2430" s="68"/>
      <c r="EI2430" s="68"/>
      <c r="EJ2430" s="68"/>
      <c r="EK2430" s="68"/>
      <c r="EL2430" s="68"/>
      <c r="EM2430" s="68"/>
      <c r="EN2430" s="68"/>
      <c r="EO2430" s="68"/>
      <c r="EP2430" s="68"/>
      <c r="EQ2430" s="68"/>
      <c r="ER2430" s="68"/>
      <c r="ES2430" s="68"/>
      <c r="ET2430" s="68"/>
    </row>
    <row r="2431" spans="53:150" s="9" customFormat="1" ht="15">
      <c r="BA2431" s="41"/>
      <c r="BB2431" s="41"/>
      <c r="BC2431" s="41"/>
      <c r="BD2431" s="41"/>
      <c r="BE2431" s="41"/>
      <c r="BF2431" s="41"/>
      <c r="BG2431" s="41"/>
      <c r="BH2431" s="41"/>
      <c r="BI2431" s="41"/>
      <c r="BJ2431" s="41"/>
      <c r="BK2431" s="41"/>
      <c r="BL2431" s="41"/>
      <c r="BM2431" s="41"/>
      <c r="BN2431" s="41"/>
      <c r="BO2431" s="41"/>
      <c r="BP2431" s="41"/>
      <c r="BQ2431" s="41"/>
      <c r="BR2431" s="41"/>
      <c r="BS2431" s="41"/>
      <c r="BT2431" s="41"/>
      <c r="BU2431" s="41"/>
      <c r="BV2431" s="41"/>
      <c r="BW2431" s="41"/>
      <c r="BX2431" s="41"/>
      <c r="BY2431" s="41"/>
      <c r="BZ2431" s="41"/>
      <c r="CA2431" s="41"/>
      <c r="CB2431" s="41"/>
      <c r="CC2431" s="41"/>
      <c r="CD2431" s="41"/>
      <c r="CE2431" s="41"/>
      <c r="CF2431" s="41"/>
      <c r="CG2431" s="41"/>
      <c r="CH2431" s="41"/>
      <c r="CI2431" s="41"/>
      <c r="CJ2431" s="41"/>
      <c r="ED2431" s="68"/>
      <c r="EE2431" s="68"/>
      <c r="EF2431" s="68"/>
      <c r="EG2431" s="68"/>
      <c r="EH2431" s="68"/>
      <c r="EI2431" s="68"/>
      <c r="EJ2431" s="68"/>
      <c r="EK2431" s="68"/>
      <c r="EL2431" s="68"/>
      <c r="EM2431" s="68"/>
      <c r="EN2431" s="68"/>
      <c r="EO2431" s="68"/>
      <c r="EP2431" s="68"/>
      <c r="EQ2431" s="68"/>
      <c r="ER2431" s="68"/>
      <c r="ES2431" s="68"/>
      <c r="ET2431" s="68"/>
    </row>
    <row r="2432" spans="53:150" s="9" customFormat="1" ht="15">
      <c r="BA2432" s="41"/>
      <c r="BB2432" s="41"/>
      <c r="BC2432" s="41"/>
      <c r="BD2432" s="41"/>
      <c r="BE2432" s="41"/>
      <c r="BF2432" s="41"/>
      <c r="BG2432" s="41"/>
      <c r="BH2432" s="41"/>
      <c r="BI2432" s="41"/>
      <c r="BJ2432" s="41"/>
      <c r="BK2432" s="41"/>
      <c r="BL2432" s="41"/>
      <c r="BM2432" s="41"/>
      <c r="BN2432" s="41"/>
      <c r="BO2432" s="41"/>
      <c r="BP2432" s="41"/>
      <c r="BQ2432" s="41"/>
      <c r="BR2432" s="41"/>
      <c r="BS2432" s="41"/>
      <c r="BT2432" s="41"/>
      <c r="BU2432" s="41"/>
      <c r="BV2432" s="41"/>
      <c r="BW2432" s="41"/>
      <c r="BX2432" s="41"/>
      <c r="BY2432" s="41"/>
      <c r="BZ2432" s="41"/>
      <c r="CA2432" s="41"/>
      <c r="CB2432" s="41"/>
      <c r="CC2432" s="41"/>
      <c r="CD2432" s="41"/>
      <c r="CE2432" s="41"/>
      <c r="CF2432" s="41"/>
      <c r="CG2432" s="41"/>
      <c r="CH2432" s="41"/>
      <c r="CI2432" s="41"/>
      <c r="CJ2432" s="41"/>
      <c r="ED2432" s="68"/>
      <c r="EE2432" s="68"/>
      <c r="EF2432" s="68"/>
      <c r="EG2432" s="68"/>
      <c r="EH2432" s="68"/>
      <c r="EI2432" s="68"/>
      <c r="EJ2432" s="68"/>
      <c r="EK2432" s="68"/>
      <c r="EL2432" s="68"/>
      <c r="EM2432" s="68"/>
      <c r="EN2432" s="68"/>
      <c r="EO2432" s="68"/>
      <c r="EP2432" s="68"/>
      <c r="EQ2432" s="68"/>
      <c r="ER2432" s="68"/>
      <c r="ES2432" s="68"/>
      <c r="ET2432" s="68"/>
    </row>
    <row r="2433" spans="53:150" s="9" customFormat="1" ht="15">
      <c r="BA2433" s="41"/>
      <c r="BB2433" s="41"/>
      <c r="BC2433" s="41"/>
      <c r="BD2433" s="41"/>
      <c r="BE2433" s="41"/>
      <c r="BF2433" s="41"/>
      <c r="BG2433" s="41"/>
      <c r="BH2433" s="41"/>
      <c r="BI2433" s="41"/>
      <c r="BJ2433" s="41"/>
      <c r="BK2433" s="41"/>
      <c r="BL2433" s="41"/>
      <c r="BM2433" s="41"/>
      <c r="BN2433" s="41"/>
      <c r="BO2433" s="41"/>
      <c r="BP2433" s="41"/>
      <c r="BQ2433" s="41"/>
      <c r="BR2433" s="41"/>
      <c r="BS2433" s="41"/>
      <c r="BT2433" s="41"/>
      <c r="BU2433" s="41"/>
      <c r="BV2433" s="41"/>
      <c r="BW2433" s="41"/>
      <c r="BX2433" s="41"/>
      <c r="BY2433" s="41"/>
      <c r="BZ2433" s="41"/>
      <c r="CA2433" s="41"/>
      <c r="CB2433" s="41"/>
      <c r="CC2433" s="41"/>
      <c r="CD2433" s="41"/>
      <c r="CE2433" s="41"/>
      <c r="CF2433" s="41"/>
      <c r="CG2433" s="41"/>
      <c r="CH2433" s="41"/>
      <c r="CI2433" s="41"/>
      <c r="CJ2433" s="41"/>
      <c r="ED2433" s="68"/>
      <c r="EE2433" s="68"/>
      <c r="EF2433" s="68"/>
      <c r="EG2433" s="68"/>
      <c r="EH2433" s="68"/>
      <c r="EI2433" s="68"/>
      <c r="EJ2433" s="68"/>
      <c r="EK2433" s="68"/>
      <c r="EL2433" s="68"/>
      <c r="EM2433" s="68"/>
      <c r="EN2433" s="68"/>
      <c r="EO2433" s="68"/>
      <c r="EP2433" s="68"/>
      <c r="EQ2433" s="68"/>
      <c r="ER2433" s="68"/>
      <c r="ES2433" s="68"/>
      <c r="ET2433" s="68"/>
    </row>
    <row r="2434" spans="53:150" s="9" customFormat="1" ht="15">
      <c r="BA2434" s="41"/>
      <c r="BB2434" s="41"/>
      <c r="BC2434" s="41"/>
      <c r="BD2434" s="41"/>
      <c r="BE2434" s="41"/>
      <c r="BF2434" s="41"/>
      <c r="BG2434" s="41"/>
      <c r="BH2434" s="41"/>
      <c r="BI2434" s="41"/>
      <c r="BJ2434" s="41"/>
      <c r="BK2434" s="41"/>
      <c r="BL2434" s="41"/>
      <c r="BM2434" s="41"/>
      <c r="BN2434" s="41"/>
      <c r="BO2434" s="41"/>
      <c r="BP2434" s="41"/>
      <c r="BQ2434" s="41"/>
      <c r="BR2434" s="41"/>
      <c r="BS2434" s="41"/>
      <c r="BT2434" s="41"/>
      <c r="BU2434" s="41"/>
      <c r="BV2434" s="41"/>
      <c r="BW2434" s="41"/>
      <c r="BX2434" s="41"/>
      <c r="BY2434" s="41"/>
      <c r="BZ2434" s="41"/>
      <c r="CA2434" s="41"/>
      <c r="CB2434" s="41"/>
      <c r="CC2434" s="41"/>
      <c r="CD2434" s="41"/>
      <c r="CE2434" s="41"/>
      <c r="CF2434" s="41"/>
      <c r="CG2434" s="41"/>
      <c r="CH2434" s="41"/>
      <c r="CI2434" s="41"/>
      <c r="CJ2434" s="41"/>
      <c r="ED2434" s="68"/>
      <c r="EE2434" s="68"/>
      <c r="EF2434" s="68"/>
      <c r="EG2434" s="68"/>
      <c r="EH2434" s="68"/>
      <c r="EI2434" s="68"/>
      <c r="EJ2434" s="68"/>
      <c r="EK2434" s="68"/>
      <c r="EL2434" s="68"/>
      <c r="EM2434" s="68"/>
      <c r="EN2434" s="68"/>
      <c r="EO2434" s="68"/>
      <c r="EP2434" s="68"/>
      <c r="EQ2434" s="68"/>
      <c r="ER2434" s="68"/>
      <c r="ES2434" s="68"/>
      <c r="ET2434" s="68"/>
    </row>
    <row r="2435" spans="53:150" s="9" customFormat="1" ht="15">
      <c r="BA2435" s="41"/>
      <c r="BB2435" s="41"/>
      <c r="BC2435" s="41"/>
      <c r="BD2435" s="41"/>
      <c r="BE2435" s="41"/>
      <c r="BF2435" s="41"/>
      <c r="BG2435" s="41"/>
      <c r="BH2435" s="41"/>
      <c r="BI2435" s="41"/>
      <c r="BJ2435" s="41"/>
      <c r="BK2435" s="41"/>
      <c r="BL2435" s="41"/>
      <c r="BM2435" s="41"/>
      <c r="BN2435" s="41"/>
      <c r="BO2435" s="41"/>
      <c r="BP2435" s="41"/>
      <c r="BQ2435" s="41"/>
      <c r="BR2435" s="41"/>
      <c r="BS2435" s="41"/>
      <c r="BT2435" s="41"/>
      <c r="BU2435" s="41"/>
      <c r="BV2435" s="41"/>
      <c r="BW2435" s="41"/>
      <c r="BX2435" s="41"/>
      <c r="BY2435" s="41"/>
      <c r="BZ2435" s="41"/>
      <c r="CA2435" s="41"/>
      <c r="CB2435" s="41"/>
      <c r="CC2435" s="41"/>
      <c r="CD2435" s="41"/>
      <c r="CE2435" s="41"/>
      <c r="CF2435" s="41"/>
      <c r="CG2435" s="41"/>
      <c r="CH2435" s="41"/>
      <c r="CI2435" s="41"/>
      <c r="CJ2435" s="41"/>
      <c r="ED2435" s="68"/>
      <c r="EE2435" s="68"/>
      <c r="EF2435" s="68"/>
      <c r="EG2435" s="68"/>
      <c r="EH2435" s="68"/>
      <c r="EI2435" s="68"/>
      <c r="EJ2435" s="68"/>
      <c r="EK2435" s="68"/>
      <c r="EL2435" s="68"/>
      <c r="EM2435" s="68"/>
      <c r="EN2435" s="68"/>
      <c r="EO2435" s="68"/>
      <c r="EP2435" s="68"/>
      <c r="EQ2435" s="68"/>
      <c r="ER2435" s="68"/>
      <c r="ES2435" s="68"/>
      <c r="ET2435" s="68"/>
    </row>
    <row r="2436" spans="53:150" s="9" customFormat="1" ht="15">
      <c r="BA2436" s="41"/>
      <c r="BB2436" s="41"/>
      <c r="BC2436" s="41"/>
      <c r="BD2436" s="41"/>
      <c r="BE2436" s="41"/>
      <c r="BF2436" s="41"/>
      <c r="BG2436" s="41"/>
      <c r="BH2436" s="41"/>
      <c r="BI2436" s="41"/>
      <c r="BJ2436" s="41"/>
      <c r="BK2436" s="41"/>
      <c r="BL2436" s="41"/>
      <c r="BM2436" s="41"/>
      <c r="BN2436" s="41"/>
      <c r="BO2436" s="41"/>
      <c r="BP2436" s="41"/>
      <c r="BQ2436" s="41"/>
      <c r="BR2436" s="41"/>
      <c r="BS2436" s="41"/>
      <c r="BT2436" s="41"/>
      <c r="BU2436" s="41"/>
      <c r="BV2436" s="41"/>
      <c r="BW2436" s="41"/>
      <c r="BX2436" s="41"/>
      <c r="BY2436" s="41"/>
      <c r="BZ2436" s="41"/>
      <c r="CA2436" s="41"/>
      <c r="CB2436" s="41"/>
      <c r="CC2436" s="41"/>
      <c r="CD2436" s="41"/>
      <c r="CE2436" s="41"/>
      <c r="CF2436" s="41"/>
      <c r="CG2436" s="41"/>
      <c r="CH2436" s="41"/>
      <c r="CI2436" s="41"/>
      <c r="CJ2436" s="41"/>
      <c r="ED2436" s="68"/>
      <c r="EE2436" s="68"/>
      <c r="EF2436" s="68"/>
      <c r="EG2436" s="68"/>
      <c r="EH2436" s="68"/>
      <c r="EI2436" s="68"/>
      <c r="EJ2436" s="68"/>
      <c r="EK2436" s="68"/>
      <c r="EL2436" s="68"/>
      <c r="EM2436" s="68"/>
      <c r="EN2436" s="68"/>
      <c r="EO2436" s="68"/>
      <c r="EP2436" s="68"/>
      <c r="EQ2436" s="68"/>
      <c r="ER2436" s="68"/>
      <c r="ES2436" s="68"/>
      <c r="ET2436" s="68"/>
    </row>
    <row r="2437" spans="53:150" s="9" customFormat="1" ht="15">
      <c r="BA2437" s="41"/>
      <c r="BB2437" s="41"/>
      <c r="BC2437" s="41"/>
      <c r="BD2437" s="41"/>
      <c r="BE2437" s="41"/>
      <c r="BF2437" s="41"/>
      <c r="BG2437" s="41"/>
      <c r="BH2437" s="41"/>
      <c r="BI2437" s="41"/>
      <c r="BJ2437" s="41"/>
      <c r="BK2437" s="41"/>
      <c r="BL2437" s="41"/>
      <c r="BM2437" s="41"/>
      <c r="BN2437" s="41"/>
      <c r="BO2437" s="41"/>
      <c r="BP2437" s="41"/>
      <c r="BQ2437" s="41"/>
      <c r="BR2437" s="41"/>
      <c r="BS2437" s="41"/>
      <c r="BT2437" s="41"/>
      <c r="BU2437" s="41"/>
      <c r="BV2437" s="41"/>
      <c r="BW2437" s="41"/>
      <c r="BX2437" s="41"/>
      <c r="BY2437" s="41"/>
      <c r="BZ2437" s="41"/>
      <c r="CA2437" s="41"/>
      <c r="CB2437" s="41"/>
      <c r="CC2437" s="41"/>
      <c r="CD2437" s="41"/>
      <c r="CE2437" s="41"/>
      <c r="CF2437" s="41"/>
      <c r="CG2437" s="41"/>
      <c r="CH2437" s="41"/>
      <c r="CI2437" s="41"/>
      <c r="CJ2437" s="41"/>
      <c r="ED2437" s="68"/>
      <c r="EE2437" s="68"/>
      <c r="EF2437" s="68"/>
      <c r="EG2437" s="68"/>
      <c r="EH2437" s="68"/>
      <c r="EI2437" s="68"/>
      <c r="EJ2437" s="68"/>
      <c r="EK2437" s="68"/>
      <c r="EL2437" s="68"/>
      <c r="EM2437" s="68"/>
      <c r="EN2437" s="68"/>
      <c r="EO2437" s="68"/>
      <c r="EP2437" s="68"/>
      <c r="EQ2437" s="68"/>
      <c r="ER2437" s="68"/>
      <c r="ES2437" s="68"/>
      <c r="ET2437" s="68"/>
    </row>
    <row r="2438" spans="53:150" s="9" customFormat="1" ht="15">
      <c r="BA2438" s="41"/>
      <c r="BB2438" s="41"/>
      <c r="BC2438" s="41"/>
      <c r="BD2438" s="41"/>
      <c r="BE2438" s="41"/>
      <c r="BF2438" s="41"/>
      <c r="BG2438" s="41"/>
      <c r="BH2438" s="41"/>
      <c r="BI2438" s="41"/>
      <c r="BJ2438" s="41"/>
      <c r="BK2438" s="41"/>
      <c r="BL2438" s="41"/>
      <c r="BM2438" s="41"/>
      <c r="BN2438" s="41"/>
      <c r="BO2438" s="41"/>
      <c r="BP2438" s="41"/>
      <c r="BQ2438" s="41"/>
      <c r="BR2438" s="41"/>
      <c r="BS2438" s="41"/>
      <c r="BT2438" s="41"/>
      <c r="BU2438" s="41"/>
      <c r="BV2438" s="41"/>
      <c r="BW2438" s="41"/>
      <c r="BX2438" s="41"/>
      <c r="BY2438" s="41"/>
      <c r="BZ2438" s="41"/>
      <c r="CA2438" s="41"/>
      <c r="CB2438" s="41"/>
      <c r="CC2438" s="41"/>
      <c r="CD2438" s="41"/>
      <c r="CE2438" s="41"/>
      <c r="CF2438" s="41"/>
      <c r="CG2438" s="41"/>
      <c r="CH2438" s="41"/>
      <c r="CI2438" s="41"/>
      <c r="CJ2438" s="41"/>
      <c r="ED2438" s="68"/>
      <c r="EE2438" s="68"/>
      <c r="EF2438" s="68"/>
      <c r="EG2438" s="68"/>
      <c r="EH2438" s="68"/>
      <c r="EI2438" s="68"/>
      <c r="EJ2438" s="68"/>
      <c r="EK2438" s="68"/>
      <c r="EL2438" s="68"/>
      <c r="EM2438" s="68"/>
      <c r="EN2438" s="68"/>
      <c r="EO2438" s="68"/>
      <c r="EP2438" s="68"/>
      <c r="EQ2438" s="68"/>
      <c r="ER2438" s="68"/>
      <c r="ES2438" s="68"/>
      <c r="ET2438" s="68"/>
    </row>
    <row r="2439" spans="53:150" s="9" customFormat="1" ht="15">
      <c r="BA2439" s="41"/>
      <c r="BB2439" s="41"/>
      <c r="BC2439" s="41"/>
      <c r="BD2439" s="41"/>
      <c r="BE2439" s="41"/>
      <c r="BF2439" s="41"/>
      <c r="BG2439" s="41"/>
      <c r="BH2439" s="41"/>
      <c r="BI2439" s="41"/>
      <c r="BJ2439" s="41"/>
      <c r="BK2439" s="41"/>
      <c r="BL2439" s="41"/>
      <c r="BM2439" s="41"/>
      <c r="BN2439" s="41"/>
      <c r="BO2439" s="41"/>
      <c r="BP2439" s="41"/>
      <c r="BQ2439" s="41"/>
      <c r="BR2439" s="41"/>
      <c r="BS2439" s="41"/>
      <c r="BT2439" s="41"/>
      <c r="BU2439" s="41"/>
      <c r="BV2439" s="41"/>
      <c r="BW2439" s="41"/>
      <c r="BX2439" s="41"/>
      <c r="BY2439" s="41"/>
      <c r="BZ2439" s="41"/>
      <c r="CA2439" s="41"/>
      <c r="CB2439" s="41"/>
      <c r="CC2439" s="41"/>
      <c r="CD2439" s="41"/>
      <c r="CE2439" s="41"/>
      <c r="CF2439" s="41"/>
      <c r="CG2439" s="41"/>
      <c r="CH2439" s="41"/>
      <c r="CI2439" s="41"/>
      <c r="CJ2439" s="41"/>
      <c r="ED2439" s="68"/>
      <c r="EE2439" s="68"/>
      <c r="EF2439" s="68"/>
      <c r="EG2439" s="68"/>
      <c r="EH2439" s="68"/>
      <c r="EI2439" s="68"/>
      <c r="EJ2439" s="68"/>
      <c r="EK2439" s="68"/>
      <c r="EL2439" s="68"/>
      <c r="EM2439" s="68"/>
      <c r="EN2439" s="68"/>
      <c r="EO2439" s="68"/>
      <c r="EP2439" s="68"/>
      <c r="EQ2439" s="68"/>
      <c r="ER2439" s="68"/>
      <c r="ES2439" s="68"/>
      <c r="ET2439" s="68"/>
    </row>
    <row r="2440" spans="53:150" s="9" customFormat="1" ht="15">
      <c r="BA2440" s="41"/>
      <c r="BB2440" s="41"/>
      <c r="BC2440" s="41"/>
      <c r="BD2440" s="41"/>
      <c r="BE2440" s="41"/>
      <c r="BF2440" s="41"/>
      <c r="BG2440" s="41"/>
      <c r="BH2440" s="41"/>
      <c r="BI2440" s="41"/>
      <c r="BJ2440" s="41"/>
      <c r="BK2440" s="41"/>
      <c r="BL2440" s="41"/>
      <c r="BM2440" s="41"/>
      <c r="BN2440" s="41"/>
      <c r="BO2440" s="41"/>
      <c r="BP2440" s="41"/>
      <c r="BQ2440" s="41"/>
      <c r="BR2440" s="41"/>
      <c r="BS2440" s="41"/>
      <c r="BT2440" s="41"/>
      <c r="BU2440" s="41"/>
      <c r="BV2440" s="41"/>
      <c r="BW2440" s="41"/>
      <c r="BX2440" s="41"/>
      <c r="BY2440" s="41"/>
      <c r="BZ2440" s="41"/>
      <c r="CA2440" s="41"/>
      <c r="CB2440" s="41"/>
      <c r="CC2440" s="41"/>
      <c r="CD2440" s="41"/>
      <c r="CE2440" s="41"/>
      <c r="CF2440" s="41"/>
      <c r="CG2440" s="41"/>
      <c r="CH2440" s="41"/>
      <c r="CI2440" s="41"/>
      <c r="CJ2440" s="41"/>
      <c r="ED2440" s="68"/>
      <c r="EE2440" s="68"/>
      <c r="EF2440" s="68"/>
      <c r="EG2440" s="68"/>
      <c r="EH2440" s="68"/>
      <c r="EI2440" s="68"/>
      <c r="EJ2440" s="68"/>
      <c r="EK2440" s="68"/>
      <c r="EL2440" s="68"/>
      <c r="EM2440" s="68"/>
      <c r="EN2440" s="68"/>
      <c r="EO2440" s="68"/>
      <c r="EP2440" s="68"/>
      <c r="EQ2440" s="68"/>
      <c r="ER2440" s="68"/>
      <c r="ES2440" s="68"/>
      <c r="ET2440" s="68"/>
    </row>
    <row r="2441" spans="53:150" s="9" customFormat="1" ht="15">
      <c r="BA2441" s="41"/>
      <c r="BB2441" s="41"/>
      <c r="BC2441" s="41"/>
      <c r="BD2441" s="41"/>
      <c r="BE2441" s="41"/>
      <c r="BF2441" s="41"/>
      <c r="BG2441" s="41"/>
      <c r="BH2441" s="41"/>
      <c r="BI2441" s="41"/>
      <c r="BJ2441" s="41"/>
      <c r="BK2441" s="41"/>
      <c r="BL2441" s="41"/>
      <c r="BM2441" s="41"/>
      <c r="BN2441" s="41"/>
      <c r="BO2441" s="41"/>
      <c r="BP2441" s="41"/>
      <c r="BQ2441" s="41"/>
      <c r="BR2441" s="41"/>
      <c r="BS2441" s="41"/>
      <c r="BT2441" s="41"/>
      <c r="BU2441" s="41"/>
      <c r="BV2441" s="41"/>
      <c r="BW2441" s="41"/>
      <c r="BX2441" s="41"/>
      <c r="BY2441" s="41"/>
      <c r="BZ2441" s="41"/>
      <c r="CA2441" s="41"/>
      <c r="CB2441" s="41"/>
      <c r="CC2441" s="41"/>
      <c r="CD2441" s="41"/>
      <c r="CE2441" s="41"/>
      <c r="CF2441" s="41"/>
      <c r="CG2441" s="41"/>
      <c r="CH2441" s="41"/>
      <c r="CI2441" s="41"/>
      <c r="CJ2441" s="41"/>
      <c r="ED2441" s="68"/>
      <c r="EE2441" s="68"/>
      <c r="EF2441" s="68"/>
      <c r="EG2441" s="68"/>
      <c r="EH2441" s="68"/>
      <c r="EI2441" s="68"/>
      <c r="EJ2441" s="68"/>
      <c r="EK2441" s="68"/>
      <c r="EL2441" s="68"/>
      <c r="EM2441" s="68"/>
      <c r="EN2441" s="68"/>
      <c r="EO2441" s="68"/>
      <c r="EP2441" s="68"/>
      <c r="EQ2441" s="68"/>
      <c r="ER2441" s="68"/>
      <c r="ES2441" s="68"/>
      <c r="ET2441" s="68"/>
    </row>
    <row r="2442" spans="53:150" s="9" customFormat="1" ht="15">
      <c r="BA2442" s="41"/>
      <c r="BB2442" s="41"/>
      <c r="BC2442" s="41"/>
      <c r="BD2442" s="41"/>
      <c r="BE2442" s="41"/>
      <c r="BF2442" s="41"/>
      <c r="BG2442" s="41"/>
      <c r="BH2442" s="41"/>
      <c r="BI2442" s="41"/>
      <c r="BJ2442" s="41"/>
      <c r="BK2442" s="41"/>
      <c r="BL2442" s="41"/>
      <c r="BM2442" s="41"/>
      <c r="BN2442" s="41"/>
      <c r="BO2442" s="41"/>
      <c r="BP2442" s="41"/>
      <c r="BQ2442" s="41"/>
      <c r="BR2442" s="41"/>
      <c r="BS2442" s="41"/>
      <c r="BT2442" s="41"/>
      <c r="BU2442" s="41"/>
      <c r="BV2442" s="41"/>
      <c r="BW2442" s="41"/>
      <c r="BX2442" s="41"/>
      <c r="BY2442" s="41"/>
      <c r="BZ2442" s="41"/>
      <c r="CA2442" s="41"/>
      <c r="CB2442" s="41"/>
      <c r="CC2442" s="41"/>
      <c r="CD2442" s="41"/>
      <c r="CE2442" s="41"/>
      <c r="CF2442" s="41"/>
      <c r="CG2442" s="41"/>
      <c r="CH2442" s="41"/>
      <c r="CI2442" s="41"/>
      <c r="CJ2442" s="41"/>
      <c r="ED2442" s="68"/>
      <c r="EE2442" s="68"/>
      <c r="EF2442" s="68"/>
      <c r="EG2442" s="68"/>
      <c r="EH2442" s="68"/>
      <c r="EI2442" s="68"/>
      <c r="EJ2442" s="68"/>
      <c r="EK2442" s="68"/>
      <c r="EL2442" s="68"/>
      <c r="EM2442" s="68"/>
      <c r="EN2442" s="68"/>
      <c r="EO2442" s="68"/>
      <c r="EP2442" s="68"/>
      <c r="EQ2442" s="68"/>
      <c r="ER2442" s="68"/>
      <c r="ES2442" s="68"/>
      <c r="ET2442" s="68"/>
    </row>
    <row r="2443" spans="53:150" s="9" customFormat="1" ht="15">
      <c r="BA2443" s="41"/>
      <c r="BB2443" s="41"/>
      <c r="BC2443" s="41"/>
      <c r="BD2443" s="41"/>
      <c r="BE2443" s="41"/>
      <c r="BF2443" s="41"/>
      <c r="BG2443" s="41"/>
      <c r="BH2443" s="41"/>
      <c r="BI2443" s="41"/>
      <c r="BJ2443" s="41"/>
      <c r="BK2443" s="41"/>
      <c r="BL2443" s="41"/>
      <c r="BM2443" s="41"/>
      <c r="BN2443" s="41"/>
      <c r="BO2443" s="41"/>
      <c r="BP2443" s="41"/>
      <c r="BQ2443" s="41"/>
      <c r="BR2443" s="41"/>
      <c r="BS2443" s="41"/>
      <c r="BT2443" s="41"/>
      <c r="BU2443" s="41"/>
      <c r="BV2443" s="41"/>
      <c r="BW2443" s="41"/>
      <c r="BX2443" s="41"/>
      <c r="BY2443" s="41"/>
      <c r="BZ2443" s="41"/>
      <c r="CA2443" s="41"/>
      <c r="CB2443" s="41"/>
      <c r="CC2443" s="41"/>
      <c r="CD2443" s="41"/>
      <c r="CE2443" s="41"/>
      <c r="CF2443" s="41"/>
      <c r="CG2443" s="41"/>
      <c r="CH2443" s="41"/>
      <c r="CI2443" s="41"/>
      <c r="CJ2443" s="41"/>
      <c r="ED2443" s="68"/>
      <c r="EE2443" s="68"/>
      <c r="EF2443" s="68"/>
      <c r="EG2443" s="68"/>
      <c r="EH2443" s="68"/>
      <c r="EI2443" s="68"/>
      <c r="EJ2443" s="68"/>
      <c r="EK2443" s="68"/>
      <c r="EL2443" s="68"/>
      <c r="EM2443" s="68"/>
      <c r="EN2443" s="68"/>
      <c r="EO2443" s="68"/>
      <c r="EP2443" s="68"/>
      <c r="EQ2443" s="68"/>
      <c r="ER2443" s="68"/>
      <c r="ES2443" s="68"/>
      <c r="ET2443" s="68"/>
    </row>
    <row r="2444" spans="53:150" s="9" customFormat="1" ht="15">
      <c r="BA2444" s="41"/>
      <c r="BB2444" s="41"/>
      <c r="BC2444" s="41"/>
      <c r="BD2444" s="41"/>
      <c r="BE2444" s="41"/>
      <c r="BF2444" s="41"/>
      <c r="BG2444" s="41"/>
      <c r="BH2444" s="41"/>
      <c r="BI2444" s="41"/>
      <c r="BJ2444" s="41"/>
      <c r="BK2444" s="41"/>
      <c r="BL2444" s="41"/>
      <c r="BM2444" s="41"/>
      <c r="BN2444" s="41"/>
      <c r="BO2444" s="41"/>
      <c r="BP2444" s="41"/>
      <c r="BQ2444" s="41"/>
      <c r="BR2444" s="41"/>
      <c r="BS2444" s="41"/>
      <c r="BT2444" s="41"/>
      <c r="BU2444" s="41"/>
      <c r="BV2444" s="41"/>
      <c r="BW2444" s="41"/>
      <c r="BX2444" s="41"/>
      <c r="BY2444" s="41"/>
      <c r="BZ2444" s="41"/>
      <c r="CA2444" s="41"/>
      <c r="CB2444" s="41"/>
      <c r="CC2444" s="41"/>
      <c r="CD2444" s="41"/>
      <c r="CE2444" s="41"/>
      <c r="CF2444" s="41"/>
      <c r="CG2444" s="41"/>
      <c r="CH2444" s="41"/>
      <c r="CI2444" s="41"/>
      <c r="CJ2444" s="41"/>
      <c r="ED2444" s="68"/>
      <c r="EE2444" s="68"/>
      <c r="EF2444" s="68"/>
      <c r="EG2444" s="68"/>
      <c r="EH2444" s="68"/>
      <c r="EI2444" s="68"/>
      <c r="EJ2444" s="68"/>
      <c r="EK2444" s="68"/>
      <c r="EL2444" s="68"/>
      <c r="EM2444" s="68"/>
      <c r="EN2444" s="68"/>
      <c r="EO2444" s="68"/>
      <c r="EP2444" s="68"/>
      <c r="EQ2444" s="68"/>
      <c r="ER2444" s="68"/>
      <c r="ES2444" s="68"/>
      <c r="ET2444" s="68"/>
    </row>
    <row r="2445" spans="53:150" s="9" customFormat="1" ht="15">
      <c r="BA2445" s="41"/>
      <c r="BB2445" s="41"/>
      <c r="BC2445" s="41"/>
      <c r="BD2445" s="41"/>
      <c r="BE2445" s="41"/>
      <c r="BF2445" s="41"/>
      <c r="BG2445" s="41"/>
      <c r="BH2445" s="41"/>
      <c r="BI2445" s="41"/>
      <c r="BJ2445" s="41"/>
      <c r="BK2445" s="41"/>
      <c r="BL2445" s="41"/>
      <c r="BM2445" s="41"/>
      <c r="BN2445" s="41"/>
      <c r="BO2445" s="41"/>
      <c r="BP2445" s="41"/>
      <c r="BQ2445" s="41"/>
      <c r="BR2445" s="41"/>
      <c r="BS2445" s="41"/>
      <c r="BT2445" s="41"/>
      <c r="BU2445" s="41"/>
      <c r="BV2445" s="41"/>
      <c r="BW2445" s="41"/>
      <c r="BX2445" s="41"/>
      <c r="BY2445" s="41"/>
      <c r="BZ2445" s="41"/>
      <c r="CA2445" s="41"/>
      <c r="CB2445" s="41"/>
      <c r="CC2445" s="41"/>
      <c r="CD2445" s="41"/>
      <c r="CE2445" s="41"/>
      <c r="CF2445" s="41"/>
      <c r="CG2445" s="41"/>
      <c r="CH2445" s="41"/>
      <c r="CI2445" s="41"/>
      <c r="CJ2445" s="41"/>
      <c r="ED2445" s="68"/>
      <c r="EE2445" s="68"/>
      <c r="EF2445" s="68"/>
      <c r="EG2445" s="68"/>
      <c r="EH2445" s="68"/>
      <c r="EI2445" s="68"/>
      <c r="EJ2445" s="68"/>
      <c r="EK2445" s="68"/>
      <c r="EL2445" s="68"/>
      <c r="EM2445" s="68"/>
      <c r="EN2445" s="68"/>
      <c r="EO2445" s="68"/>
      <c r="EP2445" s="68"/>
      <c r="EQ2445" s="68"/>
      <c r="ER2445" s="68"/>
      <c r="ES2445" s="68"/>
      <c r="ET2445" s="68"/>
    </row>
    <row r="2446" spans="53:150" s="9" customFormat="1" ht="15">
      <c r="BA2446" s="41"/>
      <c r="BB2446" s="41"/>
      <c r="BC2446" s="41"/>
      <c r="BD2446" s="41"/>
      <c r="BE2446" s="41"/>
      <c r="BF2446" s="41"/>
      <c r="BG2446" s="41"/>
      <c r="BH2446" s="41"/>
      <c r="BI2446" s="41"/>
      <c r="BJ2446" s="41"/>
      <c r="BK2446" s="41"/>
      <c r="BL2446" s="41"/>
      <c r="BM2446" s="41"/>
      <c r="BN2446" s="41"/>
      <c r="BO2446" s="41"/>
      <c r="BP2446" s="41"/>
      <c r="BQ2446" s="41"/>
      <c r="BR2446" s="41"/>
      <c r="BS2446" s="41"/>
      <c r="BT2446" s="41"/>
      <c r="BU2446" s="41"/>
      <c r="BV2446" s="41"/>
      <c r="BW2446" s="41"/>
      <c r="BX2446" s="41"/>
      <c r="BY2446" s="41"/>
      <c r="BZ2446" s="41"/>
      <c r="CA2446" s="41"/>
      <c r="CB2446" s="41"/>
      <c r="CC2446" s="41"/>
      <c r="CD2446" s="41"/>
      <c r="CE2446" s="41"/>
      <c r="CF2446" s="41"/>
      <c r="CG2446" s="41"/>
      <c r="CH2446" s="41"/>
      <c r="CI2446" s="41"/>
      <c r="CJ2446" s="41"/>
      <c r="ED2446" s="68"/>
      <c r="EE2446" s="68"/>
      <c r="EF2446" s="68"/>
      <c r="EG2446" s="68"/>
      <c r="EH2446" s="68"/>
      <c r="EI2446" s="68"/>
      <c r="EJ2446" s="68"/>
      <c r="EK2446" s="68"/>
      <c r="EL2446" s="68"/>
      <c r="EM2446" s="68"/>
      <c r="EN2446" s="68"/>
      <c r="EO2446" s="68"/>
      <c r="EP2446" s="68"/>
      <c r="EQ2446" s="68"/>
      <c r="ER2446" s="68"/>
      <c r="ES2446" s="68"/>
      <c r="ET2446" s="68"/>
    </row>
    <row r="2447" spans="53:150" s="9" customFormat="1" ht="15">
      <c r="BA2447" s="41"/>
      <c r="BB2447" s="41"/>
      <c r="BC2447" s="41"/>
      <c r="BD2447" s="41"/>
      <c r="BE2447" s="41"/>
      <c r="BF2447" s="41"/>
      <c r="BG2447" s="41"/>
      <c r="BH2447" s="41"/>
      <c r="BI2447" s="41"/>
      <c r="BJ2447" s="41"/>
      <c r="BK2447" s="41"/>
      <c r="BL2447" s="41"/>
      <c r="BM2447" s="41"/>
      <c r="BN2447" s="41"/>
      <c r="BO2447" s="41"/>
      <c r="BP2447" s="41"/>
      <c r="BQ2447" s="41"/>
      <c r="BR2447" s="41"/>
      <c r="BS2447" s="41"/>
      <c r="BT2447" s="41"/>
      <c r="BU2447" s="41"/>
      <c r="BV2447" s="41"/>
      <c r="BW2447" s="41"/>
      <c r="BX2447" s="41"/>
      <c r="BY2447" s="41"/>
      <c r="BZ2447" s="41"/>
      <c r="CA2447" s="41"/>
      <c r="CB2447" s="41"/>
      <c r="CC2447" s="41"/>
      <c r="CD2447" s="41"/>
      <c r="CE2447" s="41"/>
      <c r="CF2447" s="41"/>
      <c r="CG2447" s="41"/>
      <c r="CH2447" s="41"/>
      <c r="CI2447" s="41"/>
      <c r="CJ2447" s="41"/>
      <c r="ED2447" s="68"/>
      <c r="EE2447" s="68"/>
      <c r="EF2447" s="68"/>
      <c r="EG2447" s="68"/>
      <c r="EH2447" s="68"/>
      <c r="EI2447" s="68"/>
      <c r="EJ2447" s="68"/>
      <c r="EK2447" s="68"/>
      <c r="EL2447" s="68"/>
      <c r="EM2447" s="68"/>
      <c r="EN2447" s="68"/>
      <c r="EO2447" s="68"/>
      <c r="EP2447" s="68"/>
      <c r="EQ2447" s="68"/>
      <c r="ER2447" s="68"/>
      <c r="ES2447" s="68"/>
      <c r="ET2447" s="68"/>
    </row>
    <row r="2448" spans="53:150" s="9" customFormat="1" ht="15">
      <c r="BA2448" s="41"/>
      <c r="BB2448" s="41"/>
      <c r="BC2448" s="41"/>
      <c r="BD2448" s="41"/>
      <c r="BE2448" s="41"/>
      <c r="BF2448" s="41"/>
      <c r="BG2448" s="41"/>
      <c r="BH2448" s="41"/>
      <c r="BI2448" s="41"/>
      <c r="BJ2448" s="41"/>
      <c r="BK2448" s="41"/>
      <c r="BL2448" s="41"/>
      <c r="BM2448" s="41"/>
      <c r="BN2448" s="41"/>
      <c r="BO2448" s="41"/>
      <c r="BP2448" s="41"/>
      <c r="BQ2448" s="41"/>
      <c r="BR2448" s="41"/>
      <c r="BS2448" s="41"/>
      <c r="BT2448" s="41"/>
      <c r="BU2448" s="41"/>
      <c r="BV2448" s="41"/>
      <c r="BW2448" s="41"/>
      <c r="BX2448" s="41"/>
      <c r="BY2448" s="41"/>
      <c r="BZ2448" s="41"/>
      <c r="CA2448" s="41"/>
      <c r="CB2448" s="41"/>
      <c r="CC2448" s="41"/>
      <c r="CD2448" s="41"/>
      <c r="CE2448" s="41"/>
      <c r="CF2448" s="41"/>
      <c r="CG2448" s="41"/>
      <c r="CH2448" s="41"/>
      <c r="CI2448" s="41"/>
      <c r="CJ2448" s="41"/>
      <c r="ED2448" s="68"/>
      <c r="EE2448" s="68"/>
      <c r="EF2448" s="68"/>
      <c r="EG2448" s="68"/>
      <c r="EH2448" s="68"/>
      <c r="EI2448" s="68"/>
      <c r="EJ2448" s="68"/>
      <c r="EK2448" s="68"/>
      <c r="EL2448" s="68"/>
      <c r="EM2448" s="68"/>
      <c r="EN2448" s="68"/>
      <c r="EO2448" s="68"/>
      <c r="EP2448" s="68"/>
      <c r="EQ2448" s="68"/>
      <c r="ER2448" s="68"/>
      <c r="ES2448" s="68"/>
      <c r="ET2448" s="68"/>
    </row>
    <row r="2449" spans="53:150" s="9" customFormat="1" ht="15">
      <c r="BA2449" s="41"/>
      <c r="BB2449" s="41"/>
      <c r="BC2449" s="41"/>
      <c r="BD2449" s="41"/>
      <c r="BE2449" s="41"/>
      <c r="BF2449" s="41"/>
      <c r="BG2449" s="41"/>
      <c r="BH2449" s="41"/>
      <c r="BI2449" s="41"/>
      <c r="BJ2449" s="41"/>
      <c r="BK2449" s="41"/>
      <c r="BL2449" s="41"/>
      <c r="BM2449" s="41"/>
      <c r="BN2449" s="41"/>
      <c r="BO2449" s="41"/>
      <c r="BP2449" s="41"/>
      <c r="BQ2449" s="41"/>
      <c r="BR2449" s="41"/>
      <c r="BS2449" s="41"/>
      <c r="BT2449" s="41"/>
      <c r="BU2449" s="41"/>
      <c r="BV2449" s="41"/>
      <c r="BW2449" s="41"/>
      <c r="BX2449" s="41"/>
      <c r="BY2449" s="41"/>
      <c r="BZ2449" s="41"/>
      <c r="CA2449" s="41"/>
      <c r="CB2449" s="41"/>
      <c r="CC2449" s="41"/>
      <c r="CD2449" s="41"/>
      <c r="CE2449" s="41"/>
      <c r="CF2449" s="41"/>
      <c r="CG2449" s="41"/>
      <c r="CH2449" s="41"/>
      <c r="CI2449" s="41"/>
      <c r="CJ2449" s="41"/>
      <c r="ED2449" s="68"/>
      <c r="EE2449" s="68"/>
      <c r="EF2449" s="68"/>
      <c r="EG2449" s="68"/>
      <c r="EH2449" s="68"/>
      <c r="EI2449" s="68"/>
      <c r="EJ2449" s="68"/>
      <c r="EK2449" s="68"/>
      <c r="EL2449" s="68"/>
      <c r="EM2449" s="68"/>
      <c r="EN2449" s="68"/>
      <c r="EO2449" s="68"/>
      <c r="EP2449" s="68"/>
      <c r="EQ2449" s="68"/>
      <c r="ER2449" s="68"/>
      <c r="ES2449" s="68"/>
      <c r="ET2449" s="68"/>
    </row>
    <row r="2450" spans="53:150" s="9" customFormat="1" ht="15">
      <c r="BA2450" s="41"/>
      <c r="BB2450" s="41"/>
      <c r="BC2450" s="41"/>
      <c r="BD2450" s="41"/>
      <c r="BE2450" s="41"/>
      <c r="BF2450" s="41"/>
      <c r="BG2450" s="41"/>
      <c r="BH2450" s="41"/>
      <c r="BI2450" s="41"/>
      <c r="BJ2450" s="41"/>
      <c r="BK2450" s="41"/>
      <c r="BL2450" s="41"/>
      <c r="BM2450" s="41"/>
      <c r="BN2450" s="41"/>
      <c r="BO2450" s="41"/>
      <c r="BP2450" s="41"/>
      <c r="BQ2450" s="41"/>
      <c r="BR2450" s="41"/>
      <c r="BS2450" s="41"/>
      <c r="BT2450" s="41"/>
      <c r="BU2450" s="41"/>
      <c r="BV2450" s="41"/>
      <c r="BW2450" s="41"/>
      <c r="BX2450" s="41"/>
      <c r="BY2450" s="41"/>
      <c r="BZ2450" s="41"/>
      <c r="CA2450" s="41"/>
      <c r="CB2450" s="41"/>
      <c r="CC2450" s="41"/>
      <c r="CD2450" s="41"/>
      <c r="CE2450" s="41"/>
      <c r="CF2450" s="41"/>
      <c r="CG2450" s="41"/>
      <c r="CH2450" s="41"/>
      <c r="CI2450" s="41"/>
      <c r="CJ2450" s="41"/>
      <c r="ED2450" s="68"/>
      <c r="EE2450" s="68"/>
      <c r="EF2450" s="68"/>
      <c r="EG2450" s="68"/>
      <c r="EH2450" s="68"/>
      <c r="EI2450" s="68"/>
      <c r="EJ2450" s="68"/>
      <c r="EK2450" s="68"/>
      <c r="EL2450" s="68"/>
      <c r="EM2450" s="68"/>
      <c r="EN2450" s="68"/>
      <c r="EO2450" s="68"/>
      <c r="EP2450" s="68"/>
      <c r="EQ2450" s="68"/>
      <c r="ER2450" s="68"/>
      <c r="ES2450" s="68"/>
      <c r="ET2450" s="68"/>
    </row>
    <row r="2451" spans="53:150" s="9" customFormat="1" ht="15">
      <c r="BA2451" s="41"/>
      <c r="BB2451" s="41"/>
      <c r="BC2451" s="41"/>
      <c r="BD2451" s="41"/>
      <c r="BE2451" s="41"/>
      <c r="BF2451" s="41"/>
      <c r="BG2451" s="41"/>
      <c r="BH2451" s="41"/>
      <c r="BI2451" s="41"/>
      <c r="BJ2451" s="41"/>
      <c r="BK2451" s="41"/>
      <c r="BL2451" s="41"/>
      <c r="BM2451" s="41"/>
      <c r="BN2451" s="41"/>
      <c r="BO2451" s="41"/>
      <c r="BP2451" s="41"/>
      <c r="BQ2451" s="41"/>
      <c r="BR2451" s="41"/>
      <c r="BS2451" s="41"/>
      <c r="BT2451" s="41"/>
      <c r="BU2451" s="41"/>
      <c r="BV2451" s="41"/>
      <c r="BW2451" s="41"/>
      <c r="BX2451" s="41"/>
      <c r="BY2451" s="41"/>
      <c r="BZ2451" s="41"/>
      <c r="CA2451" s="41"/>
      <c r="CB2451" s="41"/>
      <c r="CC2451" s="41"/>
      <c r="CD2451" s="41"/>
      <c r="CE2451" s="41"/>
      <c r="CF2451" s="41"/>
      <c r="CG2451" s="41"/>
      <c r="CH2451" s="41"/>
      <c r="CI2451" s="41"/>
      <c r="CJ2451" s="41"/>
      <c r="ED2451" s="68"/>
      <c r="EE2451" s="68"/>
      <c r="EF2451" s="68"/>
      <c r="EG2451" s="68"/>
      <c r="EH2451" s="68"/>
      <c r="EI2451" s="68"/>
      <c r="EJ2451" s="68"/>
      <c r="EK2451" s="68"/>
      <c r="EL2451" s="68"/>
      <c r="EM2451" s="68"/>
      <c r="EN2451" s="68"/>
      <c r="EO2451" s="68"/>
      <c r="EP2451" s="68"/>
      <c r="EQ2451" s="68"/>
      <c r="ER2451" s="68"/>
      <c r="ES2451" s="68"/>
      <c r="ET2451" s="68"/>
    </row>
    <row r="2452" spans="53:150" s="9" customFormat="1" ht="15">
      <c r="BA2452" s="41"/>
      <c r="BB2452" s="41"/>
      <c r="BC2452" s="41"/>
      <c r="BD2452" s="41"/>
      <c r="BE2452" s="41"/>
      <c r="BF2452" s="41"/>
      <c r="BG2452" s="41"/>
      <c r="BH2452" s="41"/>
      <c r="BI2452" s="41"/>
      <c r="BJ2452" s="41"/>
      <c r="BK2452" s="41"/>
      <c r="BL2452" s="41"/>
      <c r="BM2452" s="41"/>
      <c r="BN2452" s="41"/>
      <c r="BO2452" s="41"/>
      <c r="BP2452" s="41"/>
      <c r="BQ2452" s="41"/>
      <c r="BR2452" s="41"/>
      <c r="BS2452" s="41"/>
      <c r="BT2452" s="41"/>
      <c r="BU2452" s="41"/>
      <c r="BV2452" s="41"/>
      <c r="BW2452" s="41"/>
      <c r="BX2452" s="41"/>
      <c r="BY2452" s="41"/>
      <c r="BZ2452" s="41"/>
      <c r="CA2452" s="41"/>
      <c r="CB2452" s="41"/>
      <c r="CC2452" s="41"/>
      <c r="CD2452" s="41"/>
      <c r="CE2452" s="41"/>
      <c r="CF2452" s="41"/>
      <c r="CG2452" s="41"/>
      <c r="CH2452" s="41"/>
      <c r="CI2452" s="41"/>
      <c r="CJ2452" s="41"/>
      <c r="ED2452" s="68"/>
      <c r="EE2452" s="68"/>
      <c r="EF2452" s="68"/>
      <c r="EG2452" s="68"/>
      <c r="EH2452" s="68"/>
      <c r="EI2452" s="68"/>
      <c r="EJ2452" s="68"/>
      <c r="EK2452" s="68"/>
      <c r="EL2452" s="68"/>
      <c r="EM2452" s="68"/>
      <c r="EN2452" s="68"/>
      <c r="EO2452" s="68"/>
      <c r="EP2452" s="68"/>
      <c r="EQ2452" s="68"/>
      <c r="ER2452" s="68"/>
      <c r="ES2452" s="68"/>
      <c r="ET2452" s="68"/>
    </row>
    <row r="2453" spans="53:150" s="9" customFormat="1" ht="15">
      <c r="BA2453" s="41"/>
      <c r="BB2453" s="41"/>
      <c r="BC2453" s="41"/>
      <c r="BD2453" s="41"/>
      <c r="BE2453" s="41"/>
      <c r="BF2453" s="41"/>
      <c r="BG2453" s="41"/>
      <c r="BH2453" s="41"/>
      <c r="BI2453" s="41"/>
      <c r="BJ2453" s="41"/>
      <c r="BK2453" s="41"/>
      <c r="BL2453" s="41"/>
      <c r="BM2453" s="41"/>
      <c r="BN2453" s="41"/>
      <c r="BO2453" s="41"/>
      <c r="BP2453" s="41"/>
      <c r="BQ2453" s="41"/>
      <c r="BR2453" s="41"/>
      <c r="BS2453" s="41"/>
      <c r="BT2453" s="41"/>
      <c r="BU2453" s="41"/>
      <c r="BV2453" s="41"/>
      <c r="BW2453" s="41"/>
      <c r="BX2453" s="41"/>
      <c r="BY2453" s="41"/>
      <c r="BZ2453" s="41"/>
      <c r="CA2453" s="41"/>
      <c r="CB2453" s="41"/>
      <c r="CC2453" s="41"/>
      <c r="CD2453" s="41"/>
      <c r="CE2453" s="41"/>
      <c r="CF2453" s="41"/>
      <c r="CG2453" s="41"/>
      <c r="CH2453" s="41"/>
      <c r="CI2453" s="41"/>
      <c r="CJ2453" s="41"/>
      <c r="ED2453" s="68"/>
      <c r="EE2453" s="68"/>
      <c r="EF2453" s="68"/>
      <c r="EG2453" s="68"/>
      <c r="EH2453" s="68"/>
      <c r="EI2453" s="68"/>
      <c r="EJ2453" s="68"/>
      <c r="EK2453" s="68"/>
      <c r="EL2453" s="68"/>
      <c r="EM2453" s="68"/>
      <c r="EN2453" s="68"/>
      <c r="EO2453" s="68"/>
      <c r="EP2453" s="68"/>
      <c r="EQ2453" s="68"/>
      <c r="ER2453" s="68"/>
      <c r="ES2453" s="68"/>
      <c r="ET2453" s="68"/>
    </row>
    <row r="2454" spans="53:150" s="9" customFormat="1" ht="15">
      <c r="BA2454" s="41"/>
      <c r="BB2454" s="41"/>
      <c r="BC2454" s="41"/>
      <c r="BD2454" s="41"/>
      <c r="BE2454" s="41"/>
      <c r="BF2454" s="41"/>
      <c r="BG2454" s="41"/>
      <c r="BH2454" s="41"/>
      <c r="BI2454" s="41"/>
      <c r="BJ2454" s="41"/>
      <c r="BK2454" s="41"/>
      <c r="BL2454" s="41"/>
      <c r="BM2454" s="41"/>
      <c r="BN2454" s="41"/>
      <c r="BO2454" s="41"/>
      <c r="BP2454" s="41"/>
      <c r="BQ2454" s="41"/>
      <c r="BR2454" s="41"/>
      <c r="BS2454" s="41"/>
      <c r="BT2454" s="41"/>
      <c r="BU2454" s="41"/>
      <c r="BV2454" s="41"/>
      <c r="BW2454" s="41"/>
      <c r="BX2454" s="41"/>
      <c r="BY2454" s="41"/>
      <c r="BZ2454" s="41"/>
      <c r="CA2454" s="41"/>
      <c r="CB2454" s="41"/>
      <c r="CC2454" s="41"/>
      <c r="CD2454" s="41"/>
      <c r="CE2454" s="41"/>
      <c r="CF2454" s="41"/>
      <c r="CG2454" s="41"/>
      <c r="CH2454" s="41"/>
      <c r="CI2454" s="41"/>
      <c r="CJ2454" s="41"/>
      <c r="ED2454" s="68"/>
      <c r="EE2454" s="68"/>
      <c r="EF2454" s="68"/>
      <c r="EG2454" s="68"/>
      <c r="EH2454" s="68"/>
      <c r="EI2454" s="68"/>
      <c r="EJ2454" s="68"/>
      <c r="EK2454" s="68"/>
      <c r="EL2454" s="68"/>
      <c r="EM2454" s="68"/>
      <c r="EN2454" s="68"/>
      <c r="EO2454" s="68"/>
      <c r="EP2454" s="68"/>
      <c r="EQ2454" s="68"/>
      <c r="ER2454" s="68"/>
      <c r="ES2454" s="68"/>
      <c r="ET2454" s="68"/>
    </row>
    <row r="2455" spans="53:150" s="9" customFormat="1" ht="15">
      <c r="BA2455" s="41"/>
      <c r="BB2455" s="41"/>
      <c r="BC2455" s="41"/>
      <c r="BD2455" s="41"/>
      <c r="BE2455" s="41"/>
      <c r="BF2455" s="41"/>
      <c r="BG2455" s="41"/>
      <c r="BH2455" s="41"/>
      <c r="BI2455" s="41"/>
      <c r="BJ2455" s="41"/>
      <c r="BK2455" s="41"/>
      <c r="BL2455" s="41"/>
      <c r="BM2455" s="41"/>
      <c r="BN2455" s="41"/>
      <c r="BO2455" s="41"/>
      <c r="BP2455" s="41"/>
      <c r="BQ2455" s="41"/>
      <c r="BR2455" s="41"/>
      <c r="BS2455" s="41"/>
      <c r="BT2455" s="41"/>
      <c r="BU2455" s="41"/>
      <c r="BV2455" s="41"/>
      <c r="BW2455" s="41"/>
      <c r="BX2455" s="41"/>
      <c r="BY2455" s="41"/>
      <c r="BZ2455" s="41"/>
      <c r="CA2455" s="41"/>
      <c r="CB2455" s="41"/>
      <c r="CC2455" s="41"/>
      <c r="CD2455" s="41"/>
      <c r="CE2455" s="41"/>
      <c r="CF2455" s="41"/>
      <c r="CG2455" s="41"/>
      <c r="CH2455" s="41"/>
      <c r="CI2455" s="41"/>
      <c r="CJ2455" s="41"/>
      <c r="ED2455" s="68"/>
      <c r="EE2455" s="68"/>
      <c r="EF2455" s="68"/>
      <c r="EG2455" s="68"/>
      <c r="EH2455" s="68"/>
      <c r="EI2455" s="68"/>
      <c r="EJ2455" s="68"/>
      <c r="EK2455" s="68"/>
      <c r="EL2455" s="68"/>
      <c r="EM2455" s="68"/>
      <c r="EN2455" s="68"/>
      <c r="EO2455" s="68"/>
      <c r="EP2455" s="68"/>
      <c r="EQ2455" s="68"/>
      <c r="ER2455" s="68"/>
      <c r="ES2455" s="68"/>
      <c r="ET2455" s="68"/>
    </row>
    <row r="2456" spans="53:150" s="9" customFormat="1" ht="15">
      <c r="BA2456" s="41"/>
      <c r="BB2456" s="41"/>
      <c r="BC2456" s="41"/>
      <c r="BD2456" s="41"/>
      <c r="BE2456" s="41"/>
      <c r="BF2456" s="41"/>
      <c r="BG2456" s="41"/>
      <c r="BH2456" s="41"/>
      <c r="BI2456" s="41"/>
      <c r="BJ2456" s="41"/>
      <c r="BK2456" s="41"/>
      <c r="BL2456" s="41"/>
      <c r="BM2456" s="41"/>
      <c r="BN2456" s="41"/>
      <c r="BO2456" s="41"/>
      <c r="BP2456" s="41"/>
      <c r="BQ2456" s="41"/>
      <c r="BR2456" s="41"/>
      <c r="BS2456" s="41"/>
      <c r="BT2456" s="41"/>
      <c r="BU2456" s="41"/>
      <c r="BV2456" s="41"/>
      <c r="BW2456" s="41"/>
      <c r="BX2456" s="41"/>
      <c r="BY2456" s="41"/>
      <c r="BZ2456" s="41"/>
      <c r="CA2456" s="41"/>
      <c r="CB2456" s="41"/>
      <c r="CC2456" s="41"/>
      <c r="CD2456" s="41"/>
      <c r="CE2456" s="41"/>
      <c r="CF2456" s="41"/>
      <c r="CG2456" s="41"/>
      <c r="CH2456" s="41"/>
      <c r="CI2456" s="41"/>
      <c r="CJ2456" s="41"/>
      <c r="ED2456" s="68"/>
      <c r="EE2456" s="68"/>
      <c r="EF2456" s="68"/>
      <c r="EG2456" s="68"/>
      <c r="EH2456" s="68"/>
      <c r="EI2456" s="68"/>
      <c r="EJ2456" s="68"/>
      <c r="EK2456" s="68"/>
      <c r="EL2456" s="68"/>
      <c r="EM2456" s="68"/>
      <c r="EN2456" s="68"/>
      <c r="EO2456" s="68"/>
      <c r="EP2456" s="68"/>
      <c r="EQ2456" s="68"/>
      <c r="ER2456" s="68"/>
      <c r="ES2456" s="68"/>
      <c r="ET2456" s="68"/>
    </row>
    <row r="2457" spans="53:150" s="9" customFormat="1" ht="15">
      <c r="BA2457" s="41"/>
      <c r="BB2457" s="41"/>
      <c r="BC2457" s="41"/>
      <c r="BD2457" s="41"/>
      <c r="BE2457" s="41"/>
      <c r="BF2457" s="41"/>
      <c r="BG2457" s="41"/>
      <c r="BH2457" s="41"/>
      <c r="BI2457" s="41"/>
      <c r="BJ2457" s="41"/>
      <c r="BK2457" s="41"/>
      <c r="BL2457" s="41"/>
      <c r="BM2457" s="41"/>
      <c r="BN2457" s="41"/>
      <c r="BO2457" s="41"/>
      <c r="BP2457" s="41"/>
      <c r="BQ2457" s="41"/>
      <c r="BR2457" s="41"/>
      <c r="BS2457" s="41"/>
      <c r="BT2457" s="41"/>
      <c r="BU2457" s="41"/>
      <c r="BV2457" s="41"/>
      <c r="BW2457" s="41"/>
      <c r="BX2457" s="41"/>
      <c r="BY2457" s="41"/>
      <c r="BZ2457" s="41"/>
      <c r="CA2457" s="41"/>
      <c r="CB2457" s="41"/>
      <c r="CC2457" s="41"/>
      <c r="CD2457" s="41"/>
      <c r="CE2457" s="41"/>
      <c r="CF2457" s="41"/>
      <c r="CG2457" s="41"/>
      <c r="CH2457" s="41"/>
      <c r="CI2457" s="41"/>
      <c r="CJ2457" s="41"/>
      <c r="ED2457" s="68"/>
      <c r="EE2457" s="68"/>
      <c r="EF2457" s="68"/>
      <c r="EG2457" s="68"/>
      <c r="EH2457" s="68"/>
      <c r="EI2457" s="68"/>
      <c r="EJ2457" s="68"/>
      <c r="EK2457" s="68"/>
      <c r="EL2457" s="68"/>
      <c r="EM2457" s="68"/>
      <c r="EN2457" s="68"/>
      <c r="EO2457" s="68"/>
      <c r="EP2457" s="68"/>
      <c r="EQ2457" s="68"/>
      <c r="ER2457" s="68"/>
      <c r="ES2457" s="68"/>
      <c r="ET2457" s="68"/>
    </row>
    <row r="2458" spans="53:150" s="9" customFormat="1" ht="15">
      <c r="BA2458" s="41"/>
      <c r="BB2458" s="41"/>
      <c r="BC2458" s="41"/>
      <c r="BD2458" s="41"/>
      <c r="BE2458" s="41"/>
      <c r="BF2458" s="41"/>
      <c r="BG2458" s="41"/>
      <c r="BH2458" s="41"/>
      <c r="BI2458" s="41"/>
      <c r="BJ2458" s="41"/>
      <c r="BK2458" s="41"/>
      <c r="BL2458" s="41"/>
      <c r="BM2458" s="41"/>
      <c r="BN2458" s="41"/>
      <c r="BO2458" s="41"/>
      <c r="BP2458" s="41"/>
      <c r="BQ2458" s="41"/>
      <c r="BR2458" s="41"/>
      <c r="BS2458" s="41"/>
      <c r="BT2458" s="41"/>
      <c r="BU2458" s="41"/>
      <c r="BV2458" s="41"/>
      <c r="BW2458" s="41"/>
      <c r="BX2458" s="41"/>
      <c r="BY2458" s="41"/>
      <c r="BZ2458" s="41"/>
      <c r="CA2458" s="41"/>
      <c r="CB2458" s="41"/>
      <c r="CC2458" s="41"/>
      <c r="CD2458" s="41"/>
      <c r="CE2458" s="41"/>
      <c r="CF2458" s="41"/>
      <c r="CG2458" s="41"/>
      <c r="CH2458" s="41"/>
      <c r="CI2458" s="41"/>
      <c r="CJ2458" s="41"/>
      <c r="ED2458" s="68"/>
      <c r="EE2458" s="68"/>
      <c r="EF2458" s="68"/>
      <c r="EG2458" s="68"/>
      <c r="EH2458" s="68"/>
      <c r="EI2458" s="68"/>
      <c r="EJ2458" s="68"/>
      <c r="EK2458" s="68"/>
      <c r="EL2458" s="68"/>
      <c r="EM2458" s="68"/>
      <c r="EN2458" s="68"/>
      <c r="EO2458" s="68"/>
      <c r="EP2458" s="68"/>
      <c r="EQ2458" s="68"/>
      <c r="ER2458" s="68"/>
      <c r="ES2458" s="68"/>
      <c r="ET2458" s="68"/>
    </row>
    <row r="2459" spans="53:150" s="9" customFormat="1" ht="15">
      <c r="BA2459" s="41"/>
      <c r="BB2459" s="41"/>
      <c r="BC2459" s="41"/>
      <c r="BD2459" s="41"/>
      <c r="BE2459" s="41"/>
      <c r="BF2459" s="41"/>
      <c r="BG2459" s="41"/>
      <c r="BH2459" s="41"/>
      <c r="BI2459" s="41"/>
      <c r="BJ2459" s="41"/>
      <c r="BK2459" s="41"/>
      <c r="BL2459" s="41"/>
      <c r="BM2459" s="41"/>
      <c r="BN2459" s="41"/>
      <c r="BO2459" s="41"/>
      <c r="BP2459" s="41"/>
      <c r="BQ2459" s="41"/>
      <c r="BR2459" s="41"/>
      <c r="BS2459" s="41"/>
      <c r="BT2459" s="41"/>
      <c r="BU2459" s="41"/>
      <c r="BV2459" s="41"/>
      <c r="BW2459" s="41"/>
      <c r="BX2459" s="41"/>
      <c r="BY2459" s="41"/>
      <c r="BZ2459" s="41"/>
      <c r="CA2459" s="41"/>
      <c r="CB2459" s="41"/>
      <c r="CC2459" s="41"/>
      <c r="CD2459" s="41"/>
      <c r="CE2459" s="41"/>
      <c r="CF2459" s="41"/>
      <c r="CG2459" s="41"/>
      <c r="CH2459" s="41"/>
      <c r="CI2459" s="41"/>
      <c r="CJ2459" s="41"/>
      <c r="ED2459" s="68"/>
      <c r="EE2459" s="68"/>
      <c r="EF2459" s="68"/>
      <c r="EG2459" s="68"/>
      <c r="EH2459" s="68"/>
      <c r="EI2459" s="68"/>
      <c r="EJ2459" s="68"/>
      <c r="EK2459" s="68"/>
      <c r="EL2459" s="68"/>
      <c r="EM2459" s="68"/>
      <c r="EN2459" s="68"/>
      <c r="EO2459" s="68"/>
      <c r="EP2459" s="68"/>
      <c r="EQ2459" s="68"/>
      <c r="ER2459" s="68"/>
      <c r="ES2459" s="68"/>
      <c r="ET2459" s="68"/>
    </row>
    <row r="2460" spans="53:150" s="9" customFormat="1" ht="15">
      <c r="BA2460" s="41"/>
      <c r="BB2460" s="41"/>
      <c r="BC2460" s="41"/>
      <c r="BD2460" s="41"/>
      <c r="BE2460" s="41"/>
      <c r="BF2460" s="41"/>
      <c r="BG2460" s="41"/>
      <c r="BH2460" s="41"/>
      <c r="BI2460" s="41"/>
      <c r="BJ2460" s="41"/>
      <c r="BK2460" s="41"/>
      <c r="BL2460" s="41"/>
      <c r="BM2460" s="41"/>
      <c r="BN2460" s="41"/>
      <c r="BO2460" s="41"/>
      <c r="BP2460" s="41"/>
      <c r="BQ2460" s="41"/>
      <c r="BR2460" s="41"/>
      <c r="BS2460" s="41"/>
      <c r="BT2460" s="41"/>
      <c r="BU2460" s="41"/>
      <c r="BV2460" s="41"/>
      <c r="BW2460" s="41"/>
      <c r="BX2460" s="41"/>
      <c r="BY2460" s="41"/>
      <c r="BZ2460" s="41"/>
      <c r="CA2460" s="41"/>
      <c r="CB2460" s="41"/>
      <c r="CC2460" s="41"/>
      <c r="CD2460" s="41"/>
      <c r="CE2460" s="41"/>
      <c r="CF2460" s="41"/>
      <c r="CG2460" s="41"/>
      <c r="CH2460" s="41"/>
      <c r="CI2460" s="41"/>
      <c r="CJ2460" s="41"/>
      <c r="ED2460" s="68"/>
      <c r="EE2460" s="68"/>
      <c r="EF2460" s="68"/>
      <c r="EG2460" s="68"/>
      <c r="EH2460" s="68"/>
      <c r="EI2460" s="68"/>
      <c r="EJ2460" s="68"/>
      <c r="EK2460" s="68"/>
      <c r="EL2460" s="68"/>
      <c r="EM2460" s="68"/>
      <c r="EN2460" s="68"/>
      <c r="EO2460" s="68"/>
      <c r="EP2460" s="68"/>
      <c r="EQ2460" s="68"/>
      <c r="ER2460" s="68"/>
      <c r="ES2460" s="68"/>
      <c r="ET2460" s="68"/>
    </row>
    <row r="2461" spans="53:150" s="9" customFormat="1" ht="15">
      <c r="BA2461" s="41"/>
      <c r="BB2461" s="41"/>
      <c r="BC2461" s="41"/>
      <c r="BD2461" s="41"/>
      <c r="BE2461" s="41"/>
      <c r="BF2461" s="41"/>
      <c r="BG2461" s="41"/>
      <c r="BH2461" s="41"/>
      <c r="BI2461" s="41"/>
      <c r="BJ2461" s="41"/>
      <c r="BK2461" s="41"/>
      <c r="BL2461" s="41"/>
      <c r="BM2461" s="41"/>
      <c r="BN2461" s="41"/>
      <c r="BO2461" s="41"/>
      <c r="BP2461" s="41"/>
      <c r="BQ2461" s="41"/>
      <c r="BR2461" s="41"/>
      <c r="BS2461" s="41"/>
      <c r="BT2461" s="41"/>
      <c r="BU2461" s="41"/>
      <c r="BV2461" s="41"/>
      <c r="BW2461" s="41"/>
      <c r="BX2461" s="41"/>
      <c r="BY2461" s="41"/>
      <c r="BZ2461" s="41"/>
      <c r="CA2461" s="41"/>
      <c r="CB2461" s="41"/>
      <c r="CC2461" s="41"/>
      <c r="CD2461" s="41"/>
      <c r="CE2461" s="41"/>
      <c r="CF2461" s="41"/>
      <c r="CG2461" s="41"/>
      <c r="CH2461" s="41"/>
      <c r="CI2461" s="41"/>
      <c r="CJ2461" s="41"/>
      <c r="ED2461" s="68"/>
      <c r="EE2461" s="68"/>
      <c r="EF2461" s="68"/>
      <c r="EG2461" s="68"/>
      <c r="EH2461" s="68"/>
      <c r="EI2461" s="68"/>
      <c r="EJ2461" s="68"/>
      <c r="EK2461" s="68"/>
      <c r="EL2461" s="68"/>
      <c r="EM2461" s="68"/>
      <c r="EN2461" s="68"/>
      <c r="EO2461" s="68"/>
      <c r="EP2461" s="68"/>
      <c r="EQ2461" s="68"/>
      <c r="ER2461" s="68"/>
      <c r="ES2461" s="68"/>
      <c r="ET2461" s="68"/>
    </row>
    <row r="2462" spans="53:150" s="9" customFormat="1" ht="15">
      <c r="BA2462" s="41"/>
      <c r="BB2462" s="41"/>
      <c r="BC2462" s="41"/>
      <c r="BD2462" s="41"/>
      <c r="BE2462" s="41"/>
      <c r="BF2462" s="41"/>
      <c r="BG2462" s="41"/>
      <c r="BH2462" s="41"/>
      <c r="BI2462" s="41"/>
      <c r="BJ2462" s="41"/>
      <c r="BK2462" s="41"/>
      <c r="BL2462" s="41"/>
      <c r="BM2462" s="41"/>
      <c r="BN2462" s="41"/>
      <c r="BO2462" s="41"/>
      <c r="BP2462" s="41"/>
      <c r="BQ2462" s="41"/>
      <c r="BR2462" s="41"/>
      <c r="BS2462" s="41"/>
      <c r="BT2462" s="41"/>
      <c r="BU2462" s="41"/>
      <c r="BV2462" s="41"/>
      <c r="BW2462" s="41"/>
      <c r="BX2462" s="41"/>
      <c r="BY2462" s="41"/>
      <c r="BZ2462" s="41"/>
      <c r="CA2462" s="41"/>
      <c r="CB2462" s="41"/>
      <c r="CC2462" s="41"/>
      <c r="CD2462" s="41"/>
      <c r="CE2462" s="41"/>
      <c r="CF2462" s="41"/>
      <c r="CG2462" s="41"/>
      <c r="CH2462" s="41"/>
      <c r="CI2462" s="41"/>
      <c r="CJ2462" s="41"/>
      <c r="ED2462" s="68"/>
      <c r="EE2462" s="68"/>
      <c r="EF2462" s="68"/>
      <c r="EG2462" s="68"/>
      <c r="EH2462" s="68"/>
      <c r="EI2462" s="68"/>
      <c r="EJ2462" s="68"/>
      <c r="EK2462" s="68"/>
      <c r="EL2462" s="68"/>
      <c r="EM2462" s="68"/>
      <c r="EN2462" s="68"/>
      <c r="EO2462" s="68"/>
      <c r="EP2462" s="68"/>
      <c r="EQ2462" s="68"/>
      <c r="ER2462" s="68"/>
      <c r="ES2462" s="68"/>
      <c r="ET2462" s="68"/>
    </row>
    <row r="2463" spans="53:150" s="9" customFormat="1" ht="15">
      <c r="BA2463" s="41"/>
      <c r="BB2463" s="41"/>
      <c r="BC2463" s="41"/>
      <c r="BD2463" s="41"/>
      <c r="BE2463" s="41"/>
      <c r="BF2463" s="41"/>
      <c r="BG2463" s="41"/>
      <c r="BH2463" s="41"/>
      <c r="BI2463" s="41"/>
      <c r="BJ2463" s="41"/>
      <c r="BK2463" s="41"/>
      <c r="BL2463" s="41"/>
      <c r="BM2463" s="41"/>
      <c r="BN2463" s="41"/>
      <c r="BO2463" s="41"/>
      <c r="BP2463" s="41"/>
      <c r="BQ2463" s="41"/>
      <c r="BR2463" s="41"/>
      <c r="BS2463" s="41"/>
      <c r="BT2463" s="41"/>
      <c r="BU2463" s="41"/>
      <c r="BV2463" s="41"/>
      <c r="BW2463" s="41"/>
      <c r="BX2463" s="41"/>
      <c r="BY2463" s="41"/>
      <c r="BZ2463" s="41"/>
      <c r="CA2463" s="41"/>
      <c r="CB2463" s="41"/>
      <c r="CC2463" s="41"/>
      <c r="CD2463" s="41"/>
      <c r="CE2463" s="41"/>
      <c r="CF2463" s="41"/>
      <c r="CG2463" s="41"/>
      <c r="CH2463" s="41"/>
      <c r="CI2463" s="41"/>
      <c r="CJ2463" s="41"/>
      <c r="ED2463" s="68"/>
      <c r="EE2463" s="68"/>
      <c r="EF2463" s="68"/>
      <c r="EG2463" s="68"/>
      <c r="EH2463" s="68"/>
      <c r="EI2463" s="68"/>
      <c r="EJ2463" s="68"/>
      <c r="EK2463" s="68"/>
      <c r="EL2463" s="68"/>
      <c r="EM2463" s="68"/>
      <c r="EN2463" s="68"/>
      <c r="EO2463" s="68"/>
      <c r="EP2463" s="68"/>
      <c r="EQ2463" s="68"/>
      <c r="ER2463" s="68"/>
      <c r="ES2463" s="68"/>
      <c r="ET2463" s="68"/>
    </row>
    <row r="2464" spans="53:150" s="9" customFormat="1" ht="15">
      <c r="BA2464" s="41"/>
      <c r="BB2464" s="41"/>
      <c r="BC2464" s="41"/>
      <c r="BD2464" s="41"/>
      <c r="BE2464" s="41"/>
      <c r="BF2464" s="41"/>
      <c r="BG2464" s="41"/>
      <c r="BH2464" s="41"/>
      <c r="BI2464" s="41"/>
      <c r="BJ2464" s="41"/>
      <c r="BK2464" s="41"/>
      <c r="BL2464" s="41"/>
      <c r="BM2464" s="41"/>
      <c r="BN2464" s="41"/>
      <c r="BO2464" s="41"/>
      <c r="BP2464" s="41"/>
      <c r="BQ2464" s="41"/>
      <c r="BR2464" s="41"/>
      <c r="BS2464" s="41"/>
      <c r="BT2464" s="41"/>
      <c r="BU2464" s="41"/>
      <c r="BV2464" s="41"/>
      <c r="BW2464" s="41"/>
      <c r="BX2464" s="41"/>
      <c r="BY2464" s="41"/>
      <c r="BZ2464" s="41"/>
      <c r="CA2464" s="41"/>
      <c r="CB2464" s="41"/>
      <c r="CC2464" s="41"/>
      <c r="CD2464" s="41"/>
      <c r="CE2464" s="41"/>
      <c r="CF2464" s="41"/>
      <c r="CG2464" s="41"/>
      <c r="CH2464" s="41"/>
      <c r="CI2464" s="41"/>
      <c r="CJ2464" s="41"/>
      <c r="ED2464" s="68"/>
      <c r="EE2464" s="68"/>
      <c r="EF2464" s="68"/>
      <c r="EG2464" s="68"/>
      <c r="EH2464" s="68"/>
      <c r="EI2464" s="68"/>
      <c r="EJ2464" s="68"/>
      <c r="EK2464" s="68"/>
      <c r="EL2464" s="68"/>
      <c r="EM2464" s="68"/>
      <c r="EN2464" s="68"/>
      <c r="EO2464" s="68"/>
      <c r="EP2464" s="68"/>
      <c r="EQ2464" s="68"/>
      <c r="ER2464" s="68"/>
      <c r="ES2464" s="68"/>
      <c r="ET2464" s="68"/>
    </row>
    <row r="2465" spans="53:150" s="9" customFormat="1" ht="15">
      <c r="BA2465" s="41"/>
      <c r="BB2465" s="41"/>
      <c r="BC2465" s="41"/>
      <c r="BD2465" s="41"/>
      <c r="BE2465" s="41"/>
      <c r="BF2465" s="41"/>
      <c r="BG2465" s="41"/>
      <c r="BH2465" s="41"/>
      <c r="BI2465" s="41"/>
      <c r="BJ2465" s="41"/>
      <c r="BK2465" s="41"/>
      <c r="BL2465" s="41"/>
      <c r="BM2465" s="41"/>
      <c r="BN2465" s="41"/>
      <c r="BO2465" s="41"/>
      <c r="BP2465" s="41"/>
      <c r="BQ2465" s="41"/>
      <c r="BR2465" s="41"/>
      <c r="BS2465" s="41"/>
      <c r="BT2465" s="41"/>
      <c r="BU2465" s="41"/>
      <c r="BV2465" s="41"/>
      <c r="BW2465" s="41"/>
      <c r="BX2465" s="41"/>
      <c r="BY2465" s="41"/>
      <c r="BZ2465" s="41"/>
      <c r="CA2465" s="41"/>
      <c r="CB2465" s="41"/>
      <c r="CC2465" s="41"/>
      <c r="CD2465" s="41"/>
      <c r="CE2465" s="41"/>
      <c r="CF2465" s="41"/>
      <c r="CG2465" s="41"/>
      <c r="CH2465" s="41"/>
      <c r="CI2465" s="41"/>
      <c r="CJ2465" s="41"/>
      <c r="ED2465" s="68"/>
      <c r="EE2465" s="68"/>
      <c r="EF2465" s="68"/>
      <c r="EG2465" s="68"/>
      <c r="EH2465" s="68"/>
      <c r="EI2465" s="68"/>
      <c r="EJ2465" s="68"/>
      <c r="EK2465" s="68"/>
      <c r="EL2465" s="68"/>
      <c r="EM2465" s="68"/>
      <c r="EN2465" s="68"/>
      <c r="EO2465" s="68"/>
      <c r="EP2465" s="68"/>
      <c r="EQ2465" s="68"/>
      <c r="ER2465" s="68"/>
      <c r="ES2465" s="68"/>
      <c r="ET2465" s="68"/>
    </row>
    <row r="2466" spans="53:150" s="9" customFormat="1" ht="15">
      <c r="BA2466" s="41"/>
      <c r="BB2466" s="41"/>
      <c r="BC2466" s="41"/>
      <c r="BD2466" s="41"/>
      <c r="BE2466" s="41"/>
      <c r="BF2466" s="41"/>
      <c r="BG2466" s="41"/>
      <c r="BH2466" s="41"/>
      <c r="BI2466" s="41"/>
      <c r="BJ2466" s="41"/>
      <c r="BK2466" s="41"/>
      <c r="BL2466" s="41"/>
      <c r="BM2466" s="41"/>
      <c r="BN2466" s="41"/>
      <c r="BO2466" s="41"/>
      <c r="BP2466" s="41"/>
      <c r="BQ2466" s="41"/>
      <c r="BR2466" s="41"/>
      <c r="BS2466" s="41"/>
      <c r="BT2466" s="41"/>
      <c r="BU2466" s="41"/>
      <c r="BV2466" s="41"/>
      <c r="BW2466" s="41"/>
      <c r="BX2466" s="41"/>
      <c r="BY2466" s="41"/>
      <c r="BZ2466" s="41"/>
      <c r="CA2466" s="41"/>
      <c r="CB2466" s="41"/>
      <c r="CC2466" s="41"/>
      <c r="CD2466" s="41"/>
      <c r="CE2466" s="41"/>
      <c r="CF2466" s="41"/>
      <c r="CG2466" s="41"/>
      <c r="CH2466" s="41"/>
      <c r="CI2466" s="41"/>
      <c r="CJ2466" s="41"/>
      <c r="ED2466" s="68"/>
      <c r="EE2466" s="68"/>
      <c r="EF2466" s="68"/>
      <c r="EG2466" s="68"/>
      <c r="EH2466" s="68"/>
      <c r="EI2466" s="68"/>
      <c r="EJ2466" s="68"/>
      <c r="EK2466" s="68"/>
      <c r="EL2466" s="68"/>
      <c r="EM2466" s="68"/>
      <c r="EN2466" s="68"/>
      <c r="EO2466" s="68"/>
      <c r="EP2466" s="68"/>
      <c r="EQ2466" s="68"/>
      <c r="ER2466" s="68"/>
      <c r="ES2466" s="68"/>
      <c r="ET2466" s="68"/>
    </row>
    <row r="2467" spans="53:150" s="9" customFormat="1" ht="15">
      <c r="BA2467" s="41"/>
      <c r="BB2467" s="41"/>
      <c r="BC2467" s="41"/>
      <c r="BD2467" s="41"/>
      <c r="BE2467" s="41"/>
      <c r="BF2467" s="41"/>
      <c r="BG2467" s="41"/>
      <c r="BH2467" s="41"/>
      <c r="BI2467" s="41"/>
      <c r="BJ2467" s="41"/>
      <c r="BK2467" s="41"/>
      <c r="BL2467" s="41"/>
      <c r="BM2467" s="41"/>
      <c r="BN2467" s="41"/>
      <c r="BO2467" s="41"/>
      <c r="BP2467" s="41"/>
      <c r="BQ2467" s="41"/>
      <c r="BR2467" s="41"/>
      <c r="BS2467" s="41"/>
      <c r="BT2467" s="41"/>
      <c r="BU2467" s="41"/>
      <c r="BV2467" s="41"/>
      <c r="BW2467" s="41"/>
      <c r="BX2467" s="41"/>
      <c r="BY2467" s="41"/>
      <c r="BZ2467" s="41"/>
      <c r="CA2467" s="41"/>
      <c r="CB2467" s="41"/>
      <c r="CC2467" s="41"/>
      <c r="CD2467" s="41"/>
      <c r="CE2467" s="41"/>
      <c r="CF2467" s="41"/>
      <c r="CG2467" s="41"/>
      <c r="CH2467" s="41"/>
      <c r="CI2467" s="41"/>
      <c r="CJ2467" s="41"/>
      <c r="ED2467" s="68"/>
      <c r="EE2467" s="68"/>
      <c r="EF2467" s="68"/>
      <c r="EG2467" s="68"/>
      <c r="EH2467" s="68"/>
      <c r="EI2467" s="68"/>
      <c r="EJ2467" s="68"/>
      <c r="EK2467" s="68"/>
      <c r="EL2467" s="68"/>
      <c r="EM2467" s="68"/>
      <c r="EN2467" s="68"/>
      <c r="EO2467" s="68"/>
      <c r="EP2467" s="68"/>
      <c r="EQ2467" s="68"/>
      <c r="ER2467" s="68"/>
      <c r="ES2467" s="68"/>
      <c r="ET2467" s="68"/>
    </row>
    <row r="2468" spans="53:150" s="9" customFormat="1" ht="15">
      <c r="BA2468" s="41"/>
      <c r="BB2468" s="41"/>
      <c r="BC2468" s="41"/>
      <c r="BD2468" s="41"/>
      <c r="BE2468" s="41"/>
      <c r="BF2468" s="41"/>
      <c r="BG2468" s="41"/>
      <c r="BH2468" s="41"/>
      <c r="BI2468" s="41"/>
      <c r="BJ2468" s="41"/>
      <c r="BK2468" s="41"/>
      <c r="BL2468" s="41"/>
      <c r="BM2468" s="41"/>
      <c r="BN2468" s="41"/>
      <c r="BO2468" s="41"/>
      <c r="BP2468" s="41"/>
      <c r="BQ2468" s="41"/>
      <c r="BR2468" s="41"/>
      <c r="BS2468" s="41"/>
      <c r="BT2468" s="41"/>
      <c r="BU2468" s="41"/>
      <c r="BV2468" s="41"/>
      <c r="BW2468" s="41"/>
      <c r="BX2468" s="41"/>
      <c r="BY2468" s="41"/>
      <c r="BZ2468" s="41"/>
      <c r="CA2468" s="41"/>
      <c r="CB2468" s="41"/>
      <c r="CC2468" s="41"/>
      <c r="CD2468" s="41"/>
      <c r="CE2468" s="41"/>
      <c r="CF2468" s="41"/>
      <c r="CG2468" s="41"/>
      <c r="CH2468" s="41"/>
      <c r="CI2468" s="41"/>
      <c r="CJ2468" s="41"/>
      <c r="ED2468" s="68"/>
      <c r="EE2468" s="68"/>
      <c r="EF2468" s="68"/>
      <c r="EG2468" s="68"/>
      <c r="EH2468" s="68"/>
      <c r="EI2468" s="68"/>
      <c r="EJ2468" s="68"/>
      <c r="EK2468" s="68"/>
      <c r="EL2468" s="68"/>
      <c r="EM2468" s="68"/>
      <c r="EN2468" s="68"/>
      <c r="EO2468" s="68"/>
      <c r="EP2468" s="68"/>
      <c r="EQ2468" s="68"/>
      <c r="ER2468" s="68"/>
      <c r="ES2468" s="68"/>
      <c r="ET2468" s="68"/>
    </row>
    <row r="2469" spans="53:150" s="9" customFormat="1" ht="15">
      <c r="BA2469" s="41"/>
      <c r="BB2469" s="41"/>
      <c r="BC2469" s="41"/>
      <c r="BD2469" s="41"/>
      <c r="BE2469" s="41"/>
      <c r="BF2469" s="41"/>
      <c r="BG2469" s="41"/>
      <c r="BH2469" s="41"/>
      <c r="BI2469" s="41"/>
      <c r="BJ2469" s="41"/>
      <c r="BK2469" s="41"/>
      <c r="BL2469" s="41"/>
      <c r="BM2469" s="41"/>
      <c r="BN2469" s="41"/>
      <c r="BO2469" s="41"/>
      <c r="BP2469" s="41"/>
      <c r="BQ2469" s="41"/>
      <c r="BR2469" s="41"/>
      <c r="BS2469" s="41"/>
      <c r="BT2469" s="41"/>
      <c r="BU2469" s="41"/>
      <c r="BV2469" s="41"/>
      <c r="BW2469" s="41"/>
      <c r="BX2469" s="41"/>
      <c r="BY2469" s="41"/>
      <c r="BZ2469" s="41"/>
      <c r="CA2469" s="41"/>
      <c r="CB2469" s="41"/>
      <c r="CC2469" s="41"/>
      <c r="CD2469" s="41"/>
      <c r="CE2469" s="41"/>
      <c r="CF2469" s="41"/>
      <c r="CG2469" s="41"/>
      <c r="CH2469" s="41"/>
      <c r="CI2469" s="41"/>
      <c r="CJ2469" s="41"/>
      <c r="ED2469" s="68"/>
      <c r="EE2469" s="68"/>
      <c r="EF2469" s="68"/>
      <c r="EG2469" s="68"/>
      <c r="EH2469" s="68"/>
      <c r="EI2469" s="68"/>
      <c r="EJ2469" s="68"/>
      <c r="EK2469" s="68"/>
      <c r="EL2469" s="68"/>
      <c r="EM2469" s="68"/>
      <c r="EN2469" s="68"/>
      <c r="EO2469" s="68"/>
      <c r="EP2469" s="68"/>
      <c r="EQ2469" s="68"/>
      <c r="ER2469" s="68"/>
      <c r="ES2469" s="68"/>
      <c r="ET2469" s="68"/>
    </row>
    <row r="2470" spans="53:150" s="9" customFormat="1" ht="15">
      <c r="BA2470" s="41"/>
      <c r="BB2470" s="41"/>
      <c r="BC2470" s="41"/>
      <c r="BD2470" s="41"/>
      <c r="BE2470" s="41"/>
      <c r="BF2470" s="41"/>
      <c r="BG2470" s="41"/>
      <c r="BH2470" s="41"/>
      <c r="BI2470" s="41"/>
      <c r="BJ2470" s="41"/>
      <c r="BK2470" s="41"/>
      <c r="BL2470" s="41"/>
      <c r="BM2470" s="41"/>
      <c r="BN2470" s="41"/>
      <c r="BO2470" s="41"/>
      <c r="BP2470" s="41"/>
      <c r="BQ2470" s="41"/>
      <c r="BR2470" s="41"/>
      <c r="BS2470" s="41"/>
      <c r="BT2470" s="41"/>
      <c r="BU2470" s="41"/>
      <c r="BV2470" s="41"/>
      <c r="BW2470" s="41"/>
      <c r="BX2470" s="41"/>
      <c r="BY2470" s="41"/>
      <c r="BZ2470" s="41"/>
      <c r="CA2470" s="41"/>
      <c r="CB2470" s="41"/>
      <c r="CC2470" s="41"/>
      <c r="CD2470" s="41"/>
      <c r="CE2470" s="41"/>
      <c r="CF2470" s="41"/>
      <c r="CG2470" s="41"/>
      <c r="CH2470" s="41"/>
      <c r="CI2470" s="41"/>
      <c r="CJ2470" s="41"/>
      <c r="ED2470" s="68"/>
      <c r="EE2470" s="68"/>
      <c r="EF2470" s="68"/>
      <c r="EG2470" s="68"/>
      <c r="EH2470" s="68"/>
      <c r="EI2470" s="68"/>
      <c r="EJ2470" s="68"/>
      <c r="EK2470" s="68"/>
      <c r="EL2470" s="68"/>
      <c r="EM2470" s="68"/>
      <c r="EN2470" s="68"/>
      <c r="EO2470" s="68"/>
      <c r="EP2470" s="68"/>
      <c r="EQ2470" s="68"/>
      <c r="ER2470" s="68"/>
      <c r="ES2470" s="68"/>
      <c r="ET2470" s="68"/>
    </row>
    <row r="2471" spans="53:150" s="9" customFormat="1" ht="15">
      <c r="BA2471" s="41"/>
      <c r="BB2471" s="41"/>
      <c r="BC2471" s="41"/>
      <c r="BD2471" s="41"/>
      <c r="BE2471" s="41"/>
      <c r="BF2471" s="41"/>
      <c r="BG2471" s="41"/>
      <c r="BH2471" s="41"/>
      <c r="BI2471" s="41"/>
      <c r="BJ2471" s="41"/>
      <c r="BK2471" s="41"/>
      <c r="BL2471" s="41"/>
      <c r="BM2471" s="41"/>
      <c r="BN2471" s="41"/>
      <c r="BO2471" s="41"/>
      <c r="BP2471" s="41"/>
      <c r="BQ2471" s="41"/>
      <c r="BR2471" s="41"/>
      <c r="BS2471" s="41"/>
      <c r="BT2471" s="41"/>
      <c r="BU2471" s="41"/>
      <c r="BV2471" s="41"/>
      <c r="BW2471" s="41"/>
      <c r="BX2471" s="41"/>
      <c r="BY2471" s="41"/>
      <c r="BZ2471" s="41"/>
      <c r="CA2471" s="41"/>
      <c r="CB2471" s="41"/>
      <c r="CC2471" s="41"/>
      <c r="CD2471" s="41"/>
      <c r="CE2471" s="41"/>
      <c r="CF2471" s="41"/>
      <c r="CG2471" s="41"/>
      <c r="CH2471" s="41"/>
      <c r="CI2471" s="41"/>
      <c r="CJ2471" s="41"/>
      <c r="ED2471" s="68"/>
      <c r="EE2471" s="68"/>
      <c r="EF2471" s="68"/>
      <c r="EG2471" s="68"/>
      <c r="EH2471" s="68"/>
      <c r="EI2471" s="68"/>
      <c r="EJ2471" s="68"/>
      <c r="EK2471" s="68"/>
      <c r="EL2471" s="68"/>
      <c r="EM2471" s="68"/>
      <c r="EN2471" s="68"/>
      <c r="EO2471" s="68"/>
      <c r="EP2471" s="68"/>
      <c r="EQ2471" s="68"/>
      <c r="ER2471" s="68"/>
      <c r="ES2471" s="68"/>
      <c r="ET2471" s="68"/>
    </row>
    <row r="2472" spans="53:150" s="9" customFormat="1" ht="15">
      <c r="BA2472" s="41"/>
      <c r="BB2472" s="41"/>
      <c r="BC2472" s="41"/>
      <c r="BD2472" s="41"/>
      <c r="BE2472" s="41"/>
      <c r="BF2472" s="41"/>
      <c r="BG2472" s="41"/>
      <c r="BH2472" s="41"/>
      <c r="BI2472" s="41"/>
      <c r="BJ2472" s="41"/>
      <c r="BK2472" s="41"/>
      <c r="BL2472" s="41"/>
      <c r="BM2472" s="41"/>
      <c r="BN2472" s="41"/>
      <c r="BO2472" s="41"/>
      <c r="BP2472" s="41"/>
      <c r="BQ2472" s="41"/>
      <c r="BR2472" s="41"/>
      <c r="BS2472" s="41"/>
      <c r="BT2472" s="41"/>
      <c r="BU2472" s="41"/>
      <c r="BV2472" s="41"/>
      <c r="BW2472" s="41"/>
      <c r="BX2472" s="41"/>
      <c r="BY2472" s="41"/>
      <c r="BZ2472" s="41"/>
      <c r="CA2472" s="41"/>
      <c r="CB2472" s="41"/>
      <c r="CC2472" s="41"/>
      <c r="CD2472" s="41"/>
      <c r="CE2472" s="41"/>
      <c r="CF2472" s="41"/>
      <c r="CG2472" s="41"/>
      <c r="CH2472" s="41"/>
      <c r="CI2472" s="41"/>
      <c r="CJ2472" s="41"/>
      <c r="ED2472" s="68"/>
      <c r="EE2472" s="68"/>
      <c r="EF2472" s="68"/>
      <c r="EG2472" s="68"/>
      <c r="EH2472" s="68"/>
      <c r="EI2472" s="68"/>
      <c r="EJ2472" s="68"/>
      <c r="EK2472" s="68"/>
      <c r="EL2472" s="68"/>
      <c r="EM2472" s="68"/>
      <c r="EN2472" s="68"/>
      <c r="EO2472" s="68"/>
      <c r="EP2472" s="68"/>
      <c r="EQ2472" s="68"/>
      <c r="ER2472" s="68"/>
      <c r="ES2472" s="68"/>
      <c r="ET2472" s="68"/>
    </row>
    <row r="2473" spans="53:150" s="9" customFormat="1" ht="15">
      <c r="BA2473" s="41"/>
      <c r="BB2473" s="41"/>
      <c r="BC2473" s="41"/>
      <c r="BD2473" s="41"/>
      <c r="BE2473" s="41"/>
      <c r="BF2473" s="41"/>
      <c r="BG2473" s="41"/>
      <c r="BH2473" s="41"/>
      <c r="BI2473" s="41"/>
      <c r="BJ2473" s="41"/>
      <c r="BK2473" s="41"/>
      <c r="BL2473" s="41"/>
      <c r="BM2473" s="41"/>
      <c r="BN2473" s="41"/>
      <c r="BO2473" s="41"/>
      <c r="BP2473" s="41"/>
      <c r="BQ2473" s="41"/>
      <c r="BR2473" s="41"/>
      <c r="BS2473" s="41"/>
      <c r="BT2473" s="41"/>
      <c r="BU2473" s="41"/>
      <c r="BV2473" s="41"/>
      <c r="BW2473" s="41"/>
      <c r="BX2473" s="41"/>
      <c r="BY2473" s="41"/>
      <c r="BZ2473" s="41"/>
      <c r="CA2473" s="41"/>
      <c r="CB2473" s="41"/>
      <c r="CC2473" s="41"/>
      <c r="CD2473" s="41"/>
      <c r="CE2473" s="41"/>
      <c r="CF2473" s="41"/>
      <c r="CG2473" s="41"/>
      <c r="CH2473" s="41"/>
      <c r="CI2473" s="41"/>
      <c r="CJ2473" s="41"/>
      <c r="ED2473" s="68"/>
      <c r="EE2473" s="68"/>
      <c r="EF2473" s="68"/>
      <c r="EG2473" s="68"/>
      <c r="EH2473" s="68"/>
      <c r="EI2473" s="68"/>
      <c r="EJ2473" s="68"/>
      <c r="EK2473" s="68"/>
      <c r="EL2473" s="68"/>
      <c r="EM2473" s="68"/>
      <c r="EN2473" s="68"/>
      <c r="EO2473" s="68"/>
      <c r="EP2473" s="68"/>
      <c r="EQ2473" s="68"/>
      <c r="ER2473" s="68"/>
      <c r="ES2473" s="68"/>
      <c r="ET2473" s="68"/>
    </row>
    <row r="2474" spans="53:150" s="9" customFormat="1" ht="15">
      <c r="BA2474" s="41"/>
      <c r="BB2474" s="41"/>
      <c r="BC2474" s="41"/>
      <c r="BD2474" s="41"/>
      <c r="BE2474" s="41"/>
      <c r="BF2474" s="41"/>
      <c r="BG2474" s="41"/>
      <c r="BH2474" s="41"/>
      <c r="BI2474" s="41"/>
      <c r="BJ2474" s="41"/>
      <c r="BK2474" s="41"/>
      <c r="BL2474" s="41"/>
      <c r="BM2474" s="41"/>
      <c r="BN2474" s="41"/>
      <c r="BO2474" s="41"/>
      <c r="BP2474" s="41"/>
      <c r="BQ2474" s="41"/>
      <c r="BR2474" s="41"/>
      <c r="BS2474" s="41"/>
      <c r="BT2474" s="41"/>
      <c r="BU2474" s="41"/>
      <c r="BV2474" s="41"/>
      <c r="BW2474" s="41"/>
      <c r="BX2474" s="41"/>
      <c r="BY2474" s="41"/>
      <c r="BZ2474" s="41"/>
      <c r="CA2474" s="41"/>
      <c r="CB2474" s="41"/>
      <c r="CC2474" s="41"/>
      <c r="CD2474" s="41"/>
      <c r="CE2474" s="41"/>
      <c r="CF2474" s="41"/>
      <c r="CG2474" s="41"/>
      <c r="CH2474" s="41"/>
      <c r="CI2474" s="41"/>
      <c r="CJ2474" s="41"/>
      <c r="ED2474" s="68"/>
      <c r="EE2474" s="68"/>
      <c r="EF2474" s="68"/>
      <c r="EG2474" s="68"/>
      <c r="EH2474" s="68"/>
      <c r="EI2474" s="68"/>
      <c r="EJ2474" s="68"/>
      <c r="EK2474" s="68"/>
      <c r="EL2474" s="68"/>
      <c r="EM2474" s="68"/>
      <c r="EN2474" s="68"/>
      <c r="EO2474" s="68"/>
      <c r="EP2474" s="68"/>
      <c r="EQ2474" s="68"/>
      <c r="ER2474" s="68"/>
      <c r="ES2474" s="68"/>
      <c r="ET2474" s="68"/>
    </row>
    <row r="2475" spans="53:150" s="9" customFormat="1" ht="15">
      <c r="BA2475" s="41"/>
      <c r="BB2475" s="41"/>
      <c r="BC2475" s="41"/>
      <c r="BD2475" s="41"/>
      <c r="BE2475" s="41"/>
      <c r="BF2475" s="41"/>
      <c r="BG2475" s="41"/>
      <c r="BH2475" s="41"/>
      <c r="BI2475" s="41"/>
      <c r="BJ2475" s="41"/>
      <c r="BK2475" s="41"/>
      <c r="BL2475" s="41"/>
      <c r="BM2475" s="41"/>
      <c r="BN2475" s="41"/>
      <c r="BO2475" s="41"/>
      <c r="BP2475" s="41"/>
      <c r="BQ2475" s="41"/>
      <c r="BR2475" s="41"/>
      <c r="BS2475" s="41"/>
      <c r="BT2475" s="41"/>
      <c r="BU2475" s="41"/>
      <c r="BV2475" s="41"/>
      <c r="BW2475" s="41"/>
      <c r="BX2475" s="41"/>
      <c r="BY2475" s="41"/>
      <c r="BZ2475" s="41"/>
      <c r="CA2475" s="41"/>
      <c r="CB2475" s="41"/>
      <c r="CC2475" s="41"/>
      <c r="CD2475" s="41"/>
      <c r="CE2475" s="41"/>
      <c r="CF2475" s="41"/>
      <c r="CG2475" s="41"/>
      <c r="CH2475" s="41"/>
      <c r="CI2475" s="41"/>
      <c r="CJ2475" s="41"/>
      <c r="ED2475" s="68"/>
      <c r="EE2475" s="68"/>
      <c r="EF2475" s="68"/>
      <c r="EG2475" s="68"/>
      <c r="EH2475" s="68"/>
      <c r="EI2475" s="68"/>
      <c r="EJ2475" s="68"/>
      <c r="EK2475" s="68"/>
      <c r="EL2475" s="68"/>
      <c r="EM2475" s="68"/>
      <c r="EN2475" s="68"/>
      <c r="EO2475" s="68"/>
      <c r="EP2475" s="68"/>
      <c r="EQ2475" s="68"/>
      <c r="ER2475" s="68"/>
      <c r="ES2475" s="68"/>
      <c r="ET2475" s="68"/>
    </row>
    <row r="2476" spans="53:150" s="9" customFormat="1" ht="15">
      <c r="BA2476" s="41"/>
      <c r="BB2476" s="41"/>
      <c r="BC2476" s="41"/>
      <c r="BD2476" s="41"/>
      <c r="BE2476" s="41"/>
      <c r="BF2476" s="41"/>
      <c r="BG2476" s="41"/>
      <c r="BH2476" s="41"/>
      <c r="BI2476" s="41"/>
      <c r="BJ2476" s="41"/>
      <c r="BK2476" s="41"/>
      <c r="BL2476" s="41"/>
      <c r="BM2476" s="41"/>
      <c r="BN2476" s="41"/>
      <c r="BO2476" s="41"/>
      <c r="BP2476" s="41"/>
      <c r="BQ2476" s="41"/>
      <c r="BR2476" s="41"/>
      <c r="BS2476" s="41"/>
      <c r="BT2476" s="41"/>
      <c r="BU2476" s="41"/>
      <c r="BV2476" s="41"/>
      <c r="BW2476" s="41"/>
      <c r="BX2476" s="41"/>
      <c r="BY2476" s="41"/>
      <c r="BZ2476" s="41"/>
      <c r="CA2476" s="41"/>
      <c r="CB2476" s="41"/>
      <c r="CC2476" s="41"/>
      <c r="CD2476" s="41"/>
      <c r="CE2476" s="41"/>
      <c r="CF2476" s="41"/>
      <c r="CG2476" s="41"/>
      <c r="CH2476" s="41"/>
      <c r="CI2476" s="41"/>
      <c r="CJ2476" s="41"/>
      <c r="ED2476" s="68"/>
      <c r="EE2476" s="68"/>
      <c r="EF2476" s="68"/>
      <c r="EG2476" s="68"/>
      <c r="EH2476" s="68"/>
      <c r="EI2476" s="68"/>
      <c r="EJ2476" s="68"/>
      <c r="EK2476" s="68"/>
      <c r="EL2476" s="68"/>
      <c r="EM2476" s="68"/>
      <c r="EN2476" s="68"/>
      <c r="EO2476" s="68"/>
      <c r="EP2476" s="68"/>
      <c r="EQ2476" s="68"/>
      <c r="ER2476" s="68"/>
      <c r="ES2476" s="68"/>
      <c r="ET2476" s="68"/>
    </row>
    <row r="2477" spans="53:150" s="9" customFormat="1" ht="15">
      <c r="BA2477" s="41"/>
      <c r="BB2477" s="41"/>
      <c r="BC2477" s="41"/>
      <c r="BD2477" s="41"/>
      <c r="BE2477" s="41"/>
      <c r="BF2477" s="41"/>
      <c r="BG2477" s="41"/>
      <c r="BH2477" s="41"/>
      <c r="BI2477" s="41"/>
      <c r="BJ2477" s="41"/>
      <c r="BK2477" s="41"/>
      <c r="BL2477" s="41"/>
      <c r="BM2477" s="41"/>
      <c r="BN2477" s="41"/>
      <c r="BO2477" s="41"/>
      <c r="BP2477" s="41"/>
      <c r="BQ2477" s="41"/>
      <c r="BR2477" s="41"/>
      <c r="BS2477" s="41"/>
      <c r="BT2477" s="41"/>
      <c r="BU2477" s="41"/>
      <c r="BV2477" s="41"/>
      <c r="BW2477" s="41"/>
      <c r="BX2477" s="41"/>
      <c r="BY2477" s="41"/>
      <c r="BZ2477" s="41"/>
      <c r="CA2477" s="41"/>
      <c r="CB2477" s="41"/>
      <c r="CC2477" s="41"/>
      <c r="CD2477" s="41"/>
      <c r="CE2477" s="41"/>
      <c r="CF2477" s="41"/>
      <c r="CG2477" s="41"/>
      <c r="CH2477" s="41"/>
      <c r="CI2477" s="41"/>
      <c r="CJ2477" s="41"/>
      <c r="ED2477" s="68"/>
      <c r="EE2477" s="68"/>
      <c r="EF2477" s="68"/>
      <c r="EG2477" s="68"/>
      <c r="EH2477" s="68"/>
      <c r="EI2477" s="68"/>
      <c r="EJ2477" s="68"/>
      <c r="EK2477" s="68"/>
      <c r="EL2477" s="68"/>
      <c r="EM2477" s="68"/>
      <c r="EN2477" s="68"/>
      <c r="EO2477" s="68"/>
      <c r="EP2477" s="68"/>
      <c r="EQ2477" s="68"/>
      <c r="ER2477" s="68"/>
      <c r="ES2477" s="68"/>
      <c r="ET2477" s="68"/>
    </row>
    <row r="2478" spans="53:150" s="9" customFormat="1" ht="15">
      <c r="BA2478" s="41"/>
      <c r="BB2478" s="41"/>
      <c r="BC2478" s="41"/>
      <c r="BD2478" s="41"/>
      <c r="BE2478" s="41"/>
      <c r="BF2478" s="41"/>
      <c r="BG2478" s="41"/>
      <c r="BH2478" s="41"/>
      <c r="BI2478" s="41"/>
      <c r="BJ2478" s="41"/>
      <c r="BK2478" s="41"/>
      <c r="BL2478" s="41"/>
      <c r="BM2478" s="41"/>
      <c r="BN2478" s="41"/>
      <c r="BO2478" s="41"/>
      <c r="BP2478" s="41"/>
      <c r="BQ2478" s="41"/>
      <c r="BR2478" s="41"/>
      <c r="BS2478" s="41"/>
      <c r="BT2478" s="41"/>
      <c r="BU2478" s="41"/>
      <c r="BV2478" s="41"/>
      <c r="BW2478" s="41"/>
      <c r="BX2478" s="41"/>
      <c r="BY2478" s="41"/>
      <c r="BZ2478" s="41"/>
      <c r="CA2478" s="41"/>
      <c r="CB2478" s="41"/>
      <c r="CC2478" s="41"/>
      <c r="CD2478" s="41"/>
      <c r="CE2478" s="41"/>
      <c r="CF2478" s="41"/>
      <c r="CG2478" s="41"/>
      <c r="CH2478" s="41"/>
      <c r="CI2478" s="41"/>
      <c r="CJ2478" s="41"/>
      <c r="ED2478" s="68"/>
      <c r="EE2478" s="68"/>
      <c r="EF2478" s="68"/>
      <c r="EG2478" s="68"/>
      <c r="EH2478" s="68"/>
      <c r="EI2478" s="68"/>
      <c r="EJ2478" s="68"/>
      <c r="EK2478" s="68"/>
      <c r="EL2478" s="68"/>
      <c r="EM2478" s="68"/>
      <c r="EN2478" s="68"/>
      <c r="EO2478" s="68"/>
      <c r="EP2478" s="68"/>
      <c r="EQ2478" s="68"/>
      <c r="ER2478" s="68"/>
      <c r="ES2478" s="68"/>
      <c r="ET2478" s="68"/>
    </row>
    <row r="2479" spans="53:150" s="9" customFormat="1" ht="15">
      <c r="BA2479" s="41"/>
      <c r="BB2479" s="41"/>
      <c r="BC2479" s="41"/>
      <c r="BD2479" s="41"/>
      <c r="BE2479" s="41"/>
      <c r="BF2479" s="41"/>
      <c r="BG2479" s="41"/>
      <c r="BH2479" s="41"/>
      <c r="BI2479" s="41"/>
      <c r="BJ2479" s="41"/>
      <c r="BK2479" s="41"/>
      <c r="BL2479" s="41"/>
      <c r="BM2479" s="41"/>
      <c r="BN2479" s="41"/>
      <c r="BO2479" s="41"/>
      <c r="BP2479" s="41"/>
      <c r="BQ2479" s="41"/>
      <c r="BR2479" s="41"/>
      <c r="BS2479" s="41"/>
      <c r="BT2479" s="41"/>
      <c r="BU2479" s="41"/>
      <c r="BV2479" s="41"/>
      <c r="BW2479" s="41"/>
      <c r="BX2479" s="41"/>
      <c r="BY2479" s="41"/>
      <c r="BZ2479" s="41"/>
      <c r="CA2479" s="41"/>
      <c r="CB2479" s="41"/>
      <c r="CC2479" s="41"/>
      <c r="CD2479" s="41"/>
      <c r="CE2479" s="41"/>
      <c r="CF2479" s="41"/>
      <c r="CG2479" s="41"/>
      <c r="CH2479" s="41"/>
      <c r="CI2479" s="41"/>
      <c r="CJ2479" s="41"/>
      <c r="ED2479" s="68"/>
      <c r="EE2479" s="68"/>
      <c r="EF2479" s="68"/>
      <c r="EG2479" s="68"/>
      <c r="EH2479" s="68"/>
      <c r="EI2479" s="68"/>
      <c r="EJ2479" s="68"/>
      <c r="EK2479" s="68"/>
      <c r="EL2479" s="68"/>
      <c r="EM2479" s="68"/>
      <c r="EN2479" s="68"/>
      <c r="EO2479" s="68"/>
      <c r="EP2479" s="68"/>
      <c r="EQ2479" s="68"/>
      <c r="ER2479" s="68"/>
      <c r="ES2479" s="68"/>
      <c r="ET2479" s="68"/>
    </row>
    <row r="2480" spans="53:150" s="9" customFormat="1" ht="15">
      <c r="BA2480" s="41"/>
      <c r="BB2480" s="41"/>
      <c r="BC2480" s="41"/>
      <c r="BD2480" s="41"/>
      <c r="BE2480" s="41"/>
      <c r="BF2480" s="41"/>
      <c r="BG2480" s="41"/>
      <c r="BH2480" s="41"/>
      <c r="BI2480" s="41"/>
      <c r="BJ2480" s="41"/>
      <c r="BK2480" s="41"/>
      <c r="BL2480" s="41"/>
      <c r="BM2480" s="41"/>
      <c r="BN2480" s="41"/>
      <c r="BO2480" s="41"/>
      <c r="BP2480" s="41"/>
      <c r="BQ2480" s="41"/>
      <c r="BR2480" s="41"/>
      <c r="BS2480" s="41"/>
      <c r="BT2480" s="41"/>
      <c r="BU2480" s="41"/>
      <c r="BV2480" s="41"/>
      <c r="BW2480" s="41"/>
      <c r="BX2480" s="41"/>
      <c r="BY2480" s="41"/>
      <c r="BZ2480" s="41"/>
      <c r="CA2480" s="41"/>
      <c r="CB2480" s="41"/>
      <c r="CC2480" s="41"/>
      <c r="CD2480" s="41"/>
      <c r="CE2480" s="41"/>
      <c r="CF2480" s="41"/>
      <c r="CG2480" s="41"/>
      <c r="CH2480" s="41"/>
      <c r="CI2480" s="41"/>
      <c r="CJ2480" s="41"/>
      <c r="ED2480" s="68"/>
      <c r="EE2480" s="68"/>
      <c r="EF2480" s="68"/>
      <c r="EG2480" s="68"/>
      <c r="EH2480" s="68"/>
      <c r="EI2480" s="68"/>
      <c r="EJ2480" s="68"/>
      <c r="EK2480" s="68"/>
      <c r="EL2480" s="68"/>
      <c r="EM2480" s="68"/>
      <c r="EN2480" s="68"/>
      <c r="EO2480" s="68"/>
      <c r="EP2480" s="68"/>
      <c r="EQ2480" s="68"/>
      <c r="ER2480" s="68"/>
      <c r="ES2480" s="68"/>
      <c r="ET2480" s="68"/>
    </row>
    <row r="2481" spans="53:150" s="9" customFormat="1" ht="15">
      <c r="BA2481" s="41"/>
      <c r="BB2481" s="41"/>
      <c r="BC2481" s="41"/>
      <c r="BD2481" s="41"/>
      <c r="BE2481" s="41"/>
      <c r="BF2481" s="41"/>
      <c r="BG2481" s="41"/>
      <c r="BH2481" s="41"/>
      <c r="BI2481" s="41"/>
      <c r="BJ2481" s="41"/>
      <c r="BK2481" s="41"/>
      <c r="BL2481" s="41"/>
      <c r="BM2481" s="41"/>
      <c r="BN2481" s="41"/>
      <c r="BO2481" s="41"/>
      <c r="BP2481" s="41"/>
      <c r="BQ2481" s="41"/>
      <c r="BR2481" s="41"/>
      <c r="BS2481" s="41"/>
      <c r="BT2481" s="41"/>
      <c r="BU2481" s="41"/>
      <c r="BV2481" s="41"/>
      <c r="BW2481" s="41"/>
      <c r="BX2481" s="41"/>
      <c r="BY2481" s="41"/>
      <c r="BZ2481" s="41"/>
      <c r="CA2481" s="41"/>
      <c r="CB2481" s="41"/>
      <c r="CC2481" s="41"/>
      <c r="CD2481" s="41"/>
      <c r="CE2481" s="41"/>
      <c r="CF2481" s="41"/>
      <c r="CG2481" s="41"/>
      <c r="CH2481" s="41"/>
      <c r="CI2481" s="41"/>
      <c r="CJ2481" s="41"/>
      <c r="ED2481" s="68"/>
      <c r="EE2481" s="68"/>
      <c r="EF2481" s="68"/>
      <c r="EG2481" s="68"/>
      <c r="EH2481" s="68"/>
      <c r="EI2481" s="68"/>
      <c r="EJ2481" s="68"/>
      <c r="EK2481" s="68"/>
      <c r="EL2481" s="68"/>
      <c r="EM2481" s="68"/>
      <c r="EN2481" s="68"/>
      <c r="EO2481" s="68"/>
      <c r="EP2481" s="68"/>
      <c r="EQ2481" s="68"/>
      <c r="ER2481" s="68"/>
      <c r="ES2481" s="68"/>
      <c r="ET2481" s="68"/>
    </row>
    <row r="2482" spans="53:150" s="9" customFormat="1" ht="15">
      <c r="BA2482" s="41"/>
      <c r="BB2482" s="41"/>
      <c r="BC2482" s="41"/>
      <c r="BD2482" s="41"/>
      <c r="BE2482" s="41"/>
      <c r="BF2482" s="41"/>
      <c r="BG2482" s="41"/>
      <c r="BH2482" s="41"/>
      <c r="BI2482" s="41"/>
      <c r="BJ2482" s="41"/>
      <c r="BK2482" s="41"/>
      <c r="BL2482" s="41"/>
      <c r="BM2482" s="41"/>
      <c r="BN2482" s="41"/>
      <c r="BO2482" s="41"/>
      <c r="BP2482" s="41"/>
      <c r="BQ2482" s="41"/>
      <c r="BR2482" s="41"/>
      <c r="BS2482" s="41"/>
      <c r="BT2482" s="41"/>
      <c r="BU2482" s="41"/>
      <c r="BV2482" s="41"/>
      <c r="BW2482" s="41"/>
      <c r="BX2482" s="41"/>
      <c r="BY2482" s="41"/>
      <c r="BZ2482" s="41"/>
      <c r="CA2482" s="41"/>
      <c r="CB2482" s="41"/>
      <c r="CC2482" s="41"/>
      <c r="CD2482" s="41"/>
      <c r="CE2482" s="41"/>
      <c r="CF2482" s="41"/>
      <c r="CG2482" s="41"/>
      <c r="CH2482" s="41"/>
      <c r="CI2482" s="41"/>
      <c r="CJ2482" s="41"/>
      <c r="ED2482" s="68"/>
      <c r="EE2482" s="68"/>
      <c r="EF2482" s="68"/>
      <c r="EG2482" s="68"/>
      <c r="EH2482" s="68"/>
      <c r="EI2482" s="68"/>
      <c r="EJ2482" s="68"/>
      <c r="EK2482" s="68"/>
      <c r="EL2482" s="68"/>
      <c r="EM2482" s="68"/>
      <c r="EN2482" s="68"/>
      <c r="EO2482" s="68"/>
      <c r="EP2482" s="68"/>
      <c r="EQ2482" s="68"/>
      <c r="ER2482" s="68"/>
      <c r="ES2482" s="68"/>
      <c r="ET2482" s="68"/>
    </row>
    <row r="2483" spans="53:150" s="9" customFormat="1" ht="15">
      <c r="BA2483" s="41"/>
      <c r="BB2483" s="41"/>
      <c r="BC2483" s="41"/>
      <c r="BD2483" s="41"/>
      <c r="BE2483" s="41"/>
      <c r="BF2483" s="41"/>
      <c r="BG2483" s="41"/>
      <c r="BH2483" s="41"/>
      <c r="BI2483" s="41"/>
      <c r="BJ2483" s="41"/>
      <c r="BK2483" s="41"/>
      <c r="BL2483" s="41"/>
      <c r="BM2483" s="41"/>
      <c r="BN2483" s="41"/>
      <c r="BO2483" s="41"/>
      <c r="BP2483" s="41"/>
      <c r="BQ2483" s="41"/>
      <c r="BR2483" s="41"/>
      <c r="BS2483" s="41"/>
      <c r="BT2483" s="41"/>
      <c r="BU2483" s="41"/>
      <c r="BV2483" s="41"/>
      <c r="BW2483" s="41"/>
      <c r="BX2483" s="41"/>
      <c r="BY2483" s="41"/>
      <c r="BZ2483" s="41"/>
      <c r="CA2483" s="41"/>
      <c r="CB2483" s="41"/>
      <c r="CC2483" s="41"/>
      <c r="CD2483" s="41"/>
      <c r="CE2483" s="41"/>
      <c r="CF2483" s="41"/>
      <c r="CG2483" s="41"/>
      <c r="CH2483" s="41"/>
      <c r="CI2483" s="41"/>
      <c r="CJ2483" s="41"/>
      <c r="ED2483" s="68"/>
      <c r="EE2483" s="68"/>
      <c r="EF2483" s="68"/>
      <c r="EG2483" s="68"/>
      <c r="EH2483" s="68"/>
      <c r="EI2483" s="68"/>
      <c r="EJ2483" s="68"/>
      <c r="EK2483" s="68"/>
      <c r="EL2483" s="68"/>
      <c r="EM2483" s="68"/>
      <c r="EN2483" s="68"/>
      <c r="EO2483" s="68"/>
      <c r="EP2483" s="68"/>
      <c r="EQ2483" s="68"/>
      <c r="ER2483" s="68"/>
      <c r="ES2483" s="68"/>
      <c r="ET2483" s="68"/>
    </row>
    <row r="2484" spans="53:150" s="9" customFormat="1" ht="15">
      <c r="BA2484" s="41"/>
      <c r="BB2484" s="41"/>
      <c r="BC2484" s="41"/>
      <c r="BD2484" s="41"/>
      <c r="BE2484" s="41"/>
      <c r="BF2484" s="41"/>
      <c r="BG2484" s="41"/>
      <c r="BH2484" s="41"/>
      <c r="BI2484" s="41"/>
      <c r="BJ2484" s="41"/>
      <c r="BK2484" s="41"/>
      <c r="BL2484" s="41"/>
      <c r="BM2484" s="41"/>
      <c r="BN2484" s="41"/>
      <c r="BO2484" s="41"/>
      <c r="BP2484" s="41"/>
      <c r="BQ2484" s="41"/>
      <c r="BR2484" s="41"/>
      <c r="BS2484" s="41"/>
      <c r="BT2484" s="41"/>
      <c r="BU2484" s="41"/>
      <c r="BV2484" s="41"/>
      <c r="BW2484" s="41"/>
      <c r="BX2484" s="41"/>
      <c r="BY2484" s="41"/>
      <c r="BZ2484" s="41"/>
      <c r="CA2484" s="41"/>
      <c r="CB2484" s="41"/>
      <c r="CC2484" s="41"/>
      <c r="CD2484" s="41"/>
      <c r="CE2484" s="41"/>
      <c r="CF2484" s="41"/>
      <c r="CG2484" s="41"/>
      <c r="CH2484" s="41"/>
      <c r="CI2484" s="41"/>
      <c r="CJ2484" s="41"/>
      <c r="ED2484" s="68"/>
      <c r="EE2484" s="68"/>
      <c r="EF2484" s="68"/>
      <c r="EG2484" s="68"/>
      <c r="EH2484" s="68"/>
      <c r="EI2484" s="68"/>
      <c r="EJ2484" s="68"/>
      <c r="EK2484" s="68"/>
      <c r="EL2484" s="68"/>
      <c r="EM2484" s="68"/>
      <c r="EN2484" s="68"/>
      <c r="EO2484" s="68"/>
      <c r="EP2484" s="68"/>
      <c r="EQ2484" s="68"/>
      <c r="ER2484" s="68"/>
      <c r="ES2484" s="68"/>
      <c r="ET2484" s="68"/>
    </row>
    <row r="2485" spans="53:150" s="9" customFormat="1" ht="15">
      <c r="BA2485" s="41"/>
      <c r="BB2485" s="41"/>
      <c r="BC2485" s="41"/>
      <c r="BD2485" s="41"/>
      <c r="BE2485" s="41"/>
      <c r="BF2485" s="41"/>
      <c r="BG2485" s="41"/>
      <c r="BH2485" s="41"/>
      <c r="BI2485" s="41"/>
      <c r="BJ2485" s="41"/>
      <c r="BK2485" s="41"/>
      <c r="BL2485" s="41"/>
      <c r="BM2485" s="41"/>
      <c r="BN2485" s="41"/>
      <c r="BO2485" s="41"/>
      <c r="BP2485" s="41"/>
      <c r="BQ2485" s="41"/>
      <c r="BR2485" s="41"/>
      <c r="BS2485" s="41"/>
      <c r="BT2485" s="41"/>
      <c r="BU2485" s="41"/>
      <c r="BV2485" s="41"/>
      <c r="BW2485" s="41"/>
      <c r="BX2485" s="41"/>
      <c r="BY2485" s="41"/>
      <c r="BZ2485" s="41"/>
      <c r="CA2485" s="41"/>
      <c r="CB2485" s="41"/>
      <c r="CC2485" s="41"/>
      <c r="CD2485" s="41"/>
      <c r="CE2485" s="41"/>
      <c r="CF2485" s="41"/>
      <c r="CG2485" s="41"/>
      <c r="CH2485" s="41"/>
      <c r="CI2485" s="41"/>
      <c r="CJ2485" s="41"/>
      <c r="ED2485" s="68"/>
      <c r="EE2485" s="68"/>
      <c r="EF2485" s="68"/>
      <c r="EG2485" s="68"/>
      <c r="EH2485" s="68"/>
      <c r="EI2485" s="68"/>
      <c r="EJ2485" s="68"/>
      <c r="EK2485" s="68"/>
      <c r="EL2485" s="68"/>
      <c r="EM2485" s="68"/>
      <c r="EN2485" s="68"/>
      <c r="EO2485" s="68"/>
      <c r="EP2485" s="68"/>
      <c r="EQ2485" s="68"/>
      <c r="ER2485" s="68"/>
      <c r="ES2485" s="68"/>
      <c r="ET2485" s="68"/>
    </row>
    <row r="2486" spans="53:150" s="9" customFormat="1" ht="15">
      <c r="BA2486" s="41"/>
      <c r="BB2486" s="41"/>
      <c r="BC2486" s="41"/>
      <c r="BD2486" s="41"/>
      <c r="BE2486" s="41"/>
      <c r="BF2486" s="41"/>
      <c r="BG2486" s="41"/>
      <c r="BH2486" s="41"/>
      <c r="BI2486" s="41"/>
      <c r="BJ2486" s="41"/>
      <c r="BK2486" s="41"/>
      <c r="BL2486" s="41"/>
      <c r="BM2486" s="41"/>
      <c r="BN2486" s="41"/>
      <c r="BO2486" s="41"/>
      <c r="BP2486" s="41"/>
      <c r="BQ2486" s="41"/>
      <c r="BR2486" s="41"/>
      <c r="BS2486" s="41"/>
      <c r="BT2486" s="41"/>
      <c r="BU2486" s="41"/>
      <c r="BV2486" s="41"/>
      <c r="BW2486" s="41"/>
      <c r="BX2486" s="41"/>
      <c r="BY2486" s="41"/>
      <c r="BZ2486" s="41"/>
      <c r="CA2486" s="41"/>
      <c r="CB2486" s="41"/>
      <c r="CC2486" s="41"/>
      <c r="CD2486" s="41"/>
      <c r="CE2486" s="41"/>
      <c r="CF2486" s="41"/>
      <c r="CG2486" s="41"/>
      <c r="CH2486" s="41"/>
      <c r="CI2486" s="41"/>
      <c r="CJ2486" s="41"/>
      <c r="ED2486" s="68"/>
      <c r="EE2486" s="68"/>
      <c r="EF2486" s="68"/>
      <c r="EG2486" s="68"/>
      <c r="EH2486" s="68"/>
      <c r="EI2486" s="68"/>
      <c r="EJ2486" s="68"/>
      <c r="EK2486" s="68"/>
      <c r="EL2486" s="68"/>
      <c r="EM2486" s="68"/>
      <c r="EN2486" s="68"/>
      <c r="EO2486" s="68"/>
      <c r="EP2486" s="68"/>
      <c r="EQ2486" s="68"/>
      <c r="ER2486" s="68"/>
      <c r="ES2486" s="68"/>
      <c r="ET2486" s="68"/>
    </row>
    <row r="2487" spans="53:150" s="9" customFormat="1" ht="15">
      <c r="BA2487" s="41"/>
      <c r="BB2487" s="41"/>
      <c r="BC2487" s="41"/>
      <c r="BD2487" s="41"/>
      <c r="BE2487" s="41"/>
      <c r="BF2487" s="41"/>
      <c r="BG2487" s="41"/>
      <c r="BH2487" s="41"/>
      <c r="BI2487" s="41"/>
      <c r="BJ2487" s="41"/>
      <c r="BK2487" s="41"/>
      <c r="BL2487" s="41"/>
      <c r="BM2487" s="41"/>
      <c r="BN2487" s="41"/>
      <c r="BO2487" s="41"/>
      <c r="BP2487" s="41"/>
      <c r="BQ2487" s="41"/>
      <c r="BR2487" s="41"/>
      <c r="BS2487" s="41"/>
      <c r="BT2487" s="41"/>
      <c r="BU2487" s="41"/>
      <c r="BV2487" s="41"/>
      <c r="BW2487" s="41"/>
      <c r="BX2487" s="41"/>
      <c r="BY2487" s="41"/>
      <c r="BZ2487" s="41"/>
      <c r="CA2487" s="41"/>
      <c r="CB2487" s="41"/>
      <c r="CC2487" s="41"/>
      <c r="CD2487" s="41"/>
      <c r="CE2487" s="41"/>
      <c r="CF2487" s="41"/>
      <c r="CG2487" s="41"/>
      <c r="CH2487" s="41"/>
      <c r="CI2487" s="41"/>
      <c r="CJ2487" s="41"/>
      <c r="ED2487" s="68"/>
      <c r="EE2487" s="68"/>
      <c r="EF2487" s="68"/>
      <c r="EG2487" s="68"/>
      <c r="EH2487" s="68"/>
      <c r="EI2487" s="68"/>
      <c r="EJ2487" s="68"/>
      <c r="EK2487" s="68"/>
      <c r="EL2487" s="68"/>
      <c r="EM2487" s="68"/>
      <c r="EN2487" s="68"/>
      <c r="EO2487" s="68"/>
      <c r="EP2487" s="68"/>
      <c r="EQ2487" s="68"/>
      <c r="ER2487" s="68"/>
      <c r="ES2487" s="68"/>
      <c r="ET2487" s="68"/>
    </row>
    <row r="2488" spans="53:150" s="9" customFormat="1" ht="15">
      <c r="BA2488" s="41"/>
      <c r="BB2488" s="41"/>
      <c r="BC2488" s="41"/>
      <c r="BD2488" s="41"/>
      <c r="BE2488" s="41"/>
      <c r="BF2488" s="41"/>
      <c r="BG2488" s="41"/>
      <c r="BH2488" s="41"/>
      <c r="BI2488" s="41"/>
      <c r="BJ2488" s="41"/>
      <c r="BK2488" s="41"/>
      <c r="BL2488" s="41"/>
      <c r="BM2488" s="41"/>
      <c r="BN2488" s="41"/>
      <c r="BO2488" s="41"/>
      <c r="BP2488" s="41"/>
      <c r="BQ2488" s="41"/>
      <c r="BR2488" s="41"/>
      <c r="BS2488" s="41"/>
      <c r="BT2488" s="41"/>
      <c r="BU2488" s="41"/>
      <c r="BV2488" s="41"/>
      <c r="BW2488" s="41"/>
      <c r="BX2488" s="41"/>
      <c r="BY2488" s="41"/>
      <c r="BZ2488" s="41"/>
      <c r="CA2488" s="41"/>
      <c r="CB2488" s="41"/>
      <c r="CC2488" s="41"/>
      <c r="CD2488" s="41"/>
      <c r="CE2488" s="41"/>
      <c r="CF2488" s="41"/>
      <c r="CG2488" s="41"/>
      <c r="CH2488" s="41"/>
      <c r="CI2488" s="41"/>
      <c r="CJ2488" s="41"/>
      <c r="ED2488" s="68"/>
      <c r="EE2488" s="68"/>
      <c r="EF2488" s="68"/>
      <c r="EG2488" s="68"/>
      <c r="EH2488" s="68"/>
      <c r="EI2488" s="68"/>
      <c r="EJ2488" s="68"/>
      <c r="EK2488" s="68"/>
      <c r="EL2488" s="68"/>
      <c r="EM2488" s="68"/>
      <c r="EN2488" s="68"/>
      <c r="EO2488" s="68"/>
      <c r="EP2488" s="68"/>
      <c r="EQ2488" s="68"/>
      <c r="ER2488" s="68"/>
      <c r="ES2488" s="68"/>
      <c r="ET2488" s="68"/>
    </row>
    <row r="2489" spans="53:150" s="9" customFormat="1" ht="15">
      <c r="BA2489" s="41"/>
      <c r="BB2489" s="41"/>
      <c r="BC2489" s="41"/>
      <c r="BD2489" s="41"/>
      <c r="BE2489" s="41"/>
      <c r="BF2489" s="41"/>
      <c r="BG2489" s="41"/>
      <c r="BH2489" s="41"/>
      <c r="BI2489" s="41"/>
      <c r="BJ2489" s="41"/>
      <c r="BK2489" s="41"/>
      <c r="BL2489" s="41"/>
      <c r="BM2489" s="41"/>
      <c r="BN2489" s="41"/>
      <c r="BO2489" s="41"/>
      <c r="BP2489" s="41"/>
      <c r="BQ2489" s="41"/>
      <c r="BR2489" s="41"/>
      <c r="BS2489" s="41"/>
      <c r="BT2489" s="41"/>
      <c r="BU2489" s="41"/>
      <c r="BV2489" s="41"/>
      <c r="BW2489" s="41"/>
      <c r="BX2489" s="41"/>
      <c r="BY2489" s="41"/>
      <c r="BZ2489" s="41"/>
      <c r="CA2489" s="41"/>
      <c r="CB2489" s="41"/>
      <c r="CC2489" s="41"/>
      <c r="CD2489" s="41"/>
      <c r="CE2489" s="41"/>
      <c r="CF2489" s="41"/>
      <c r="CG2489" s="41"/>
      <c r="CH2489" s="41"/>
      <c r="CI2489" s="41"/>
      <c r="CJ2489" s="41"/>
      <c r="ED2489" s="68"/>
      <c r="EE2489" s="68"/>
      <c r="EF2489" s="68"/>
      <c r="EG2489" s="68"/>
      <c r="EH2489" s="68"/>
      <c r="EI2489" s="68"/>
      <c r="EJ2489" s="68"/>
      <c r="EK2489" s="68"/>
      <c r="EL2489" s="68"/>
      <c r="EM2489" s="68"/>
      <c r="EN2489" s="68"/>
      <c r="EO2489" s="68"/>
      <c r="EP2489" s="68"/>
      <c r="EQ2489" s="68"/>
      <c r="ER2489" s="68"/>
      <c r="ES2489" s="68"/>
      <c r="ET2489" s="68"/>
    </row>
    <row r="2490" spans="53:150" s="9" customFormat="1" ht="15">
      <c r="BA2490" s="41"/>
      <c r="BB2490" s="41"/>
      <c r="BC2490" s="41"/>
      <c r="BD2490" s="41"/>
      <c r="BE2490" s="41"/>
      <c r="BF2490" s="41"/>
      <c r="BG2490" s="41"/>
      <c r="BH2490" s="41"/>
      <c r="BI2490" s="41"/>
      <c r="BJ2490" s="41"/>
      <c r="BK2490" s="41"/>
      <c r="BL2490" s="41"/>
      <c r="BM2490" s="41"/>
      <c r="BN2490" s="41"/>
      <c r="BO2490" s="41"/>
      <c r="BP2490" s="41"/>
      <c r="BQ2490" s="41"/>
      <c r="BR2490" s="41"/>
      <c r="BS2490" s="41"/>
      <c r="BT2490" s="41"/>
      <c r="BU2490" s="41"/>
      <c r="BV2490" s="41"/>
      <c r="BW2490" s="41"/>
      <c r="BX2490" s="41"/>
      <c r="BY2490" s="41"/>
      <c r="BZ2490" s="41"/>
      <c r="CA2490" s="41"/>
      <c r="CB2490" s="41"/>
      <c r="CC2490" s="41"/>
      <c r="CD2490" s="41"/>
      <c r="CE2490" s="41"/>
      <c r="CF2490" s="41"/>
      <c r="CG2490" s="41"/>
      <c r="CH2490" s="41"/>
      <c r="CI2490" s="41"/>
      <c r="CJ2490" s="41"/>
      <c r="ED2490" s="68"/>
      <c r="EE2490" s="68"/>
      <c r="EF2490" s="68"/>
      <c r="EG2490" s="68"/>
      <c r="EH2490" s="68"/>
      <c r="EI2490" s="68"/>
      <c r="EJ2490" s="68"/>
      <c r="EK2490" s="68"/>
      <c r="EL2490" s="68"/>
      <c r="EM2490" s="68"/>
      <c r="EN2490" s="68"/>
      <c r="EO2490" s="68"/>
      <c r="EP2490" s="68"/>
      <c r="EQ2490" s="68"/>
      <c r="ER2490" s="68"/>
      <c r="ES2490" s="68"/>
      <c r="ET2490" s="68"/>
    </row>
    <row r="2491" spans="53:150" s="9" customFormat="1" ht="15">
      <c r="BA2491" s="41"/>
      <c r="BB2491" s="41"/>
      <c r="BC2491" s="41"/>
      <c r="BD2491" s="41"/>
      <c r="BE2491" s="41"/>
      <c r="BF2491" s="41"/>
      <c r="BG2491" s="41"/>
      <c r="BH2491" s="41"/>
      <c r="BI2491" s="41"/>
      <c r="BJ2491" s="41"/>
      <c r="BK2491" s="41"/>
      <c r="BL2491" s="41"/>
      <c r="BM2491" s="41"/>
      <c r="BN2491" s="41"/>
      <c r="BO2491" s="41"/>
      <c r="BP2491" s="41"/>
      <c r="BQ2491" s="41"/>
      <c r="BR2491" s="41"/>
      <c r="BS2491" s="41"/>
      <c r="BT2491" s="41"/>
      <c r="BU2491" s="41"/>
      <c r="BV2491" s="41"/>
      <c r="BW2491" s="41"/>
      <c r="BX2491" s="41"/>
      <c r="BY2491" s="41"/>
      <c r="BZ2491" s="41"/>
      <c r="CA2491" s="41"/>
      <c r="CB2491" s="41"/>
      <c r="CC2491" s="41"/>
      <c r="CD2491" s="41"/>
      <c r="CE2491" s="41"/>
      <c r="CF2491" s="41"/>
      <c r="CG2491" s="41"/>
      <c r="CH2491" s="41"/>
      <c r="CI2491" s="41"/>
      <c r="CJ2491" s="41"/>
      <c r="ED2491" s="68"/>
      <c r="EE2491" s="68"/>
      <c r="EF2491" s="68"/>
      <c r="EG2491" s="68"/>
      <c r="EH2491" s="68"/>
      <c r="EI2491" s="68"/>
      <c r="EJ2491" s="68"/>
      <c r="EK2491" s="68"/>
      <c r="EL2491" s="68"/>
      <c r="EM2491" s="68"/>
      <c r="EN2491" s="68"/>
      <c r="EO2491" s="68"/>
      <c r="EP2491" s="68"/>
      <c r="EQ2491" s="68"/>
      <c r="ER2491" s="68"/>
      <c r="ES2491" s="68"/>
      <c r="ET2491" s="68"/>
    </row>
    <row r="2492" spans="53:150" s="9" customFormat="1" ht="15">
      <c r="BA2492" s="41"/>
      <c r="BB2492" s="41"/>
      <c r="BC2492" s="41"/>
      <c r="BD2492" s="41"/>
      <c r="BE2492" s="41"/>
      <c r="BF2492" s="41"/>
      <c r="BG2492" s="41"/>
      <c r="BH2492" s="41"/>
      <c r="BI2492" s="41"/>
      <c r="BJ2492" s="41"/>
      <c r="BK2492" s="41"/>
      <c r="BL2492" s="41"/>
      <c r="BM2492" s="41"/>
      <c r="BN2492" s="41"/>
      <c r="BO2492" s="41"/>
      <c r="BP2492" s="41"/>
      <c r="BQ2492" s="41"/>
      <c r="BR2492" s="41"/>
      <c r="BS2492" s="41"/>
      <c r="BT2492" s="41"/>
      <c r="BU2492" s="41"/>
      <c r="BV2492" s="41"/>
      <c r="BW2492" s="41"/>
      <c r="BX2492" s="41"/>
      <c r="BY2492" s="41"/>
      <c r="BZ2492" s="41"/>
      <c r="CA2492" s="41"/>
      <c r="CB2492" s="41"/>
      <c r="CC2492" s="41"/>
      <c r="CD2492" s="41"/>
      <c r="CE2492" s="41"/>
      <c r="CF2492" s="41"/>
      <c r="CG2492" s="41"/>
      <c r="CH2492" s="41"/>
      <c r="CI2492" s="41"/>
      <c r="CJ2492" s="41"/>
      <c r="ED2492" s="68"/>
      <c r="EE2492" s="68"/>
      <c r="EF2492" s="68"/>
      <c r="EG2492" s="68"/>
      <c r="EH2492" s="68"/>
      <c r="EI2492" s="68"/>
      <c r="EJ2492" s="68"/>
      <c r="EK2492" s="68"/>
      <c r="EL2492" s="68"/>
      <c r="EM2492" s="68"/>
      <c r="EN2492" s="68"/>
      <c r="EO2492" s="68"/>
      <c r="EP2492" s="68"/>
      <c r="EQ2492" s="68"/>
      <c r="ER2492" s="68"/>
      <c r="ES2492" s="68"/>
      <c r="ET2492" s="68"/>
    </row>
    <row r="2493" spans="53:150" s="9" customFormat="1" ht="15">
      <c r="BA2493" s="41"/>
      <c r="BB2493" s="41"/>
      <c r="BC2493" s="41"/>
      <c r="BD2493" s="41"/>
      <c r="BE2493" s="41"/>
      <c r="BF2493" s="41"/>
      <c r="BG2493" s="41"/>
      <c r="BH2493" s="41"/>
      <c r="BI2493" s="41"/>
      <c r="BJ2493" s="41"/>
      <c r="BK2493" s="41"/>
      <c r="BL2493" s="41"/>
      <c r="BM2493" s="41"/>
      <c r="BN2493" s="41"/>
      <c r="BO2493" s="41"/>
      <c r="BP2493" s="41"/>
      <c r="BQ2493" s="41"/>
      <c r="BR2493" s="41"/>
      <c r="BS2493" s="41"/>
      <c r="BT2493" s="41"/>
      <c r="BU2493" s="41"/>
      <c r="BV2493" s="41"/>
      <c r="BW2493" s="41"/>
      <c r="BX2493" s="41"/>
      <c r="BY2493" s="41"/>
      <c r="BZ2493" s="41"/>
      <c r="CA2493" s="41"/>
      <c r="CB2493" s="41"/>
      <c r="CC2493" s="41"/>
      <c r="CD2493" s="41"/>
      <c r="CE2493" s="41"/>
      <c r="CF2493" s="41"/>
      <c r="CG2493" s="41"/>
      <c r="CH2493" s="41"/>
      <c r="CI2493" s="41"/>
      <c r="CJ2493" s="41"/>
      <c r="ED2493" s="68"/>
      <c r="EE2493" s="68"/>
      <c r="EF2493" s="68"/>
      <c r="EG2493" s="68"/>
      <c r="EH2493" s="68"/>
      <c r="EI2493" s="68"/>
      <c r="EJ2493" s="68"/>
      <c r="EK2493" s="68"/>
      <c r="EL2493" s="68"/>
      <c r="EM2493" s="68"/>
      <c r="EN2493" s="68"/>
      <c r="EO2493" s="68"/>
      <c r="EP2493" s="68"/>
      <c r="EQ2493" s="68"/>
      <c r="ER2493" s="68"/>
      <c r="ES2493" s="68"/>
      <c r="ET2493" s="68"/>
    </row>
    <row r="2494" spans="53:150" s="9" customFormat="1" ht="15">
      <c r="BA2494" s="41"/>
      <c r="BB2494" s="41"/>
      <c r="BC2494" s="41"/>
      <c r="BD2494" s="41"/>
      <c r="BE2494" s="41"/>
      <c r="BF2494" s="41"/>
      <c r="BG2494" s="41"/>
      <c r="BH2494" s="41"/>
      <c r="BI2494" s="41"/>
      <c r="BJ2494" s="41"/>
      <c r="BK2494" s="41"/>
      <c r="BL2494" s="41"/>
      <c r="BM2494" s="41"/>
      <c r="BN2494" s="41"/>
      <c r="BO2494" s="41"/>
      <c r="BP2494" s="41"/>
      <c r="BQ2494" s="41"/>
      <c r="BR2494" s="41"/>
      <c r="BS2494" s="41"/>
      <c r="BT2494" s="41"/>
      <c r="BU2494" s="41"/>
      <c r="BV2494" s="41"/>
      <c r="BW2494" s="41"/>
      <c r="BX2494" s="41"/>
      <c r="BY2494" s="41"/>
      <c r="BZ2494" s="41"/>
      <c r="CA2494" s="41"/>
      <c r="CB2494" s="41"/>
      <c r="CC2494" s="41"/>
      <c r="CD2494" s="41"/>
      <c r="CE2494" s="41"/>
      <c r="CF2494" s="41"/>
      <c r="CG2494" s="41"/>
      <c r="CH2494" s="41"/>
      <c r="CI2494" s="41"/>
      <c r="CJ2494" s="41"/>
      <c r="ED2494" s="68"/>
      <c r="EE2494" s="68"/>
      <c r="EF2494" s="68"/>
      <c r="EG2494" s="68"/>
      <c r="EH2494" s="68"/>
      <c r="EI2494" s="68"/>
      <c r="EJ2494" s="68"/>
      <c r="EK2494" s="68"/>
      <c r="EL2494" s="68"/>
      <c r="EM2494" s="68"/>
      <c r="EN2494" s="68"/>
      <c r="EO2494" s="68"/>
      <c r="EP2494" s="68"/>
      <c r="EQ2494" s="68"/>
      <c r="ER2494" s="68"/>
      <c r="ES2494" s="68"/>
      <c r="ET2494" s="68"/>
    </row>
    <row r="2495" spans="53:150" s="9" customFormat="1" ht="15">
      <c r="BA2495" s="41"/>
      <c r="BB2495" s="41"/>
      <c r="BC2495" s="41"/>
      <c r="BD2495" s="41"/>
      <c r="BE2495" s="41"/>
      <c r="BF2495" s="41"/>
      <c r="BG2495" s="41"/>
      <c r="BH2495" s="41"/>
      <c r="BI2495" s="41"/>
      <c r="BJ2495" s="41"/>
      <c r="BK2495" s="41"/>
      <c r="BL2495" s="41"/>
      <c r="BM2495" s="41"/>
      <c r="BN2495" s="41"/>
      <c r="BO2495" s="41"/>
      <c r="BP2495" s="41"/>
      <c r="BQ2495" s="41"/>
      <c r="BR2495" s="41"/>
      <c r="BS2495" s="41"/>
      <c r="BT2495" s="41"/>
      <c r="BU2495" s="41"/>
      <c r="BV2495" s="41"/>
      <c r="BW2495" s="41"/>
      <c r="BX2495" s="41"/>
      <c r="BY2495" s="41"/>
      <c r="BZ2495" s="41"/>
      <c r="CA2495" s="41"/>
      <c r="CB2495" s="41"/>
      <c r="CC2495" s="41"/>
      <c r="CD2495" s="41"/>
      <c r="CE2495" s="41"/>
      <c r="CF2495" s="41"/>
      <c r="CG2495" s="41"/>
      <c r="CH2495" s="41"/>
      <c r="CI2495" s="41"/>
      <c r="CJ2495" s="41"/>
      <c r="ED2495" s="68"/>
      <c r="EE2495" s="68"/>
      <c r="EF2495" s="68"/>
      <c r="EG2495" s="68"/>
      <c r="EH2495" s="68"/>
      <c r="EI2495" s="68"/>
      <c r="EJ2495" s="68"/>
      <c r="EK2495" s="68"/>
      <c r="EL2495" s="68"/>
      <c r="EM2495" s="68"/>
      <c r="EN2495" s="68"/>
      <c r="EO2495" s="68"/>
      <c r="EP2495" s="68"/>
      <c r="EQ2495" s="68"/>
      <c r="ER2495" s="68"/>
      <c r="ES2495" s="68"/>
      <c r="ET2495" s="68"/>
    </row>
    <row r="2496" spans="53:150" s="9" customFormat="1" ht="15">
      <c r="BA2496" s="41"/>
      <c r="BB2496" s="41"/>
      <c r="BC2496" s="41"/>
      <c r="BD2496" s="41"/>
      <c r="BE2496" s="41"/>
      <c r="BF2496" s="41"/>
      <c r="BG2496" s="41"/>
      <c r="BH2496" s="41"/>
      <c r="BI2496" s="41"/>
      <c r="BJ2496" s="41"/>
      <c r="BK2496" s="41"/>
      <c r="BL2496" s="41"/>
      <c r="BM2496" s="41"/>
      <c r="BN2496" s="41"/>
      <c r="BO2496" s="41"/>
      <c r="BP2496" s="41"/>
      <c r="BQ2496" s="41"/>
      <c r="BR2496" s="41"/>
      <c r="BS2496" s="41"/>
      <c r="BT2496" s="41"/>
      <c r="BU2496" s="41"/>
      <c r="BV2496" s="41"/>
      <c r="BW2496" s="41"/>
      <c r="BX2496" s="41"/>
      <c r="BY2496" s="41"/>
      <c r="BZ2496" s="41"/>
      <c r="CA2496" s="41"/>
      <c r="CB2496" s="41"/>
      <c r="CC2496" s="41"/>
      <c r="CD2496" s="41"/>
      <c r="CE2496" s="41"/>
      <c r="CF2496" s="41"/>
      <c r="CG2496" s="41"/>
      <c r="CH2496" s="41"/>
      <c r="CI2496" s="41"/>
      <c r="CJ2496" s="41"/>
      <c r="ED2496" s="68"/>
      <c r="EE2496" s="68"/>
      <c r="EF2496" s="68"/>
      <c r="EG2496" s="68"/>
      <c r="EH2496" s="68"/>
      <c r="EI2496" s="68"/>
      <c r="EJ2496" s="68"/>
      <c r="EK2496" s="68"/>
      <c r="EL2496" s="68"/>
      <c r="EM2496" s="68"/>
      <c r="EN2496" s="68"/>
      <c r="EO2496" s="68"/>
      <c r="EP2496" s="68"/>
      <c r="EQ2496" s="68"/>
      <c r="ER2496" s="68"/>
      <c r="ES2496" s="68"/>
      <c r="ET2496" s="68"/>
    </row>
    <row r="2497" spans="53:150" s="9" customFormat="1" ht="15">
      <c r="BA2497" s="41"/>
      <c r="BB2497" s="41"/>
      <c r="BC2497" s="41"/>
      <c r="BD2497" s="41"/>
      <c r="BE2497" s="41"/>
      <c r="BF2497" s="41"/>
      <c r="BG2497" s="41"/>
      <c r="BH2497" s="41"/>
      <c r="BI2497" s="41"/>
      <c r="BJ2497" s="41"/>
      <c r="BK2497" s="41"/>
      <c r="BL2497" s="41"/>
      <c r="BM2497" s="41"/>
      <c r="BN2497" s="41"/>
      <c r="BO2497" s="41"/>
      <c r="BP2497" s="41"/>
      <c r="BQ2497" s="41"/>
      <c r="BR2497" s="41"/>
      <c r="BS2497" s="41"/>
      <c r="BT2497" s="41"/>
      <c r="BU2497" s="41"/>
      <c r="BV2497" s="41"/>
      <c r="BW2497" s="41"/>
      <c r="BX2497" s="41"/>
      <c r="BY2497" s="41"/>
      <c r="BZ2497" s="41"/>
      <c r="CA2497" s="41"/>
      <c r="CB2497" s="41"/>
      <c r="CC2497" s="41"/>
      <c r="CD2497" s="41"/>
      <c r="CE2497" s="41"/>
      <c r="CF2497" s="41"/>
      <c r="CG2497" s="41"/>
      <c r="CH2497" s="41"/>
      <c r="CI2497" s="41"/>
      <c r="CJ2497" s="41"/>
      <c r="ED2497" s="68"/>
      <c r="EE2497" s="68"/>
      <c r="EF2497" s="68"/>
      <c r="EG2497" s="68"/>
      <c r="EH2497" s="68"/>
      <c r="EI2497" s="68"/>
      <c r="EJ2497" s="68"/>
      <c r="EK2497" s="68"/>
      <c r="EL2497" s="68"/>
      <c r="EM2497" s="68"/>
      <c r="EN2497" s="68"/>
      <c r="EO2497" s="68"/>
      <c r="EP2497" s="68"/>
      <c r="EQ2497" s="68"/>
      <c r="ER2497" s="68"/>
      <c r="ES2497" s="68"/>
      <c r="ET2497" s="68"/>
    </row>
    <row r="2498" spans="53:150" s="9" customFormat="1" ht="15">
      <c r="BA2498" s="41"/>
      <c r="BB2498" s="41"/>
      <c r="BC2498" s="41"/>
      <c r="BD2498" s="41"/>
      <c r="BE2498" s="41"/>
      <c r="BF2498" s="41"/>
      <c r="BG2498" s="41"/>
      <c r="BH2498" s="41"/>
      <c r="BI2498" s="41"/>
      <c r="BJ2498" s="41"/>
      <c r="BK2498" s="41"/>
      <c r="BL2498" s="41"/>
      <c r="BM2498" s="41"/>
      <c r="BN2498" s="41"/>
      <c r="BO2498" s="41"/>
      <c r="BP2498" s="41"/>
      <c r="BQ2498" s="41"/>
      <c r="BR2498" s="41"/>
      <c r="BS2498" s="41"/>
      <c r="BT2498" s="41"/>
      <c r="BU2498" s="41"/>
      <c r="BV2498" s="41"/>
      <c r="BW2498" s="41"/>
      <c r="BX2498" s="41"/>
      <c r="BY2498" s="41"/>
      <c r="BZ2498" s="41"/>
      <c r="CA2498" s="41"/>
      <c r="CB2498" s="41"/>
      <c r="CC2498" s="41"/>
      <c r="CD2498" s="41"/>
      <c r="CE2498" s="41"/>
      <c r="CF2498" s="41"/>
      <c r="CG2498" s="41"/>
      <c r="CH2498" s="41"/>
      <c r="CI2498" s="41"/>
      <c r="CJ2498" s="41"/>
      <c r="ED2498" s="68"/>
      <c r="EE2498" s="68"/>
      <c r="EF2498" s="68"/>
      <c r="EG2498" s="68"/>
      <c r="EH2498" s="68"/>
      <c r="EI2498" s="68"/>
      <c r="EJ2498" s="68"/>
      <c r="EK2498" s="68"/>
      <c r="EL2498" s="68"/>
      <c r="EM2498" s="68"/>
      <c r="EN2498" s="68"/>
      <c r="EO2498" s="68"/>
      <c r="EP2498" s="68"/>
      <c r="EQ2498" s="68"/>
      <c r="ER2498" s="68"/>
      <c r="ES2498" s="68"/>
      <c r="ET2498" s="68"/>
    </row>
    <row r="2499" spans="53:150" s="9" customFormat="1" ht="15">
      <c r="BA2499" s="41"/>
      <c r="BB2499" s="41"/>
      <c r="BC2499" s="41"/>
      <c r="BD2499" s="41"/>
      <c r="BE2499" s="41"/>
      <c r="BF2499" s="41"/>
      <c r="BG2499" s="41"/>
      <c r="BH2499" s="41"/>
      <c r="BI2499" s="41"/>
      <c r="BJ2499" s="41"/>
      <c r="BK2499" s="41"/>
      <c r="BL2499" s="41"/>
      <c r="BM2499" s="41"/>
      <c r="BN2499" s="41"/>
      <c r="BO2499" s="41"/>
      <c r="BP2499" s="41"/>
      <c r="BQ2499" s="41"/>
      <c r="BR2499" s="41"/>
      <c r="BS2499" s="41"/>
      <c r="BT2499" s="41"/>
      <c r="BU2499" s="41"/>
      <c r="BV2499" s="41"/>
      <c r="BW2499" s="41"/>
      <c r="BX2499" s="41"/>
      <c r="BY2499" s="41"/>
      <c r="BZ2499" s="41"/>
      <c r="CA2499" s="41"/>
      <c r="CB2499" s="41"/>
      <c r="CC2499" s="41"/>
      <c r="CD2499" s="41"/>
      <c r="CE2499" s="41"/>
      <c r="CF2499" s="41"/>
      <c r="CG2499" s="41"/>
      <c r="CH2499" s="41"/>
      <c r="CI2499" s="41"/>
      <c r="CJ2499" s="41"/>
      <c r="ED2499" s="68"/>
      <c r="EE2499" s="68"/>
      <c r="EF2499" s="68"/>
      <c r="EG2499" s="68"/>
      <c r="EH2499" s="68"/>
      <c r="EI2499" s="68"/>
      <c r="EJ2499" s="68"/>
      <c r="EK2499" s="68"/>
      <c r="EL2499" s="68"/>
      <c r="EM2499" s="68"/>
      <c r="EN2499" s="68"/>
      <c r="EO2499" s="68"/>
      <c r="EP2499" s="68"/>
      <c r="EQ2499" s="68"/>
      <c r="ER2499" s="68"/>
      <c r="ES2499" s="68"/>
      <c r="ET2499" s="68"/>
    </row>
    <row r="2500" spans="53:150" s="9" customFormat="1" ht="15">
      <c r="BA2500" s="41"/>
      <c r="BB2500" s="41"/>
      <c r="BC2500" s="41"/>
      <c r="BD2500" s="41"/>
      <c r="BE2500" s="41"/>
      <c r="BF2500" s="41"/>
      <c r="BG2500" s="41"/>
      <c r="BH2500" s="41"/>
      <c r="BI2500" s="41"/>
      <c r="BJ2500" s="41"/>
      <c r="BK2500" s="41"/>
      <c r="BL2500" s="41"/>
      <c r="BM2500" s="41"/>
      <c r="BN2500" s="41"/>
      <c r="BO2500" s="41"/>
      <c r="BP2500" s="41"/>
      <c r="BQ2500" s="41"/>
      <c r="BR2500" s="41"/>
      <c r="BS2500" s="41"/>
      <c r="BT2500" s="41"/>
      <c r="BU2500" s="41"/>
      <c r="BV2500" s="41"/>
      <c r="BW2500" s="41"/>
      <c r="BX2500" s="41"/>
      <c r="BY2500" s="41"/>
      <c r="BZ2500" s="41"/>
      <c r="CA2500" s="41"/>
      <c r="CB2500" s="41"/>
      <c r="CC2500" s="41"/>
      <c r="CD2500" s="41"/>
      <c r="CE2500" s="41"/>
      <c r="CF2500" s="41"/>
      <c r="CG2500" s="41"/>
      <c r="CH2500" s="41"/>
      <c r="CI2500" s="41"/>
      <c r="CJ2500" s="41"/>
      <c r="ED2500" s="68"/>
      <c r="EE2500" s="68"/>
      <c r="EF2500" s="68"/>
      <c r="EG2500" s="68"/>
      <c r="EH2500" s="68"/>
      <c r="EI2500" s="68"/>
      <c r="EJ2500" s="68"/>
      <c r="EK2500" s="68"/>
      <c r="EL2500" s="68"/>
      <c r="EM2500" s="68"/>
      <c r="EN2500" s="68"/>
      <c r="EO2500" s="68"/>
      <c r="EP2500" s="68"/>
      <c r="EQ2500" s="68"/>
      <c r="ER2500" s="68"/>
      <c r="ES2500" s="68"/>
      <c r="ET2500" s="68"/>
    </row>
    <row r="2501" spans="53:150" s="9" customFormat="1" ht="15">
      <c r="BA2501" s="41"/>
      <c r="BB2501" s="41"/>
      <c r="BC2501" s="41"/>
      <c r="BD2501" s="41"/>
      <c r="BE2501" s="41"/>
      <c r="BF2501" s="41"/>
      <c r="BG2501" s="41"/>
      <c r="BH2501" s="41"/>
      <c r="BI2501" s="41"/>
      <c r="BJ2501" s="41"/>
      <c r="BK2501" s="41"/>
      <c r="BL2501" s="41"/>
      <c r="BM2501" s="41"/>
      <c r="BN2501" s="41"/>
      <c r="BO2501" s="41"/>
      <c r="BP2501" s="41"/>
      <c r="BQ2501" s="41"/>
      <c r="BR2501" s="41"/>
      <c r="BS2501" s="41"/>
      <c r="BT2501" s="41"/>
      <c r="BU2501" s="41"/>
      <c r="BV2501" s="41"/>
      <c r="BW2501" s="41"/>
      <c r="BX2501" s="41"/>
      <c r="BY2501" s="41"/>
      <c r="BZ2501" s="41"/>
      <c r="CA2501" s="41"/>
      <c r="CB2501" s="41"/>
      <c r="CC2501" s="41"/>
      <c r="CD2501" s="41"/>
      <c r="CE2501" s="41"/>
      <c r="CF2501" s="41"/>
      <c r="CG2501" s="41"/>
      <c r="CH2501" s="41"/>
      <c r="CI2501" s="41"/>
      <c r="CJ2501" s="41"/>
      <c r="ED2501" s="68"/>
      <c r="EE2501" s="68"/>
      <c r="EF2501" s="68"/>
      <c r="EG2501" s="68"/>
      <c r="EH2501" s="68"/>
      <c r="EI2501" s="68"/>
      <c r="EJ2501" s="68"/>
      <c r="EK2501" s="68"/>
      <c r="EL2501" s="68"/>
      <c r="EM2501" s="68"/>
      <c r="EN2501" s="68"/>
      <c r="EO2501" s="68"/>
      <c r="EP2501" s="68"/>
      <c r="EQ2501" s="68"/>
      <c r="ER2501" s="68"/>
      <c r="ES2501" s="68"/>
      <c r="ET2501" s="68"/>
    </row>
    <row r="2502" spans="53:150" s="9" customFormat="1" ht="15">
      <c r="BA2502" s="41"/>
      <c r="BB2502" s="41"/>
      <c r="BC2502" s="41"/>
      <c r="BD2502" s="41"/>
      <c r="BE2502" s="41"/>
      <c r="BF2502" s="41"/>
      <c r="BG2502" s="41"/>
      <c r="BH2502" s="41"/>
      <c r="BI2502" s="41"/>
      <c r="BJ2502" s="41"/>
      <c r="BK2502" s="41"/>
      <c r="BL2502" s="41"/>
      <c r="BM2502" s="41"/>
      <c r="BN2502" s="41"/>
      <c r="BO2502" s="41"/>
      <c r="BP2502" s="41"/>
      <c r="BQ2502" s="41"/>
      <c r="BR2502" s="41"/>
      <c r="BS2502" s="41"/>
      <c r="BT2502" s="41"/>
      <c r="BU2502" s="41"/>
      <c r="BV2502" s="41"/>
      <c r="BW2502" s="41"/>
      <c r="BX2502" s="41"/>
      <c r="BY2502" s="41"/>
      <c r="BZ2502" s="41"/>
      <c r="CA2502" s="41"/>
      <c r="CB2502" s="41"/>
      <c r="CC2502" s="41"/>
      <c r="CD2502" s="41"/>
      <c r="CE2502" s="41"/>
      <c r="CF2502" s="41"/>
      <c r="CG2502" s="41"/>
      <c r="CH2502" s="41"/>
      <c r="CI2502" s="41"/>
      <c r="CJ2502" s="41"/>
      <c r="ED2502" s="68"/>
      <c r="EE2502" s="68"/>
      <c r="EF2502" s="68"/>
      <c r="EG2502" s="68"/>
      <c r="EH2502" s="68"/>
      <c r="EI2502" s="68"/>
      <c r="EJ2502" s="68"/>
      <c r="EK2502" s="68"/>
      <c r="EL2502" s="68"/>
      <c r="EM2502" s="68"/>
      <c r="EN2502" s="68"/>
      <c r="EO2502" s="68"/>
      <c r="EP2502" s="68"/>
      <c r="EQ2502" s="68"/>
      <c r="ER2502" s="68"/>
      <c r="ES2502" s="68"/>
      <c r="ET2502" s="68"/>
    </row>
    <row r="2503" spans="53:150" s="9" customFormat="1" ht="15">
      <c r="BA2503" s="41"/>
      <c r="BB2503" s="41"/>
      <c r="BC2503" s="41"/>
      <c r="BD2503" s="41"/>
      <c r="BE2503" s="41"/>
      <c r="BF2503" s="41"/>
      <c r="BG2503" s="41"/>
      <c r="BH2503" s="41"/>
      <c r="BI2503" s="41"/>
      <c r="BJ2503" s="41"/>
      <c r="BK2503" s="41"/>
      <c r="BL2503" s="41"/>
      <c r="BM2503" s="41"/>
      <c r="BN2503" s="41"/>
      <c r="BO2503" s="41"/>
      <c r="BP2503" s="41"/>
      <c r="BQ2503" s="41"/>
      <c r="BR2503" s="41"/>
      <c r="BS2503" s="41"/>
      <c r="BT2503" s="41"/>
      <c r="BU2503" s="41"/>
      <c r="BV2503" s="41"/>
      <c r="BW2503" s="41"/>
      <c r="BX2503" s="41"/>
      <c r="BY2503" s="41"/>
      <c r="BZ2503" s="41"/>
      <c r="CA2503" s="41"/>
      <c r="CB2503" s="41"/>
      <c r="CC2503" s="41"/>
      <c r="CD2503" s="41"/>
      <c r="CE2503" s="41"/>
      <c r="CF2503" s="41"/>
      <c r="CG2503" s="41"/>
      <c r="CH2503" s="41"/>
      <c r="CI2503" s="41"/>
      <c r="CJ2503" s="41"/>
      <c r="ED2503" s="68"/>
      <c r="EE2503" s="68"/>
      <c r="EF2503" s="68"/>
      <c r="EG2503" s="68"/>
      <c r="EH2503" s="68"/>
      <c r="EI2503" s="68"/>
      <c r="EJ2503" s="68"/>
      <c r="EK2503" s="68"/>
      <c r="EL2503" s="68"/>
      <c r="EM2503" s="68"/>
      <c r="EN2503" s="68"/>
      <c r="EO2503" s="68"/>
      <c r="EP2503" s="68"/>
      <c r="EQ2503" s="68"/>
      <c r="ER2503" s="68"/>
      <c r="ES2503" s="68"/>
      <c r="ET2503" s="68"/>
    </row>
    <row r="2504" spans="53:150" s="9" customFormat="1" ht="15">
      <c r="BA2504" s="41"/>
      <c r="BB2504" s="41"/>
      <c r="BC2504" s="41"/>
      <c r="BD2504" s="41"/>
      <c r="BE2504" s="41"/>
      <c r="BF2504" s="41"/>
      <c r="BG2504" s="41"/>
      <c r="BH2504" s="41"/>
      <c r="BI2504" s="41"/>
      <c r="BJ2504" s="41"/>
      <c r="BK2504" s="41"/>
      <c r="BL2504" s="41"/>
      <c r="BM2504" s="41"/>
      <c r="BN2504" s="41"/>
      <c r="BO2504" s="41"/>
      <c r="BP2504" s="41"/>
      <c r="BQ2504" s="41"/>
      <c r="BR2504" s="41"/>
      <c r="BS2504" s="41"/>
      <c r="BT2504" s="41"/>
      <c r="BU2504" s="41"/>
      <c r="BV2504" s="41"/>
      <c r="BW2504" s="41"/>
      <c r="BX2504" s="41"/>
      <c r="BY2504" s="41"/>
      <c r="BZ2504" s="41"/>
      <c r="CA2504" s="41"/>
      <c r="CB2504" s="41"/>
      <c r="CC2504" s="41"/>
      <c r="CD2504" s="41"/>
      <c r="CE2504" s="41"/>
      <c r="CF2504" s="41"/>
      <c r="CG2504" s="41"/>
      <c r="CH2504" s="41"/>
      <c r="CI2504" s="41"/>
      <c r="CJ2504" s="41"/>
      <c r="ED2504" s="68"/>
      <c r="EE2504" s="68"/>
      <c r="EF2504" s="68"/>
      <c r="EG2504" s="68"/>
      <c r="EH2504" s="68"/>
      <c r="EI2504" s="68"/>
      <c r="EJ2504" s="68"/>
      <c r="EK2504" s="68"/>
      <c r="EL2504" s="68"/>
      <c r="EM2504" s="68"/>
      <c r="EN2504" s="68"/>
      <c r="EO2504" s="68"/>
      <c r="EP2504" s="68"/>
      <c r="EQ2504" s="68"/>
      <c r="ER2504" s="68"/>
      <c r="ES2504" s="68"/>
      <c r="ET2504" s="68"/>
    </row>
    <row r="2505" spans="53:150" s="9" customFormat="1" ht="15">
      <c r="BA2505" s="41"/>
      <c r="BB2505" s="41"/>
      <c r="BC2505" s="41"/>
      <c r="BD2505" s="41"/>
      <c r="BE2505" s="41"/>
      <c r="BF2505" s="41"/>
      <c r="BG2505" s="41"/>
      <c r="BH2505" s="41"/>
      <c r="BI2505" s="41"/>
      <c r="BJ2505" s="41"/>
      <c r="BK2505" s="41"/>
      <c r="BL2505" s="41"/>
      <c r="BM2505" s="41"/>
      <c r="BN2505" s="41"/>
      <c r="BO2505" s="41"/>
      <c r="BP2505" s="41"/>
      <c r="BQ2505" s="41"/>
      <c r="BR2505" s="41"/>
      <c r="BS2505" s="41"/>
      <c r="BT2505" s="41"/>
      <c r="BU2505" s="41"/>
      <c r="BV2505" s="41"/>
      <c r="BW2505" s="41"/>
      <c r="BX2505" s="41"/>
      <c r="BY2505" s="41"/>
      <c r="BZ2505" s="41"/>
      <c r="CA2505" s="41"/>
      <c r="CB2505" s="41"/>
      <c r="CC2505" s="41"/>
      <c r="CD2505" s="41"/>
      <c r="CE2505" s="41"/>
      <c r="CF2505" s="41"/>
      <c r="CG2505" s="41"/>
      <c r="CH2505" s="41"/>
      <c r="CI2505" s="41"/>
      <c r="CJ2505" s="41"/>
      <c r="ED2505" s="68"/>
      <c r="EE2505" s="68"/>
      <c r="EF2505" s="68"/>
      <c r="EG2505" s="68"/>
      <c r="EH2505" s="68"/>
      <c r="EI2505" s="68"/>
      <c r="EJ2505" s="68"/>
      <c r="EK2505" s="68"/>
      <c r="EL2505" s="68"/>
      <c r="EM2505" s="68"/>
      <c r="EN2505" s="68"/>
      <c r="EO2505" s="68"/>
      <c r="EP2505" s="68"/>
      <c r="EQ2505" s="68"/>
      <c r="ER2505" s="68"/>
      <c r="ES2505" s="68"/>
      <c r="ET2505" s="68"/>
    </row>
    <row r="2506" spans="53:150" s="9" customFormat="1" ht="15">
      <c r="BA2506" s="41"/>
      <c r="BB2506" s="41"/>
      <c r="BC2506" s="41"/>
      <c r="BD2506" s="41"/>
      <c r="BE2506" s="41"/>
      <c r="BF2506" s="41"/>
      <c r="BG2506" s="41"/>
      <c r="BH2506" s="41"/>
      <c r="BI2506" s="41"/>
      <c r="BJ2506" s="41"/>
      <c r="BK2506" s="41"/>
      <c r="BL2506" s="41"/>
      <c r="BM2506" s="41"/>
      <c r="BN2506" s="41"/>
      <c r="BO2506" s="41"/>
      <c r="BP2506" s="41"/>
      <c r="BQ2506" s="41"/>
      <c r="BR2506" s="41"/>
      <c r="BS2506" s="41"/>
      <c r="BT2506" s="41"/>
      <c r="BU2506" s="41"/>
      <c r="BV2506" s="41"/>
      <c r="BW2506" s="41"/>
      <c r="BX2506" s="41"/>
      <c r="BY2506" s="41"/>
      <c r="BZ2506" s="41"/>
      <c r="CA2506" s="41"/>
      <c r="CB2506" s="41"/>
      <c r="CC2506" s="41"/>
      <c r="CD2506" s="41"/>
      <c r="CE2506" s="41"/>
      <c r="CF2506" s="41"/>
      <c r="CG2506" s="41"/>
      <c r="CH2506" s="41"/>
      <c r="CI2506" s="41"/>
      <c r="CJ2506" s="41"/>
      <c r="ED2506" s="68"/>
      <c r="EE2506" s="68"/>
      <c r="EF2506" s="68"/>
      <c r="EG2506" s="68"/>
      <c r="EH2506" s="68"/>
      <c r="EI2506" s="68"/>
      <c r="EJ2506" s="68"/>
      <c r="EK2506" s="68"/>
      <c r="EL2506" s="68"/>
      <c r="EM2506" s="68"/>
      <c r="EN2506" s="68"/>
      <c r="EO2506" s="68"/>
      <c r="EP2506" s="68"/>
      <c r="EQ2506" s="68"/>
      <c r="ER2506" s="68"/>
      <c r="ES2506" s="68"/>
      <c r="ET2506" s="68"/>
    </row>
    <row r="2507" spans="53:150" s="9" customFormat="1" ht="15">
      <c r="BA2507" s="41"/>
      <c r="BB2507" s="41"/>
      <c r="BC2507" s="41"/>
      <c r="BD2507" s="41"/>
      <c r="BE2507" s="41"/>
      <c r="BF2507" s="41"/>
      <c r="BG2507" s="41"/>
      <c r="BH2507" s="41"/>
      <c r="BI2507" s="41"/>
      <c r="BJ2507" s="41"/>
      <c r="BK2507" s="41"/>
      <c r="BL2507" s="41"/>
      <c r="BM2507" s="41"/>
      <c r="BN2507" s="41"/>
      <c r="BO2507" s="41"/>
      <c r="BP2507" s="41"/>
      <c r="BQ2507" s="41"/>
      <c r="BR2507" s="41"/>
      <c r="BS2507" s="41"/>
      <c r="BT2507" s="41"/>
      <c r="BU2507" s="41"/>
      <c r="BV2507" s="41"/>
      <c r="BW2507" s="41"/>
      <c r="BX2507" s="41"/>
      <c r="BY2507" s="41"/>
      <c r="BZ2507" s="41"/>
      <c r="CA2507" s="41"/>
      <c r="CB2507" s="41"/>
      <c r="CC2507" s="41"/>
      <c r="CD2507" s="41"/>
      <c r="CE2507" s="41"/>
      <c r="CF2507" s="41"/>
      <c r="CG2507" s="41"/>
      <c r="CH2507" s="41"/>
      <c r="CI2507" s="41"/>
      <c r="CJ2507" s="41"/>
      <c r="ED2507" s="68"/>
      <c r="EE2507" s="68"/>
      <c r="EF2507" s="68"/>
      <c r="EG2507" s="68"/>
      <c r="EH2507" s="68"/>
      <c r="EI2507" s="68"/>
      <c r="EJ2507" s="68"/>
      <c r="EK2507" s="68"/>
      <c r="EL2507" s="68"/>
      <c r="EM2507" s="68"/>
      <c r="EN2507" s="68"/>
      <c r="EO2507" s="68"/>
      <c r="EP2507" s="68"/>
      <c r="EQ2507" s="68"/>
      <c r="ER2507" s="68"/>
      <c r="ES2507" s="68"/>
      <c r="ET2507" s="68"/>
    </row>
    <row r="2508" spans="53:150" s="9" customFormat="1" ht="15">
      <c r="BA2508" s="41"/>
      <c r="BB2508" s="41"/>
      <c r="BC2508" s="41"/>
      <c r="BD2508" s="41"/>
      <c r="BE2508" s="41"/>
      <c r="BF2508" s="41"/>
      <c r="BG2508" s="41"/>
      <c r="BH2508" s="41"/>
      <c r="BI2508" s="41"/>
      <c r="BJ2508" s="41"/>
      <c r="BK2508" s="41"/>
      <c r="BL2508" s="41"/>
      <c r="BM2508" s="41"/>
      <c r="BN2508" s="41"/>
      <c r="BO2508" s="41"/>
      <c r="BP2508" s="41"/>
      <c r="BQ2508" s="41"/>
      <c r="BR2508" s="41"/>
      <c r="BS2508" s="41"/>
      <c r="BT2508" s="41"/>
      <c r="BU2508" s="41"/>
      <c r="BV2508" s="41"/>
      <c r="BW2508" s="41"/>
      <c r="BX2508" s="41"/>
      <c r="BY2508" s="41"/>
      <c r="BZ2508" s="41"/>
      <c r="CA2508" s="41"/>
      <c r="CB2508" s="41"/>
      <c r="CC2508" s="41"/>
      <c r="CD2508" s="41"/>
      <c r="CE2508" s="41"/>
      <c r="CF2508" s="41"/>
      <c r="CG2508" s="41"/>
      <c r="CH2508" s="41"/>
      <c r="CI2508" s="41"/>
      <c r="CJ2508" s="41"/>
      <c r="ED2508" s="68"/>
      <c r="EE2508" s="68"/>
      <c r="EF2508" s="68"/>
      <c r="EG2508" s="68"/>
      <c r="EH2508" s="68"/>
      <c r="EI2508" s="68"/>
      <c r="EJ2508" s="68"/>
      <c r="EK2508" s="68"/>
      <c r="EL2508" s="68"/>
      <c r="EM2508" s="68"/>
      <c r="EN2508" s="68"/>
      <c r="EO2508" s="68"/>
      <c r="EP2508" s="68"/>
      <c r="EQ2508" s="68"/>
      <c r="ER2508" s="68"/>
      <c r="ES2508" s="68"/>
      <c r="ET2508" s="68"/>
    </row>
    <row r="2509" spans="53:150" s="9" customFormat="1" ht="15">
      <c r="BA2509" s="41"/>
      <c r="BB2509" s="41"/>
      <c r="BC2509" s="41"/>
      <c r="BD2509" s="41"/>
      <c r="BE2509" s="41"/>
      <c r="BF2509" s="41"/>
      <c r="BG2509" s="41"/>
      <c r="BH2509" s="41"/>
      <c r="BI2509" s="41"/>
      <c r="BJ2509" s="41"/>
      <c r="BK2509" s="41"/>
      <c r="BL2509" s="41"/>
      <c r="BM2509" s="41"/>
      <c r="BN2509" s="41"/>
      <c r="BO2509" s="41"/>
      <c r="BP2509" s="41"/>
      <c r="BQ2509" s="41"/>
      <c r="BR2509" s="41"/>
      <c r="BS2509" s="41"/>
      <c r="BT2509" s="41"/>
      <c r="BU2509" s="41"/>
      <c r="BV2509" s="41"/>
      <c r="BW2509" s="41"/>
      <c r="BX2509" s="41"/>
      <c r="BY2509" s="41"/>
      <c r="BZ2509" s="41"/>
      <c r="CA2509" s="41"/>
      <c r="CB2509" s="41"/>
      <c r="CC2509" s="41"/>
      <c r="CD2509" s="41"/>
      <c r="CE2509" s="41"/>
      <c r="CF2509" s="41"/>
      <c r="CG2509" s="41"/>
      <c r="CH2509" s="41"/>
      <c r="CI2509" s="41"/>
      <c r="CJ2509" s="41"/>
      <c r="ED2509" s="68"/>
      <c r="EE2509" s="68"/>
      <c r="EF2509" s="68"/>
      <c r="EG2509" s="68"/>
      <c r="EH2509" s="68"/>
      <c r="EI2509" s="68"/>
      <c r="EJ2509" s="68"/>
      <c r="EK2509" s="68"/>
      <c r="EL2509" s="68"/>
      <c r="EM2509" s="68"/>
      <c r="EN2509" s="68"/>
      <c r="EO2509" s="68"/>
      <c r="EP2509" s="68"/>
      <c r="EQ2509" s="68"/>
      <c r="ER2509" s="68"/>
      <c r="ES2509" s="68"/>
      <c r="ET2509" s="68"/>
    </row>
    <row r="2510" spans="53:150" s="9" customFormat="1" ht="15">
      <c r="BA2510" s="41"/>
      <c r="BB2510" s="41"/>
      <c r="BC2510" s="41"/>
      <c r="BD2510" s="41"/>
      <c r="BE2510" s="41"/>
      <c r="BF2510" s="41"/>
      <c r="BG2510" s="41"/>
      <c r="BH2510" s="41"/>
      <c r="BI2510" s="41"/>
      <c r="BJ2510" s="41"/>
      <c r="BK2510" s="41"/>
      <c r="BL2510" s="41"/>
      <c r="BM2510" s="41"/>
      <c r="BN2510" s="41"/>
      <c r="BO2510" s="41"/>
      <c r="BP2510" s="41"/>
      <c r="BQ2510" s="41"/>
      <c r="BR2510" s="41"/>
      <c r="BS2510" s="41"/>
      <c r="BT2510" s="41"/>
      <c r="BU2510" s="41"/>
      <c r="BV2510" s="41"/>
      <c r="BW2510" s="41"/>
      <c r="BX2510" s="41"/>
      <c r="BY2510" s="41"/>
      <c r="BZ2510" s="41"/>
      <c r="CA2510" s="41"/>
      <c r="CB2510" s="41"/>
      <c r="CC2510" s="41"/>
      <c r="CD2510" s="41"/>
      <c r="CE2510" s="41"/>
      <c r="CF2510" s="41"/>
      <c r="CG2510" s="41"/>
      <c r="CH2510" s="41"/>
      <c r="CI2510" s="41"/>
      <c r="CJ2510" s="41"/>
      <c r="ED2510" s="68"/>
      <c r="EE2510" s="68"/>
      <c r="EF2510" s="68"/>
      <c r="EG2510" s="68"/>
      <c r="EH2510" s="68"/>
      <c r="EI2510" s="68"/>
      <c r="EJ2510" s="68"/>
      <c r="EK2510" s="68"/>
      <c r="EL2510" s="68"/>
      <c r="EM2510" s="68"/>
      <c r="EN2510" s="68"/>
      <c r="EO2510" s="68"/>
      <c r="EP2510" s="68"/>
      <c r="EQ2510" s="68"/>
      <c r="ER2510" s="68"/>
      <c r="ES2510" s="68"/>
      <c r="ET2510" s="68"/>
    </row>
    <row r="2511" spans="53:150" s="9" customFormat="1" ht="15">
      <c r="BA2511" s="41"/>
      <c r="BB2511" s="41"/>
      <c r="BC2511" s="41"/>
      <c r="BD2511" s="41"/>
      <c r="BE2511" s="41"/>
      <c r="BF2511" s="41"/>
      <c r="BG2511" s="41"/>
      <c r="BH2511" s="41"/>
      <c r="BI2511" s="41"/>
      <c r="BJ2511" s="41"/>
      <c r="BK2511" s="41"/>
      <c r="BL2511" s="41"/>
      <c r="BM2511" s="41"/>
      <c r="BN2511" s="41"/>
      <c r="BO2511" s="41"/>
      <c r="BP2511" s="41"/>
      <c r="BQ2511" s="41"/>
      <c r="BR2511" s="41"/>
      <c r="BS2511" s="41"/>
      <c r="BT2511" s="41"/>
      <c r="BU2511" s="41"/>
      <c r="BV2511" s="41"/>
      <c r="BW2511" s="41"/>
      <c r="BX2511" s="41"/>
      <c r="BY2511" s="41"/>
      <c r="BZ2511" s="41"/>
      <c r="CA2511" s="41"/>
      <c r="CB2511" s="41"/>
      <c r="CC2511" s="41"/>
      <c r="CD2511" s="41"/>
      <c r="CE2511" s="41"/>
      <c r="CF2511" s="41"/>
      <c r="CG2511" s="41"/>
      <c r="CH2511" s="41"/>
      <c r="CI2511" s="41"/>
      <c r="CJ2511" s="41"/>
      <c r="ED2511" s="68"/>
      <c r="EE2511" s="68"/>
      <c r="EF2511" s="68"/>
      <c r="EG2511" s="68"/>
      <c r="EH2511" s="68"/>
      <c r="EI2511" s="68"/>
      <c r="EJ2511" s="68"/>
      <c r="EK2511" s="68"/>
      <c r="EL2511" s="68"/>
      <c r="EM2511" s="68"/>
      <c r="EN2511" s="68"/>
      <c r="EO2511" s="68"/>
      <c r="EP2511" s="68"/>
      <c r="EQ2511" s="68"/>
      <c r="ER2511" s="68"/>
      <c r="ES2511" s="68"/>
      <c r="ET2511" s="68"/>
    </row>
    <row r="2512" spans="53:150" s="9" customFormat="1" ht="15">
      <c r="BA2512" s="41"/>
      <c r="BB2512" s="41"/>
      <c r="BC2512" s="41"/>
      <c r="BD2512" s="41"/>
      <c r="BE2512" s="41"/>
      <c r="BF2512" s="41"/>
      <c r="BG2512" s="41"/>
      <c r="BH2512" s="41"/>
      <c r="BI2512" s="41"/>
      <c r="BJ2512" s="41"/>
      <c r="BK2512" s="41"/>
      <c r="BL2512" s="41"/>
      <c r="BM2512" s="41"/>
      <c r="BN2512" s="41"/>
      <c r="BO2512" s="41"/>
      <c r="BP2512" s="41"/>
      <c r="BQ2512" s="41"/>
      <c r="BR2512" s="41"/>
      <c r="BS2512" s="41"/>
      <c r="BT2512" s="41"/>
      <c r="BU2512" s="41"/>
      <c r="BV2512" s="41"/>
      <c r="BW2512" s="41"/>
      <c r="BX2512" s="41"/>
      <c r="BY2512" s="41"/>
      <c r="BZ2512" s="41"/>
      <c r="CA2512" s="41"/>
      <c r="CB2512" s="41"/>
      <c r="CC2512" s="41"/>
      <c r="CD2512" s="41"/>
      <c r="CE2512" s="41"/>
      <c r="CF2512" s="41"/>
      <c r="CG2512" s="41"/>
      <c r="CH2512" s="41"/>
      <c r="CI2512" s="41"/>
      <c r="CJ2512" s="41"/>
      <c r="ED2512" s="68"/>
      <c r="EE2512" s="68"/>
      <c r="EF2512" s="68"/>
      <c r="EG2512" s="68"/>
      <c r="EH2512" s="68"/>
      <c r="EI2512" s="68"/>
      <c r="EJ2512" s="68"/>
      <c r="EK2512" s="68"/>
      <c r="EL2512" s="68"/>
      <c r="EM2512" s="68"/>
      <c r="EN2512" s="68"/>
      <c r="EO2512" s="68"/>
      <c r="EP2512" s="68"/>
      <c r="EQ2512" s="68"/>
      <c r="ER2512" s="68"/>
      <c r="ES2512" s="68"/>
      <c r="ET2512" s="68"/>
    </row>
    <row r="2513" spans="53:150" s="9" customFormat="1" ht="15">
      <c r="BA2513" s="41"/>
      <c r="BB2513" s="41"/>
      <c r="BC2513" s="41"/>
      <c r="BD2513" s="41"/>
      <c r="BE2513" s="41"/>
      <c r="BF2513" s="41"/>
      <c r="BG2513" s="41"/>
      <c r="BH2513" s="41"/>
      <c r="BI2513" s="41"/>
      <c r="BJ2513" s="41"/>
      <c r="BK2513" s="41"/>
      <c r="BL2513" s="41"/>
      <c r="BM2513" s="41"/>
      <c r="BN2513" s="41"/>
      <c r="BO2513" s="41"/>
      <c r="BP2513" s="41"/>
      <c r="BQ2513" s="41"/>
      <c r="BR2513" s="41"/>
      <c r="BS2513" s="41"/>
      <c r="BT2513" s="41"/>
      <c r="BU2513" s="41"/>
      <c r="BV2513" s="41"/>
      <c r="BW2513" s="41"/>
      <c r="BX2513" s="41"/>
      <c r="BY2513" s="41"/>
      <c r="BZ2513" s="41"/>
      <c r="CA2513" s="41"/>
      <c r="CB2513" s="41"/>
      <c r="CC2513" s="41"/>
      <c r="CD2513" s="41"/>
      <c r="CE2513" s="41"/>
      <c r="CF2513" s="41"/>
      <c r="CG2513" s="41"/>
      <c r="CH2513" s="41"/>
      <c r="CI2513" s="41"/>
      <c r="CJ2513" s="41"/>
      <c r="ED2513" s="68"/>
      <c r="EE2513" s="68"/>
      <c r="EF2513" s="68"/>
      <c r="EG2513" s="68"/>
      <c r="EH2513" s="68"/>
      <c r="EI2513" s="68"/>
      <c r="EJ2513" s="68"/>
      <c r="EK2513" s="68"/>
      <c r="EL2513" s="68"/>
      <c r="EM2513" s="68"/>
      <c r="EN2513" s="68"/>
      <c r="EO2513" s="68"/>
      <c r="EP2513" s="68"/>
      <c r="EQ2513" s="68"/>
      <c r="ER2513" s="68"/>
      <c r="ES2513" s="68"/>
      <c r="ET2513" s="68"/>
    </row>
    <row r="2514" spans="53:150" s="9" customFormat="1" ht="15">
      <c r="BA2514" s="41"/>
      <c r="BB2514" s="41"/>
      <c r="BC2514" s="41"/>
      <c r="BD2514" s="41"/>
      <c r="BE2514" s="41"/>
      <c r="BF2514" s="41"/>
      <c r="BG2514" s="41"/>
      <c r="BH2514" s="41"/>
      <c r="BI2514" s="41"/>
      <c r="BJ2514" s="41"/>
      <c r="BK2514" s="41"/>
      <c r="BL2514" s="41"/>
      <c r="BM2514" s="41"/>
      <c r="BN2514" s="41"/>
      <c r="BO2514" s="41"/>
      <c r="BP2514" s="41"/>
      <c r="BQ2514" s="41"/>
      <c r="BR2514" s="41"/>
      <c r="BS2514" s="41"/>
      <c r="BT2514" s="41"/>
      <c r="BU2514" s="41"/>
      <c r="BV2514" s="41"/>
      <c r="BW2514" s="41"/>
      <c r="BX2514" s="41"/>
      <c r="BY2514" s="41"/>
      <c r="BZ2514" s="41"/>
      <c r="CA2514" s="41"/>
      <c r="CB2514" s="41"/>
      <c r="CC2514" s="41"/>
      <c r="CD2514" s="41"/>
      <c r="CE2514" s="41"/>
      <c r="CF2514" s="41"/>
      <c r="CG2514" s="41"/>
      <c r="CH2514" s="41"/>
      <c r="CI2514" s="41"/>
      <c r="CJ2514" s="41"/>
      <c r="ED2514" s="68"/>
      <c r="EE2514" s="68"/>
      <c r="EF2514" s="68"/>
      <c r="EG2514" s="68"/>
      <c r="EH2514" s="68"/>
      <c r="EI2514" s="68"/>
      <c r="EJ2514" s="68"/>
      <c r="EK2514" s="68"/>
      <c r="EL2514" s="68"/>
      <c r="EM2514" s="68"/>
      <c r="EN2514" s="68"/>
      <c r="EO2514" s="68"/>
      <c r="EP2514" s="68"/>
      <c r="EQ2514" s="68"/>
      <c r="ER2514" s="68"/>
      <c r="ES2514" s="68"/>
      <c r="ET2514" s="68"/>
    </row>
    <row r="2515" spans="53:150" s="9" customFormat="1" ht="15">
      <c r="BA2515" s="41"/>
      <c r="BB2515" s="41"/>
      <c r="BC2515" s="41"/>
      <c r="BD2515" s="41"/>
      <c r="BE2515" s="41"/>
      <c r="BF2515" s="41"/>
      <c r="BG2515" s="41"/>
      <c r="BH2515" s="41"/>
      <c r="BI2515" s="41"/>
      <c r="BJ2515" s="41"/>
      <c r="BK2515" s="41"/>
      <c r="BL2515" s="41"/>
      <c r="BM2515" s="41"/>
      <c r="BN2515" s="41"/>
      <c r="BO2515" s="41"/>
      <c r="BP2515" s="41"/>
      <c r="BQ2515" s="41"/>
      <c r="BR2515" s="41"/>
      <c r="BS2515" s="41"/>
      <c r="BT2515" s="41"/>
      <c r="BU2515" s="41"/>
      <c r="BV2515" s="41"/>
      <c r="BW2515" s="41"/>
      <c r="BX2515" s="41"/>
      <c r="BY2515" s="41"/>
      <c r="BZ2515" s="41"/>
      <c r="CA2515" s="41"/>
      <c r="CB2515" s="41"/>
      <c r="CC2515" s="41"/>
      <c r="CD2515" s="41"/>
      <c r="CE2515" s="41"/>
      <c r="CF2515" s="41"/>
      <c r="CG2515" s="41"/>
      <c r="CH2515" s="41"/>
      <c r="CI2515" s="41"/>
      <c r="CJ2515" s="41"/>
      <c r="ED2515" s="68"/>
      <c r="EE2515" s="68"/>
      <c r="EF2515" s="68"/>
      <c r="EG2515" s="68"/>
      <c r="EH2515" s="68"/>
      <c r="EI2515" s="68"/>
      <c r="EJ2515" s="68"/>
      <c r="EK2515" s="68"/>
      <c r="EL2515" s="68"/>
      <c r="EM2515" s="68"/>
      <c r="EN2515" s="68"/>
      <c r="EO2515" s="68"/>
      <c r="EP2515" s="68"/>
      <c r="EQ2515" s="68"/>
      <c r="ER2515" s="68"/>
      <c r="ES2515" s="68"/>
      <c r="ET2515" s="68"/>
    </row>
    <row r="2516" spans="53:150" s="9" customFormat="1" ht="15">
      <c r="BA2516" s="41"/>
      <c r="BB2516" s="41"/>
      <c r="BC2516" s="41"/>
      <c r="BD2516" s="41"/>
      <c r="BE2516" s="41"/>
      <c r="BF2516" s="41"/>
      <c r="BG2516" s="41"/>
      <c r="BH2516" s="41"/>
      <c r="BI2516" s="41"/>
      <c r="BJ2516" s="41"/>
      <c r="BK2516" s="41"/>
      <c r="BL2516" s="41"/>
      <c r="BM2516" s="41"/>
      <c r="BN2516" s="41"/>
      <c r="BO2516" s="41"/>
      <c r="BP2516" s="41"/>
      <c r="BQ2516" s="41"/>
      <c r="BR2516" s="41"/>
      <c r="BS2516" s="41"/>
      <c r="BT2516" s="41"/>
      <c r="BU2516" s="41"/>
      <c r="BV2516" s="41"/>
      <c r="BW2516" s="41"/>
      <c r="BX2516" s="41"/>
      <c r="BY2516" s="41"/>
      <c r="BZ2516" s="41"/>
      <c r="CA2516" s="41"/>
      <c r="CB2516" s="41"/>
      <c r="CC2516" s="41"/>
      <c r="CD2516" s="41"/>
      <c r="CE2516" s="41"/>
      <c r="CF2516" s="41"/>
      <c r="CG2516" s="41"/>
      <c r="CH2516" s="41"/>
      <c r="CI2516" s="41"/>
      <c r="CJ2516" s="41"/>
      <c r="ED2516" s="68"/>
      <c r="EE2516" s="68"/>
      <c r="EF2516" s="68"/>
      <c r="EG2516" s="68"/>
      <c r="EH2516" s="68"/>
      <c r="EI2516" s="68"/>
      <c r="EJ2516" s="68"/>
      <c r="EK2516" s="68"/>
      <c r="EL2516" s="68"/>
      <c r="EM2516" s="68"/>
      <c r="EN2516" s="68"/>
      <c r="EO2516" s="68"/>
      <c r="EP2516" s="68"/>
      <c r="EQ2516" s="68"/>
      <c r="ER2516" s="68"/>
      <c r="ES2516" s="68"/>
      <c r="ET2516" s="68"/>
    </row>
    <row r="2517" spans="53:150" s="9" customFormat="1" ht="15">
      <c r="BA2517" s="41"/>
      <c r="BB2517" s="41"/>
      <c r="BC2517" s="41"/>
      <c r="BD2517" s="41"/>
      <c r="BE2517" s="41"/>
      <c r="BF2517" s="41"/>
      <c r="BG2517" s="41"/>
      <c r="BH2517" s="41"/>
      <c r="BI2517" s="41"/>
      <c r="BJ2517" s="41"/>
      <c r="BK2517" s="41"/>
      <c r="BL2517" s="41"/>
      <c r="BM2517" s="41"/>
      <c r="BN2517" s="41"/>
      <c r="BO2517" s="41"/>
      <c r="BP2517" s="41"/>
      <c r="BQ2517" s="41"/>
      <c r="BR2517" s="41"/>
      <c r="BS2517" s="41"/>
      <c r="BT2517" s="41"/>
      <c r="BU2517" s="41"/>
      <c r="BV2517" s="41"/>
      <c r="BW2517" s="41"/>
      <c r="BX2517" s="41"/>
      <c r="BY2517" s="41"/>
      <c r="BZ2517" s="41"/>
      <c r="CA2517" s="41"/>
      <c r="CB2517" s="41"/>
      <c r="CC2517" s="41"/>
      <c r="CD2517" s="41"/>
      <c r="CE2517" s="41"/>
      <c r="CF2517" s="41"/>
      <c r="CG2517" s="41"/>
      <c r="CH2517" s="41"/>
      <c r="CI2517" s="41"/>
      <c r="CJ2517" s="41"/>
      <c r="ED2517" s="68"/>
      <c r="EE2517" s="68"/>
      <c r="EF2517" s="68"/>
      <c r="EG2517" s="68"/>
      <c r="EH2517" s="68"/>
      <c r="EI2517" s="68"/>
      <c r="EJ2517" s="68"/>
      <c r="EK2517" s="68"/>
      <c r="EL2517" s="68"/>
      <c r="EM2517" s="68"/>
      <c r="EN2517" s="68"/>
      <c r="EO2517" s="68"/>
      <c r="EP2517" s="68"/>
      <c r="EQ2517" s="68"/>
      <c r="ER2517" s="68"/>
      <c r="ES2517" s="68"/>
      <c r="ET2517" s="68"/>
    </row>
    <row r="2518" spans="53:150" s="9" customFormat="1" ht="15">
      <c r="BA2518" s="41"/>
      <c r="BB2518" s="41"/>
      <c r="BC2518" s="41"/>
      <c r="BD2518" s="41"/>
      <c r="BE2518" s="41"/>
      <c r="BF2518" s="41"/>
      <c r="BG2518" s="41"/>
      <c r="BH2518" s="41"/>
      <c r="BI2518" s="41"/>
      <c r="BJ2518" s="41"/>
      <c r="BK2518" s="41"/>
      <c r="BL2518" s="41"/>
      <c r="BM2518" s="41"/>
      <c r="BN2518" s="41"/>
      <c r="BO2518" s="41"/>
      <c r="BP2518" s="41"/>
      <c r="BQ2518" s="41"/>
      <c r="BR2518" s="41"/>
      <c r="BS2518" s="41"/>
      <c r="BT2518" s="41"/>
      <c r="BU2518" s="41"/>
      <c r="BV2518" s="41"/>
      <c r="BW2518" s="41"/>
      <c r="BX2518" s="41"/>
      <c r="BY2518" s="41"/>
      <c r="BZ2518" s="41"/>
      <c r="CA2518" s="41"/>
      <c r="CB2518" s="41"/>
      <c r="CC2518" s="41"/>
      <c r="CD2518" s="41"/>
      <c r="CE2518" s="41"/>
      <c r="CF2518" s="41"/>
      <c r="CG2518" s="41"/>
      <c r="CH2518" s="41"/>
      <c r="CI2518" s="41"/>
      <c r="CJ2518" s="41"/>
      <c r="ED2518" s="68"/>
      <c r="EE2518" s="68"/>
      <c r="EF2518" s="68"/>
      <c r="EG2518" s="68"/>
      <c r="EH2518" s="68"/>
      <c r="EI2518" s="68"/>
      <c r="EJ2518" s="68"/>
      <c r="EK2518" s="68"/>
      <c r="EL2518" s="68"/>
      <c r="EM2518" s="68"/>
      <c r="EN2518" s="68"/>
      <c r="EO2518" s="68"/>
      <c r="EP2518" s="68"/>
      <c r="EQ2518" s="68"/>
      <c r="ER2518" s="68"/>
      <c r="ES2518" s="68"/>
      <c r="ET2518" s="68"/>
    </row>
    <row r="2519" spans="53:150" s="9" customFormat="1" ht="15">
      <c r="BA2519" s="41"/>
      <c r="BB2519" s="41"/>
      <c r="BC2519" s="41"/>
      <c r="BD2519" s="41"/>
      <c r="BE2519" s="41"/>
      <c r="BF2519" s="41"/>
      <c r="BG2519" s="41"/>
      <c r="BH2519" s="41"/>
      <c r="BI2519" s="41"/>
      <c r="BJ2519" s="41"/>
      <c r="BK2519" s="41"/>
      <c r="BL2519" s="41"/>
      <c r="BM2519" s="41"/>
      <c r="BN2519" s="41"/>
      <c r="BO2519" s="41"/>
      <c r="BP2519" s="41"/>
      <c r="BQ2519" s="41"/>
      <c r="BR2519" s="41"/>
      <c r="BS2519" s="41"/>
      <c r="BT2519" s="41"/>
      <c r="BU2519" s="41"/>
      <c r="BV2519" s="41"/>
      <c r="BW2519" s="41"/>
      <c r="BX2519" s="41"/>
      <c r="BY2519" s="41"/>
      <c r="BZ2519" s="41"/>
      <c r="CA2519" s="41"/>
      <c r="CB2519" s="41"/>
      <c r="CC2519" s="41"/>
      <c r="CD2519" s="41"/>
      <c r="CE2519" s="41"/>
      <c r="CF2519" s="41"/>
      <c r="CG2519" s="41"/>
      <c r="CH2519" s="41"/>
      <c r="CI2519" s="41"/>
      <c r="CJ2519" s="41"/>
      <c r="ED2519" s="68"/>
      <c r="EE2519" s="68"/>
      <c r="EF2519" s="68"/>
      <c r="EG2519" s="68"/>
      <c r="EH2519" s="68"/>
      <c r="EI2519" s="68"/>
      <c r="EJ2519" s="68"/>
      <c r="EK2519" s="68"/>
      <c r="EL2519" s="68"/>
      <c r="EM2519" s="68"/>
      <c r="EN2519" s="68"/>
      <c r="EO2519" s="68"/>
      <c r="EP2519" s="68"/>
      <c r="EQ2519" s="68"/>
      <c r="ER2519" s="68"/>
      <c r="ES2519" s="68"/>
      <c r="ET2519" s="68"/>
    </row>
    <row r="2520" spans="53:150" s="9" customFormat="1" ht="15">
      <c r="BA2520" s="41"/>
      <c r="BB2520" s="41"/>
      <c r="BC2520" s="41"/>
      <c r="BD2520" s="41"/>
      <c r="BE2520" s="41"/>
      <c r="BF2520" s="41"/>
      <c r="BG2520" s="41"/>
      <c r="BH2520" s="41"/>
      <c r="BI2520" s="41"/>
      <c r="BJ2520" s="41"/>
      <c r="BK2520" s="41"/>
      <c r="BL2520" s="41"/>
      <c r="BM2520" s="41"/>
      <c r="BN2520" s="41"/>
      <c r="BO2520" s="41"/>
      <c r="BP2520" s="41"/>
      <c r="BQ2520" s="41"/>
      <c r="BR2520" s="41"/>
      <c r="BS2520" s="41"/>
      <c r="BT2520" s="41"/>
      <c r="BU2520" s="41"/>
      <c r="BV2520" s="41"/>
      <c r="BW2520" s="41"/>
      <c r="BX2520" s="41"/>
      <c r="BY2520" s="41"/>
      <c r="BZ2520" s="41"/>
      <c r="CA2520" s="41"/>
      <c r="CB2520" s="41"/>
      <c r="CC2520" s="41"/>
      <c r="CD2520" s="41"/>
      <c r="CE2520" s="41"/>
      <c r="CF2520" s="41"/>
      <c r="CG2520" s="41"/>
      <c r="CH2520" s="41"/>
      <c r="CI2520" s="41"/>
      <c r="CJ2520" s="41"/>
      <c r="ED2520" s="68"/>
      <c r="EE2520" s="68"/>
      <c r="EF2520" s="68"/>
      <c r="EG2520" s="68"/>
      <c r="EH2520" s="68"/>
      <c r="EI2520" s="68"/>
      <c r="EJ2520" s="68"/>
      <c r="EK2520" s="68"/>
      <c r="EL2520" s="68"/>
      <c r="EM2520" s="68"/>
      <c r="EN2520" s="68"/>
      <c r="EO2520" s="68"/>
      <c r="EP2520" s="68"/>
      <c r="EQ2520" s="68"/>
      <c r="ER2520" s="68"/>
      <c r="ES2520" s="68"/>
      <c r="ET2520" s="68"/>
    </row>
    <row r="2521" spans="53:150" s="9" customFormat="1" ht="15">
      <c r="BA2521" s="41"/>
      <c r="BB2521" s="41"/>
      <c r="BC2521" s="41"/>
      <c r="BD2521" s="41"/>
      <c r="BE2521" s="41"/>
      <c r="BF2521" s="41"/>
      <c r="BG2521" s="41"/>
      <c r="BH2521" s="41"/>
      <c r="BI2521" s="41"/>
      <c r="BJ2521" s="41"/>
      <c r="BK2521" s="41"/>
      <c r="BL2521" s="41"/>
      <c r="BM2521" s="41"/>
      <c r="BN2521" s="41"/>
      <c r="BO2521" s="41"/>
      <c r="BP2521" s="41"/>
      <c r="BQ2521" s="41"/>
      <c r="BR2521" s="41"/>
      <c r="BS2521" s="41"/>
      <c r="BT2521" s="41"/>
      <c r="BU2521" s="41"/>
      <c r="BV2521" s="41"/>
      <c r="BW2521" s="41"/>
      <c r="BX2521" s="41"/>
      <c r="BY2521" s="41"/>
      <c r="BZ2521" s="41"/>
      <c r="CA2521" s="41"/>
      <c r="CB2521" s="41"/>
      <c r="CC2521" s="41"/>
      <c r="CD2521" s="41"/>
      <c r="CE2521" s="41"/>
      <c r="CF2521" s="41"/>
      <c r="CG2521" s="41"/>
      <c r="CH2521" s="41"/>
      <c r="CI2521" s="41"/>
      <c r="CJ2521" s="41"/>
      <c r="ED2521" s="68"/>
      <c r="EE2521" s="68"/>
      <c r="EF2521" s="68"/>
      <c r="EG2521" s="68"/>
      <c r="EH2521" s="68"/>
      <c r="EI2521" s="68"/>
      <c r="EJ2521" s="68"/>
      <c r="EK2521" s="68"/>
      <c r="EL2521" s="68"/>
      <c r="EM2521" s="68"/>
      <c r="EN2521" s="68"/>
      <c r="EO2521" s="68"/>
      <c r="EP2521" s="68"/>
      <c r="EQ2521" s="68"/>
      <c r="ER2521" s="68"/>
      <c r="ES2521" s="68"/>
      <c r="ET2521" s="68"/>
    </row>
    <row r="2522" spans="53:150" s="9" customFormat="1" ht="15">
      <c r="BA2522" s="41"/>
      <c r="BB2522" s="41"/>
      <c r="BC2522" s="41"/>
      <c r="BD2522" s="41"/>
      <c r="BE2522" s="41"/>
      <c r="BF2522" s="41"/>
      <c r="BG2522" s="41"/>
      <c r="BH2522" s="41"/>
      <c r="BI2522" s="41"/>
      <c r="BJ2522" s="41"/>
      <c r="BK2522" s="41"/>
      <c r="BL2522" s="41"/>
      <c r="BM2522" s="41"/>
      <c r="BN2522" s="41"/>
      <c r="BO2522" s="41"/>
      <c r="BP2522" s="41"/>
      <c r="BQ2522" s="41"/>
      <c r="BR2522" s="41"/>
      <c r="BS2522" s="41"/>
      <c r="BT2522" s="41"/>
      <c r="BU2522" s="41"/>
      <c r="BV2522" s="41"/>
      <c r="BW2522" s="41"/>
      <c r="BX2522" s="41"/>
      <c r="BY2522" s="41"/>
      <c r="BZ2522" s="41"/>
      <c r="CA2522" s="41"/>
      <c r="CB2522" s="41"/>
      <c r="CC2522" s="41"/>
      <c r="CD2522" s="41"/>
      <c r="CE2522" s="41"/>
      <c r="CF2522" s="41"/>
      <c r="CG2522" s="41"/>
      <c r="CH2522" s="41"/>
      <c r="CI2522" s="41"/>
      <c r="CJ2522" s="41"/>
      <c r="ED2522" s="68"/>
      <c r="EE2522" s="68"/>
      <c r="EF2522" s="68"/>
      <c r="EG2522" s="68"/>
      <c r="EH2522" s="68"/>
      <c r="EI2522" s="68"/>
      <c r="EJ2522" s="68"/>
      <c r="EK2522" s="68"/>
      <c r="EL2522" s="68"/>
      <c r="EM2522" s="68"/>
      <c r="EN2522" s="68"/>
      <c r="EO2522" s="68"/>
      <c r="EP2522" s="68"/>
      <c r="EQ2522" s="68"/>
      <c r="ER2522" s="68"/>
      <c r="ES2522" s="68"/>
      <c r="ET2522" s="68"/>
    </row>
    <row r="2523" spans="53:150" s="9" customFormat="1" ht="15">
      <c r="BA2523" s="41"/>
      <c r="BB2523" s="41"/>
      <c r="BC2523" s="41"/>
      <c r="BD2523" s="41"/>
      <c r="BE2523" s="41"/>
      <c r="BF2523" s="41"/>
      <c r="BG2523" s="41"/>
      <c r="BH2523" s="41"/>
      <c r="BI2523" s="41"/>
      <c r="BJ2523" s="41"/>
      <c r="BK2523" s="41"/>
      <c r="BL2523" s="41"/>
      <c r="BM2523" s="41"/>
      <c r="BN2523" s="41"/>
      <c r="BO2523" s="41"/>
      <c r="BP2523" s="41"/>
      <c r="BQ2523" s="41"/>
      <c r="BR2523" s="41"/>
      <c r="BS2523" s="41"/>
      <c r="BT2523" s="41"/>
      <c r="BU2523" s="41"/>
      <c r="BV2523" s="41"/>
      <c r="BW2523" s="41"/>
      <c r="BX2523" s="41"/>
      <c r="BY2523" s="41"/>
      <c r="BZ2523" s="41"/>
      <c r="CA2523" s="41"/>
      <c r="CB2523" s="41"/>
      <c r="CC2523" s="41"/>
      <c r="CD2523" s="41"/>
      <c r="CE2523" s="41"/>
      <c r="CF2523" s="41"/>
      <c r="CG2523" s="41"/>
      <c r="CH2523" s="41"/>
      <c r="CI2523" s="41"/>
      <c r="CJ2523" s="41"/>
      <c r="ED2523" s="68"/>
      <c r="EE2523" s="68"/>
      <c r="EF2523" s="68"/>
      <c r="EG2523" s="68"/>
      <c r="EH2523" s="68"/>
      <c r="EI2523" s="68"/>
      <c r="EJ2523" s="68"/>
      <c r="EK2523" s="68"/>
      <c r="EL2523" s="68"/>
      <c r="EM2523" s="68"/>
      <c r="EN2523" s="68"/>
      <c r="EO2523" s="68"/>
      <c r="EP2523" s="68"/>
      <c r="EQ2523" s="68"/>
      <c r="ER2523" s="68"/>
      <c r="ES2523" s="68"/>
      <c r="ET2523" s="68"/>
    </row>
    <row r="2524" spans="53:150" s="9" customFormat="1" ht="15">
      <c r="BA2524" s="41"/>
      <c r="BB2524" s="41"/>
      <c r="BC2524" s="41"/>
      <c r="BD2524" s="41"/>
      <c r="BE2524" s="41"/>
      <c r="BF2524" s="41"/>
      <c r="BG2524" s="41"/>
      <c r="BH2524" s="41"/>
      <c r="BI2524" s="41"/>
      <c r="BJ2524" s="41"/>
      <c r="BK2524" s="41"/>
      <c r="BL2524" s="41"/>
      <c r="BM2524" s="41"/>
      <c r="BN2524" s="41"/>
      <c r="BO2524" s="41"/>
      <c r="BP2524" s="41"/>
      <c r="BQ2524" s="41"/>
      <c r="BR2524" s="41"/>
      <c r="BS2524" s="41"/>
      <c r="BT2524" s="41"/>
      <c r="BU2524" s="41"/>
      <c r="BV2524" s="41"/>
      <c r="BW2524" s="41"/>
      <c r="BX2524" s="41"/>
      <c r="BY2524" s="41"/>
      <c r="BZ2524" s="41"/>
      <c r="CA2524" s="41"/>
      <c r="CB2524" s="41"/>
      <c r="CC2524" s="41"/>
      <c r="CD2524" s="41"/>
      <c r="CE2524" s="41"/>
      <c r="CF2524" s="41"/>
      <c r="CG2524" s="41"/>
      <c r="CH2524" s="41"/>
      <c r="CI2524" s="41"/>
      <c r="CJ2524" s="41"/>
      <c r="ED2524" s="68"/>
      <c r="EE2524" s="68"/>
      <c r="EF2524" s="68"/>
      <c r="EG2524" s="68"/>
      <c r="EH2524" s="68"/>
      <c r="EI2524" s="68"/>
      <c r="EJ2524" s="68"/>
      <c r="EK2524" s="68"/>
      <c r="EL2524" s="68"/>
      <c r="EM2524" s="68"/>
      <c r="EN2524" s="68"/>
      <c r="EO2524" s="68"/>
      <c r="EP2524" s="68"/>
      <c r="EQ2524" s="68"/>
      <c r="ER2524" s="68"/>
      <c r="ES2524" s="68"/>
      <c r="ET2524" s="68"/>
    </row>
    <row r="2525" spans="53:150" s="9" customFormat="1" ht="15">
      <c r="BA2525" s="41"/>
      <c r="BB2525" s="41"/>
      <c r="BC2525" s="41"/>
      <c r="BD2525" s="41"/>
      <c r="BE2525" s="41"/>
      <c r="BF2525" s="41"/>
      <c r="BG2525" s="41"/>
      <c r="BH2525" s="41"/>
      <c r="BI2525" s="41"/>
      <c r="BJ2525" s="41"/>
      <c r="BK2525" s="41"/>
      <c r="BL2525" s="41"/>
      <c r="BM2525" s="41"/>
      <c r="BN2525" s="41"/>
      <c r="BO2525" s="41"/>
      <c r="BP2525" s="41"/>
      <c r="BQ2525" s="41"/>
      <c r="BR2525" s="41"/>
      <c r="BS2525" s="41"/>
      <c r="BT2525" s="41"/>
      <c r="BU2525" s="41"/>
      <c r="BV2525" s="41"/>
      <c r="BW2525" s="41"/>
      <c r="BX2525" s="41"/>
      <c r="BY2525" s="41"/>
      <c r="BZ2525" s="41"/>
      <c r="CA2525" s="41"/>
      <c r="CB2525" s="41"/>
      <c r="CC2525" s="41"/>
      <c r="CD2525" s="41"/>
      <c r="CE2525" s="41"/>
      <c r="CF2525" s="41"/>
      <c r="CG2525" s="41"/>
      <c r="CH2525" s="41"/>
      <c r="CI2525" s="41"/>
      <c r="CJ2525" s="41"/>
      <c r="ED2525" s="68"/>
      <c r="EE2525" s="68"/>
      <c r="EF2525" s="68"/>
      <c r="EG2525" s="68"/>
      <c r="EH2525" s="68"/>
      <c r="EI2525" s="68"/>
      <c r="EJ2525" s="68"/>
      <c r="EK2525" s="68"/>
      <c r="EL2525" s="68"/>
      <c r="EM2525" s="68"/>
      <c r="EN2525" s="68"/>
      <c r="EO2525" s="68"/>
      <c r="EP2525" s="68"/>
      <c r="EQ2525" s="68"/>
      <c r="ER2525" s="68"/>
      <c r="ES2525" s="68"/>
      <c r="ET2525" s="68"/>
    </row>
    <row r="2526" spans="53:150" s="9" customFormat="1" ht="15">
      <c r="BA2526" s="41"/>
      <c r="BB2526" s="41"/>
      <c r="BC2526" s="41"/>
      <c r="BD2526" s="41"/>
      <c r="BE2526" s="41"/>
      <c r="BF2526" s="41"/>
      <c r="BG2526" s="41"/>
      <c r="BH2526" s="41"/>
      <c r="BI2526" s="41"/>
      <c r="BJ2526" s="41"/>
      <c r="BK2526" s="41"/>
      <c r="BL2526" s="41"/>
      <c r="BM2526" s="41"/>
      <c r="BN2526" s="41"/>
      <c r="BO2526" s="41"/>
      <c r="BP2526" s="41"/>
      <c r="BQ2526" s="41"/>
      <c r="BR2526" s="41"/>
      <c r="BS2526" s="41"/>
      <c r="BT2526" s="41"/>
      <c r="BU2526" s="41"/>
      <c r="BV2526" s="41"/>
      <c r="BW2526" s="41"/>
      <c r="BX2526" s="41"/>
      <c r="BY2526" s="41"/>
      <c r="BZ2526" s="41"/>
      <c r="CA2526" s="41"/>
      <c r="CB2526" s="41"/>
      <c r="CC2526" s="41"/>
      <c r="CD2526" s="41"/>
      <c r="CE2526" s="41"/>
      <c r="CF2526" s="41"/>
      <c r="CG2526" s="41"/>
      <c r="CH2526" s="41"/>
      <c r="CI2526" s="41"/>
      <c r="CJ2526" s="41"/>
      <c r="ED2526" s="68"/>
      <c r="EE2526" s="68"/>
      <c r="EF2526" s="68"/>
      <c r="EG2526" s="68"/>
      <c r="EH2526" s="68"/>
      <c r="EI2526" s="68"/>
      <c r="EJ2526" s="68"/>
      <c r="EK2526" s="68"/>
      <c r="EL2526" s="68"/>
      <c r="EM2526" s="68"/>
      <c r="EN2526" s="68"/>
      <c r="EO2526" s="68"/>
      <c r="EP2526" s="68"/>
      <c r="EQ2526" s="68"/>
      <c r="ER2526" s="68"/>
      <c r="ES2526" s="68"/>
      <c r="ET2526" s="68"/>
    </row>
    <row r="2527" spans="53:150" s="9" customFormat="1" ht="15">
      <c r="BA2527" s="41"/>
      <c r="BB2527" s="41"/>
      <c r="BC2527" s="41"/>
      <c r="BD2527" s="41"/>
      <c r="BE2527" s="41"/>
      <c r="BF2527" s="41"/>
      <c r="BG2527" s="41"/>
      <c r="BH2527" s="41"/>
      <c r="BI2527" s="41"/>
      <c r="BJ2527" s="41"/>
      <c r="BK2527" s="41"/>
      <c r="BL2527" s="41"/>
      <c r="BM2527" s="41"/>
      <c r="BN2527" s="41"/>
      <c r="BO2527" s="41"/>
      <c r="BP2527" s="41"/>
      <c r="BQ2527" s="41"/>
      <c r="BR2527" s="41"/>
      <c r="BS2527" s="41"/>
      <c r="BT2527" s="41"/>
      <c r="BU2527" s="41"/>
      <c r="BV2527" s="41"/>
      <c r="BW2527" s="41"/>
      <c r="BX2527" s="41"/>
      <c r="BY2527" s="41"/>
      <c r="BZ2527" s="41"/>
      <c r="CA2527" s="41"/>
      <c r="CB2527" s="41"/>
      <c r="CC2527" s="41"/>
      <c r="CD2527" s="41"/>
      <c r="CE2527" s="41"/>
      <c r="CF2527" s="41"/>
      <c r="CG2527" s="41"/>
      <c r="CH2527" s="41"/>
      <c r="CI2527" s="41"/>
      <c r="CJ2527" s="41"/>
      <c r="ED2527" s="68"/>
      <c r="EE2527" s="68"/>
      <c r="EF2527" s="68"/>
      <c r="EG2527" s="68"/>
      <c r="EH2527" s="68"/>
      <c r="EI2527" s="68"/>
      <c r="EJ2527" s="68"/>
      <c r="EK2527" s="68"/>
      <c r="EL2527" s="68"/>
      <c r="EM2527" s="68"/>
      <c r="EN2527" s="68"/>
      <c r="EO2527" s="68"/>
      <c r="EP2527" s="68"/>
      <c r="EQ2527" s="68"/>
      <c r="ER2527" s="68"/>
      <c r="ES2527" s="68"/>
      <c r="ET2527" s="68"/>
    </row>
    <row r="2528" spans="53:150" s="9" customFormat="1" ht="15">
      <c r="BA2528" s="41"/>
      <c r="BB2528" s="41"/>
      <c r="BC2528" s="41"/>
      <c r="BD2528" s="41"/>
      <c r="BE2528" s="41"/>
      <c r="BF2528" s="41"/>
      <c r="BG2528" s="41"/>
      <c r="BH2528" s="41"/>
      <c r="BI2528" s="41"/>
      <c r="BJ2528" s="41"/>
      <c r="BK2528" s="41"/>
      <c r="BL2528" s="41"/>
      <c r="BM2528" s="41"/>
      <c r="BN2528" s="41"/>
      <c r="BO2528" s="41"/>
      <c r="BP2528" s="41"/>
      <c r="BQ2528" s="41"/>
      <c r="BR2528" s="41"/>
      <c r="BS2528" s="41"/>
      <c r="BT2528" s="41"/>
      <c r="BU2528" s="41"/>
      <c r="BV2528" s="41"/>
      <c r="BW2528" s="41"/>
      <c r="BX2528" s="41"/>
      <c r="BY2528" s="41"/>
      <c r="BZ2528" s="41"/>
      <c r="CA2528" s="41"/>
      <c r="CB2528" s="41"/>
      <c r="CC2528" s="41"/>
      <c r="CD2528" s="41"/>
      <c r="CE2528" s="41"/>
      <c r="CF2528" s="41"/>
      <c r="CG2528" s="41"/>
      <c r="CH2528" s="41"/>
      <c r="CI2528" s="41"/>
      <c r="CJ2528" s="41"/>
      <c r="ED2528" s="68"/>
      <c r="EE2528" s="68"/>
      <c r="EF2528" s="68"/>
      <c r="EG2528" s="68"/>
      <c r="EH2528" s="68"/>
      <c r="EI2528" s="68"/>
      <c r="EJ2528" s="68"/>
      <c r="EK2528" s="68"/>
      <c r="EL2528" s="68"/>
      <c r="EM2528" s="68"/>
      <c r="EN2528" s="68"/>
      <c r="EO2528" s="68"/>
      <c r="EP2528" s="68"/>
      <c r="EQ2528" s="68"/>
      <c r="ER2528" s="68"/>
      <c r="ES2528" s="68"/>
      <c r="ET2528" s="68"/>
    </row>
    <row r="2529" spans="53:150" s="9" customFormat="1" ht="15">
      <c r="BA2529" s="41"/>
      <c r="BB2529" s="41"/>
      <c r="BC2529" s="41"/>
      <c r="BD2529" s="41"/>
      <c r="BE2529" s="41"/>
      <c r="BF2529" s="41"/>
      <c r="BG2529" s="41"/>
      <c r="BH2529" s="41"/>
      <c r="BI2529" s="41"/>
      <c r="BJ2529" s="41"/>
      <c r="BK2529" s="41"/>
      <c r="BL2529" s="41"/>
      <c r="BM2529" s="41"/>
      <c r="BN2529" s="41"/>
      <c r="BO2529" s="41"/>
      <c r="BP2529" s="41"/>
      <c r="BQ2529" s="41"/>
      <c r="BR2529" s="41"/>
      <c r="BS2529" s="41"/>
      <c r="BT2529" s="41"/>
      <c r="BU2529" s="41"/>
      <c r="BV2529" s="41"/>
      <c r="BW2529" s="41"/>
      <c r="BX2529" s="41"/>
      <c r="BY2529" s="41"/>
      <c r="BZ2529" s="41"/>
      <c r="CA2529" s="41"/>
      <c r="CB2529" s="41"/>
      <c r="CC2529" s="41"/>
      <c r="CD2529" s="41"/>
      <c r="CE2529" s="41"/>
      <c r="CF2529" s="41"/>
      <c r="CG2529" s="41"/>
      <c r="CH2529" s="41"/>
      <c r="CI2529" s="41"/>
      <c r="CJ2529" s="41"/>
      <c r="ED2529" s="68"/>
      <c r="EE2529" s="68"/>
      <c r="EF2529" s="68"/>
      <c r="EG2529" s="68"/>
      <c r="EH2529" s="68"/>
      <c r="EI2529" s="68"/>
      <c r="EJ2529" s="68"/>
      <c r="EK2529" s="68"/>
      <c r="EL2529" s="68"/>
      <c r="EM2529" s="68"/>
      <c r="EN2529" s="68"/>
      <c r="EO2529" s="68"/>
      <c r="EP2529" s="68"/>
      <c r="EQ2529" s="68"/>
      <c r="ER2529" s="68"/>
      <c r="ES2529" s="68"/>
      <c r="ET2529" s="68"/>
    </row>
    <row r="2530" spans="53:150" s="9" customFormat="1" ht="15">
      <c r="BA2530" s="41"/>
      <c r="BB2530" s="41"/>
      <c r="BC2530" s="41"/>
      <c r="BD2530" s="41"/>
      <c r="BE2530" s="41"/>
      <c r="BF2530" s="41"/>
      <c r="BG2530" s="41"/>
      <c r="BH2530" s="41"/>
      <c r="BI2530" s="41"/>
      <c r="BJ2530" s="41"/>
      <c r="BK2530" s="41"/>
      <c r="BL2530" s="41"/>
      <c r="BM2530" s="41"/>
      <c r="BN2530" s="41"/>
      <c r="BO2530" s="41"/>
      <c r="BP2530" s="41"/>
      <c r="BQ2530" s="41"/>
      <c r="BR2530" s="41"/>
      <c r="BS2530" s="41"/>
      <c r="BT2530" s="41"/>
      <c r="BU2530" s="41"/>
      <c r="BV2530" s="41"/>
      <c r="BW2530" s="41"/>
      <c r="BX2530" s="41"/>
      <c r="BY2530" s="41"/>
      <c r="BZ2530" s="41"/>
      <c r="CA2530" s="41"/>
      <c r="CB2530" s="41"/>
      <c r="CC2530" s="41"/>
      <c r="CD2530" s="41"/>
      <c r="CE2530" s="41"/>
      <c r="CF2530" s="41"/>
      <c r="CG2530" s="41"/>
      <c r="CH2530" s="41"/>
      <c r="CI2530" s="41"/>
      <c r="CJ2530" s="41"/>
      <c r="ED2530" s="68"/>
      <c r="EE2530" s="68"/>
      <c r="EF2530" s="68"/>
      <c r="EG2530" s="68"/>
      <c r="EH2530" s="68"/>
      <c r="EI2530" s="68"/>
      <c r="EJ2530" s="68"/>
      <c r="EK2530" s="68"/>
      <c r="EL2530" s="68"/>
      <c r="EM2530" s="68"/>
      <c r="EN2530" s="68"/>
      <c r="EO2530" s="68"/>
      <c r="EP2530" s="68"/>
      <c r="EQ2530" s="68"/>
      <c r="ER2530" s="68"/>
      <c r="ES2530" s="68"/>
      <c r="ET2530" s="68"/>
    </row>
    <row r="2531" spans="53:150" s="9" customFormat="1" ht="15">
      <c r="BA2531" s="41"/>
      <c r="BB2531" s="41"/>
      <c r="BC2531" s="41"/>
      <c r="BD2531" s="41"/>
      <c r="BE2531" s="41"/>
      <c r="BF2531" s="41"/>
      <c r="BG2531" s="41"/>
      <c r="BH2531" s="41"/>
      <c r="BI2531" s="41"/>
      <c r="BJ2531" s="41"/>
      <c r="BK2531" s="41"/>
      <c r="BL2531" s="41"/>
      <c r="BM2531" s="41"/>
      <c r="BN2531" s="41"/>
      <c r="BO2531" s="41"/>
      <c r="BP2531" s="41"/>
      <c r="BQ2531" s="41"/>
      <c r="BR2531" s="41"/>
      <c r="BS2531" s="41"/>
      <c r="BT2531" s="41"/>
      <c r="BU2531" s="41"/>
      <c r="BV2531" s="41"/>
      <c r="BW2531" s="41"/>
      <c r="BX2531" s="41"/>
      <c r="BY2531" s="41"/>
      <c r="BZ2531" s="41"/>
      <c r="CA2531" s="41"/>
      <c r="CB2531" s="41"/>
      <c r="CC2531" s="41"/>
      <c r="CD2531" s="41"/>
      <c r="CE2531" s="41"/>
      <c r="CF2531" s="41"/>
      <c r="CG2531" s="41"/>
      <c r="CH2531" s="41"/>
      <c r="CI2531" s="41"/>
      <c r="CJ2531" s="41"/>
      <c r="ED2531" s="68"/>
      <c r="EE2531" s="68"/>
      <c r="EF2531" s="68"/>
      <c r="EG2531" s="68"/>
      <c r="EH2531" s="68"/>
      <c r="EI2531" s="68"/>
      <c r="EJ2531" s="68"/>
      <c r="EK2531" s="68"/>
      <c r="EL2531" s="68"/>
      <c r="EM2531" s="68"/>
      <c r="EN2531" s="68"/>
      <c r="EO2531" s="68"/>
      <c r="EP2531" s="68"/>
      <c r="EQ2531" s="68"/>
      <c r="ER2531" s="68"/>
      <c r="ES2531" s="68"/>
      <c r="ET2531" s="68"/>
    </row>
    <row r="2532" spans="53:150" s="9" customFormat="1" ht="15">
      <c r="BA2532" s="41"/>
      <c r="BB2532" s="41"/>
      <c r="BC2532" s="41"/>
      <c r="BD2532" s="41"/>
      <c r="BE2532" s="41"/>
      <c r="BF2532" s="41"/>
      <c r="BG2532" s="41"/>
      <c r="BH2532" s="41"/>
      <c r="BI2532" s="41"/>
      <c r="BJ2532" s="41"/>
      <c r="BK2532" s="41"/>
      <c r="BL2532" s="41"/>
      <c r="BM2532" s="41"/>
      <c r="BN2532" s="41"/>
      <c r="BO2532" s="41"/>
      <c r="BP2532" s="41"/>
      <c r="BQ2532" s="41"/>
      <c r="BR2532" s="41"/>
      <c r="BS2532" s="41"/>
      <c r="BT2532" s="41"/>
      <c r="BU2532" s="41"/>
      <c r="BV2532" s="41"/>
      <c r="BW2532" s="41"/>
      <c r="BX2532" s="41"/>
      <c r="BY2532" s="41"/>
      <c r="BZ2532" s="41"/>
      <c r="CA2532" s="41"/>
      <c r="CB2532" s="41"/>
      <c r="CC2532" s="41"/>
      <c r="CD2532" s="41"/>
      <c r="CE2532" s="41"/>
      <c r="CF2532" s="41"/>
      <c r="CG2532" s="41"/>
      <c r="CH2532" s="41"/>
      <c r="CI2532" s="41"/>
      <c r="CJ2532" s="41"/>
      <c r="ED2532" s="68"/>
      <c r="EE2532" s="68"/>
      <c r="EF2532" s="68"/>
      <c r="EG2532" s="68"/>
      <c r="EH2532" s="68"/>
      <c r="EI2532" s="68"/>
      <c r="EJ2532" s="68"/>
      <c r="EK2532" s="68"/>
      <c r="EL2532" s="68"/>
      <c r="EM2532" s="68"/>
      <c r="EN2532" s="68"/>
      <c r="EO2532" s="68"/>
      <c r="EP2532" s="68"/>
      <c r="EQ2532" s="68"/>
      <c r="ER2532" s="68"/>
      <c r="ES2532" s="68"/>
      <c r="ET2532" s="68"/>
    </row>
    <row r="2533" spans="53:150" s="9" customFormat="1" ht="15">
      <c r="BA2533" s="41"/>
      <c r="BB2533" s="41"/>
      <c r="BC2533" s="41"/>
      <c r="BD2533" s="41"/>
      <c r="BE2533" s="41"/>
      <c r="BF2533" s="41"/>
      <c r="BG2533" s="41"/>
      <c r="BH2533" s="41"/>
      <c r="BI2533" s="41"/>
      <c r="BJ2533" s="41"/>
      <c r="BK2533" s="41"/>
      <c r="BL2533" s="41"/>
      <c r="BM2533" s="41"/>
      <c r="BN2533" s="41"/>
      <c r="BO2533" s="41"/>
      <c r="BP2533" s="41"/>
      <c r="BQ2533" s="41"/>
      <c r="BR2533" s="41"/>
      <c r="BS2533" s="41"/>
      <c r="BT2533" s="41"/>
      <c r="BU2533" s="41"/>
      <c r="BV2533" s="41"/>
      <c r="BW2533" s="41"/>
      <c r="BX2533" s="41"/>
      <c r="BY2533" s="41"/>
      <c r="BZ2533" s="41"/>
      <c r="CA2533" s="41"/>
      <c r="CB2533" s="41"/>
      <c r="CC2533" s="41"/>
      <c r="CD2533" s="41"/>
      <c r="CE2533" s="41"/>
      <c r="CF2533" s="41"/>
      <c r="CG2533" s="41"/>
      <c r="CH2533" s="41"/>
      <c r="CI2533" s="41"/>
      <c r="CJ2533" s="41"/>
      <c r="ED2533" s="68"/>
      <c r="EE2533" s="68"/>
      <c r="EF2533" s="68"/>
      <c r="EG2533" s="68"/>
      <c r="EH2533" s="68"/>
      <c r="EI2533" s="68"/>
      <c r="EJ2533" s="68"/>
      <c r="EK2533" s="68"/>
      <c r="EL2533" s="68"/>
      <c r="EM2533" s="68"/>
      <c r="EN2533" s="68"/>
      <c r="EO2533" s="68"/>
      <c r="EP2533" s="68"/>
      <c r="EQ2533" s="68"/>
      <c r="ER2533" s="68"/>
      <c r="ES2533" s="68"/>
      <c r="ET2533" s="68"/>
    </row>
    <row r="2534" spans="53:150" s="9" customFormat="1" ht="15">
      <c r="BA2534" s="41"/>
      <c r="BB2534" s="41"/>
      <c r="BC2534" s="41"/>
      <c r="BD2534" s="41"/>
      <c r="BE2534" s="41"/>
      <c r="BF2534" s="41"/>
      <c r="BG2534" s="41"/>
      <c r="BH2534" s="41"/>
      <c r="BI2534" s="41"/>
      <c r="BJ2534" s="41"/>
      <c r="BK2534" s="41"/>
      <c r="BL2534" s="41"/>
      <c r="BM2534" s="41"/>
      <c r="BN2534" s="41"/>
      <c r="BO2534" s="41"/>
      <c r="BP2534" s="41"/>
      <c r="BQ2534" s="41"/>
      <c r="BR2534" s="41"/>
      <c r="BS2534" s="41"/>
      <c r="BT2534" s="41"/>
      <c r="BU2534" s="41"/>
      <c r="BV2534" s="41"/>
      <c r="BW2534" s="41"/>
      <c r="BX2534" s="41"/>
      <c r="BY2534" s="41"/>
      <c r="BZ2534" s="41"/>
      <c r="CA2534" s="41"/>
      <c r="CB2534" s="41"/>
      <c r="CC2534" s="41"/>
      <c r="CD2534" s="41"/>
      <c r="CE2534" s="41"/>
      <c r="CF2534" s="41"/>
      <c r="CG2534" s="41"/>
      <c r="CH2534" s="41"/>
      <c r="CI2534" s="41"/>
      <c r="CJ2534" s="41"/>
      <c r="ED2534" s="68"/>
      <c r="EE2534" s="68"/>
      <c r="EF2534" s="68"/>
      <c r="EG2534" s="68"/>
      <c r="EH2534" s="68"/>
      <c r="EI2534" s="68"/>
      <c r="EJ2534" s="68"/>
      <c r="EK2534" s="68"/>
      <c r="EL2534" s="68"/>
      <c r="EM2534" s="68"/>
      <c r="EN2534" s="68"/>
      <c r="EO2534" s="68"/>
      <c r="EP2534" s="68"/>
      <c r="EQ2534" s="68"/>
      <c r="ER2534" s="68"/>
      <c r="ES2534" s="68"/>
      <c r="ET2534" s="68"/>
    </row>
    <row r="2535" spans="53:150" s="9" customFormat="1" ht="15">
      <c r="BA2535" s="41"/>
      <c r="BB2535" s="41"/>
      <c r="BC2535" s="41"/>
      <c r="BD2535" s="41"/>
      <c r="BE2535" s="41"/>
      <c r="BF2535" s="41"/>
      <c r="BG2535" s="41"/>
      <c r="BH2535" s="41"/>
      <c r="BI2535" s="41"/>
      <c r="BJ2535" s="41"/>
      <c r="BK2535" s="41"/>
      <c r="BL2535" s="41"/>
      <c r="BM2535" s="41"/>
      <c r="BN2535" s="41"/>
      <c r="BO2535" s="41"/>
      <c r="BP2535" s="41"/>
      <c r="BQ2535" s="41"/>
      <c r="BR2535" s="41"/>
      <c r="BS2535" s="41"/>
      <c r="BT2535" s="41"/>
      <c r="BU2535" s="41"/>
      <c r="BV2535" s="41"/>
      <c r="BW2535" s="41"/>
      <c r="BX2535" s="41"/>
      <c r="BY2535" s="41"/>
      <c r="BZ2535" s="41"/>
      <c r="CA2535" s="41"/>
      <c r="CB2535" s="41"/>
      <c r="CC2535" s="41"/>
      <c r="CD2535" s="41"/>
      <c r="CE2535" s="41"/>
      <c r="CF2535" s="41"/>
      <c r="CG2535" s="41"/>
      <c r="CH2535" s="41"/>
      <c r="CI2535" s="41"/>
      <c r="CJ2535" s="41"/>
      <c r="ED2535" s="68"/>
      <c r="EE2535" s="68"/>
      <c r="EF2535" s="68"/>
      <c r="EG2535" s="68"/>
      <c r="EH2535" s="68"/>
      <c r="EI2535" s="68"/>
      <c r="EJ2535" s="68"/>
      <c r="EK2535" s="68"/>
      <c r="EL2535" s="68"/>
      <c r="EM2535" s="68"/>
      <c r="EN2535" s="68"/>
      <c r="EO2535" s="68"/>
      <c r="EP2535" s="68"/>
      <c r="EQ2535" s="68"/>
      <c r="ER2535" s="68"/>
      <c r="ES2535" s="68"/>
      <c r="ET2535" s="68"/>
    </row>
    <row r="2536" spans="53:150" s="9" customFormat="1" ht="15">
      <c r="BA2536" s="41"/>
      <c r="BB2536" s="41"/>
      <c r="BC2536" s="41"/>
      <c r="BD2536" s="41"/>
      <c r="BE2536" s="41"/>
      <c r="BF2536" s="41"/>
      <c r="BG2536" s="41"/>
      <c r="BH2536" s="41"/>
      <c r="BI2536" s="41"/>
      <c r="BJ2536" s="41"/>
      <c r="BK2536" s="41"/>
      <c r="BL2536" s="41"/>
      <c r="BM2536" s="41"/>
      <c r="BN2536" s="41"/>
      <c r="BO2536" s="41"/>
      <c r="BP2536" s="41"/>
      <c r="BQ2536" s="41"/>
      <c r="BR2536" s="41"/>
      <c r="BS2536" s="41"/>
      <c r="BT2536" s="41"/>
      <c r="BU2536" s="41"/>
      <c r="BV2536" s="41"/>
      <c r="BW2536" s="41"/>
      <c r="BX2536" s="41"/>
      <c r="BY2536" s="41"/>
      <c r="BZ2536" s="41"/>
      <c r="CA2536" s="41"/>
      <c r="CB2536" s="41"/>
      <c r="CC2536" s="41"/>
      <c r="CD2536" s="41"/>
      <c r="CE2536" s="41"/>
      <c r="CF2536" s="41"/>
      <c r="CG2536" s="41"/>
      <c r="CH2536" s="41"/>
      <c r="CI2536" s="41"/>
      <c r="CJ2536" s="41"/>
      <c r="ED2536" s="68"/>
      <c r="EE2536" s="68"/>
      <c r="EF2536" s="68"/>
      <c r="EG2536" s="68"/>
      <c r="EH2536" s="68"/>
      <c r="EI2536" s="68"/>
      <c r="EJ2536" s="68"/>
      <c r="EK2536" s="68"/>
      <c r="EL2536" s="68"/>
      <c r="EM2536" s="68"/>
      <c r="EN2536" s="68"/>
      <c r="EO2536" s="68"/>
      <c r="EP2536" s="68"/>
      <c r="EQ2536" s="68"/>
      <c r="ER2536" s="68"/>
      <c r="ES2536" s="68"/>
      <c r="ET2536" s="68"/>
    </row>
    <row r="2537" spans="53:150" s="9" customFormat="1" ht="15">
      <c r="BA2537" s="41"/>
      <c r="BB2537" s="41"/>
      <c r="BC2537" s="41"/>
      <c r="BD2537" s="41"/>
      <c r="BE2537" s="41"/>
      <c r="BF2537" s="41"/>
      <c r="BG2537" s="41"/>
      <c r="BH2537" s="41"/>
      <c r="BI2537" s="41"/>
      <c r="BJ2537" s="41"/>
      <c r="BK2537" s="41"/>
      <c r="BL2537" s="41"/>
      <c r="BM2537" s="41"/>
      <c r="BN2537" s="41"/>
      <c r="BO2537" s="41"/>
      <c r="BP2537" s="41"/>
      <c r="BQ2537" s="41"/>
      <c r="BR2537" s="41"/>
      <c r="BS2537" s="41"/>
      <c r="BT2537" s="41"/>
      <c r="BU2537" s="41"/>
      <c r="BV2537" s="41"/>
      <c r="BW2537" s="41"/>
      <c r="BX2537" s="41"/>
      <c r="BY2537" s="41"/>
      <c r="BZ2537" s="41"/>
      <c r="CA2537" s="41"/>
      <c r="CB2537" s="41"/>
      <c r="CC2537" s="41"/>
      <c r="CD2537" s="41"/>
      <c r="CE2537" s="41"/>
      <c r="CF2537" s="41"/>
      <c r="CG2537" s="41"/>
      <c r="CH2537" s="41"/>
      <c r="CI2537" s="41"/>
      <c r="CJ2537" s="41"/>
      <c r="ED2537" s="68"/>
      <c r="EE2537" s="68"/>
      <c r="EF2537" s="68"/>
      <c r="EG2537" s="68"/>
      <c r="EH2537" s="68"/>
      <c r="EI2537" s="68"/>
      <c r="EJ2537" s="68"/>
      <c r="EK2537" s="68"/>
      <c r="EL2537" s="68"/>
      <c r="EM2537" s="68"/>
      <c r="EN2537" s="68"/>
      <c r="EO2537" s="68"/>
      <c r="EP2537" s="68"/>
      <c r="EQ2537" s="68"/>
      <c r="ER2537" s="68"/>
      <c r="ES2537" s="68"/>
      <c r="ET2537" s="68"/>
    </row>
    <row r="2538" spans="53:150" s="9" customFormat="1" ht="15">
      <c r="BA2538" s="41"/>
      <c r="BB2538" s="41"/>
      <c r="BC2538" s="41"/>
      <c r="BD2538" s="41"/>
      <c r="BE2538" s="41"/>
      <c r="BF2538" s="41"/>
      <c r="BG2538" s="41"/>
      <c r="BH2538" s="41"/>
      <c r="BI2538" s="41"/>
      <c r="BJ2538" s="41"/>
      <c r="BK2538" s="41"/>
      <c r="BL2538" s="41"/>
      <c r="BM2538" s="41"/>
      <c r="BN2538" s="41"/>
      <c r="BO2538" s="41"/>
      <c r="BP2538" s="41"/>
      <c r="BQ2538" s="41"/>
      <c r="BR2538" s="41"/>
      <c r="BS2538" s="41"/>
      <c r="BT2538" s="41"/>
      <c r="BU2538" s="41"/>
      <c r="BV2538" s="41"/>
      <c r="BW2538" s="41"/>
      <c r="BX2538" s="41"/>
      <c r="BY2538" s="41"/>
      <c r="BZ2538" s="41"/>
      <c r="CA2538" s="41"/>
      <c r="CB2538" s="41"/>
      <c r="CC2538" s="41"/>
      <c r="CD2538" s="41"/>
      <c r="CE2538" s="41"/>
      <c r="CF2538" s="41"/>
      <c r="CG2538" s="41"/>
      <c r="CH2538" s="41"/>
      <c r="CI2538" s="41"/>
      <c r="CJ2538" s="41"/>
      <c r="ED2538" s="68"/>
      <c r="EE2538" s="68"/>
      <c r="EF2538" s="68"/>
      <c r="EG2538" s="68"/>
      <c r="EH2538" s="68"/>
      <c r="EI2538" s="68"/>
      <c r="EJ2538" s="68"/>
      <c r="EK2538" s="68"/>
      <c r="EL2538" s="68"/>
      <c r="EM2538" s="68"/>
      <c r="EN2538" s="68"/>
      <c r="EO2538" s="68"/>
      <c r="EP2538" s="68"/>
      <c r="EQ2538" s="68"/>
      <c r="ER2538" s="68"/>
      <c r="ES2538" s="68"/>
      <c r="ET2538" s="68"/>
    </row>
    <row r="2539" spans="53:150" s="9" customFormat="1" ht="15">
      <c r="BA2539" s="41"/>
      <c r="BB2539" s="41"/>
      <c r="BC2539" s="41"/>
      <c r="BD2539" s="41"/>
      <c r="BE2539" s="41"/>
      <c r="BF2539" s="41"/>
      <c r="BG2539" s="41"/>
      <c r="BH2539" s="41"/>
      <c r="BI2539" s="41"/>
      <c r="BJ2539" s="41"/>
      <c r="BK2539" s="41"/>
      <c r="BL2539" s="41"/>
      <c r="BM2539" s="41"/>
      <c r="BN2539" s="41"/>
      <c r="BO2539" s="41"/>
      <c r="BP2539" s="41"/>
      <c r="BQ2539" s="41"/>
      <c r="BR2539" s="41"/>
      <c r="BS2539" s="41"/>
      <c r="BT2539" s="41"/>
      <c r="BU2539" s="41"/>
      <c r="BV2539" s="41"/>
      <c r="BW2539" s="41"/>
      <c r="BX2539" s="41"/>
      <c r="BY2539" s="41"/>
      <c r="BZ2539" s="41"/>
      <c r="CA2539" s="41"/>
      <c r="CB2539" s="41"/>
      <c r="CC2539" s="41"/>
      <c r="CD2539" s="41"/>
      <c r="CE2539" s="41"/>
      <c r="CF2539" s="41"/>
      <c r="CG2539" s="41"/>
      <c r="CH2539" s="41"/>
      <c r="CI2539" s="41"/>
      <c r="CJ2539" s="41"/>
      <c r="ED2539" s="68"/>
      <c r="EE2539" s="68"/>
      <c r="EF2539" s="68"/>
      <c r="EG2539" s="68"/>
      <c r="EH2539" s="68"/>
      <c r="EI2539" s="68"/>
      <c r="EJ2539" s="68"/>
      <c r="EK2539" s="68"/>
      <c r="EL2539" s="68"/>
      <c r="EM2539" s="68"/>
      <c r="EN2539" s="68"/>
      <c r="EO2539" s="68"/>
      <c r="EP2539" s="68"/>
      <c r="EQ2539" s="68"/>
      <c r="ER2539" s="68"/>
      <c r="ES2539" s="68"/>
      <c r="ET2539" s="68"/>
    </row>
    <row r="2540" spans="53:150" s="9" customFormat="1" ht="15">
      <c r="BA2540" s="41"/>
      <c r="BB2540" s="41"/>
      <c r="BC2540" s="41"/>
      <c r="BD2540" s="41"/>
      <c r="BE2540" s="41"/>
      <c r="BF2540" s="41"/>
      <c r="BG2540" s="41"/>
      <c r="BH2540" s="41"/>
      <c r="BI2540" s="41"/>
      <c r="BJ2540" s="41"/>
      <c r="BK2540" s="41"/>
      <c r="BL2540" s="41"/>
      <c r="BM2540" s="41"/>
      <c r="BN2540" s="41"/>
      <c r="BO2540" s="41"/>
      <c r="BP2540" s="41"/>
      <c r="BQ2540" s="41"/>
      <c r="BR2540" s="41"/>
      <c r="BS2540" s="41"/>
      <c r="BT2540" s="41"/>
      <c r="BU2540" s="41"/>
      <c r="BV2540" s="41"/>
      <c r="BW2540" s="41"/>
      <c r="BX2540" s="41"/>
      <c r="BY2540" s="41"/>
      <c r="BZ2540" s="41"/>
      <c r="CA2540" s="41"/>
      <c r="CB2540" s="41"/>
      <c r="CC2540" s="41"/>
      <c r="CD2540" s="41"/>
      <c r="CE2540" s="41"/>
      <c r="CF2540" s="41"/>
      <c r="CG2540" s="41"/>
      <c r="CH2540" s="41"/>
      <c r="CI2540" s="41"/>
      <c r="CJ2540" s="41"/>
      <c r="ED2540" s="68"/>
      <c r="EE2540" s="68"/>
      <c r="EF2540" s="68"/>
      <c r="EG2540" s="68"/>
      <c r="EH2540" s="68"/>
      <c r="EI2540" s="68"/>
      <c r="EJ2540" s="68"/>
      <c r="EK2540" s="68"/>
      <c r="EL2540" s="68"/>
      <c r="EM2540" s="68"/>
      <c r="EN2540" s="68"/>
      <c r="EO2540" s="68"/>
      <c r="EP2540" s="68"/>
      <c r="EQ2540" s="68"/>
      <c r="ER2540" s="68"/>
      <c r="ES2540" s="68"/>
      <c r="ET2540" s="68"/>
    </row>
    <row r="2541" spans="53:150" s="9" customFormat="1" ht="15">
      <c r="BA2541" s="41"/>
      <c r="BB2541" s="41"/>
      <c r="BC2541" s="41"/>
      <c r="BD2541" s="41"/>
      <c r="BE2541" s="41"/>
      <c r="BF2541" s="41"/>
      <c r="BG2541" s="41"/>
      <c r="BH2541" s="41"/>
      <c r="BI2541" s="41"/>
      <c r="BJ2541" s="41"/>
      <c r="BK2541" s="41"/>
      <c r="BL2541" s="41"/>
      <c r="BM2541" s="41"/>
      <c r="BN2541" s="41"/>
      <c r="BO2541" s="41"/>
      <c r="BP2541" s="41"/>
      <c r="BQ2541" s="41"/>
      <c r="BR2541" s="41"/>
      <c r="BS2541" s="41"/>
      <c r="BT2541" s="41"/>
      <c r="BU2541" s="41"/>
      <c r="BV2541" s="41"/>
      <c r="BW2541" s="41"/>
      <c r="BX2541" s="41"/>
      <c r="BY2541" s="41"/>
      <c r="BZ2541" s="41"/>
      <c r="CA2541" s="41"/>
      <c r="CB2541" s="41"/>
      <c r="CC2541" s="41"/>
      <c r="CD2541" s="41"/>
      <c r="CE2541" s="41"/>
      <c r="CF2541" s="41"/>
      <c r="CG2541" s="41"/>
      <c r="CH2541" s="41"/>
      <c r="CI2541" s="41"/>
      <c r="CJ2541" s="41"/>
      <c r="ED2541" s="68"/>
      <c r="EE2541" s="68"/>
      <c r="EF2541" s="68"/>
      <c r="EG2541" s="68"/>
      <c r="EH2541" s="68"/>
      <c r="EI2541" s="68"/>
      <c r="EJ2541" s="68"/>
      <c r="EK2541" s="68"/>
      <c r="EL2541" s="68"/>
      <c r="EM2541" s="68"/>
      <c r="EN2541" s="68"/>
      <c r="EO2541" s="68"/>
      <c r="EP2541" s="68"/>
      <c r="EQ2541" s="68"/>
      <c r="ER2541" s="68"/>
      <c r="ES2541" s="68"/>
      <c r="ET2541" s="68"/>
    </row>
    <row r="2542" spans="53:150" s="9" customFormat="1" ht="15">
      <c r="BA2542" s="41"/>
      <c r="BB2542" s="41"/>
      <c r="BC2542" s="41"/>
      <c r="BD2542" s="41"/>
      <c r="BE2542" s="41"/>
      <c r="BF2542" s="41"/>
      <c r="BG2542" s="41"/>
      <c r="BH2542" s="41"/>
      <c r="BI2542" s="41"/>
      <c r="BJ2542" s="41"/>
      <c r="BK2542" s="41"/>
      <c r="BL2542" s="41"/>
      <c r="BM2542" s="41"/>
      <c r="BN2542" s="41"/>
      <c r="BO2542" s="41"/>
      <c r="BP2542" s="41"/>
      <c r="BQ2542" s="41"/>
      <c r="BR2542" s="41"/>
      <c r="BS2542" s="41"/>
      <c r="BT2542" s="41"/>
      <c r="BU2542" s="41"/>
      <c r="BV2542" s="41"/>
      <c r="BW2542" s="41"/>
      <c r="BX2542" s="41"/>
      <c r="BY2542" s="41"/>
      <c r="BZ2542" s="41"/>
      <c r="CA2542" s="41"/>
      <c r="CB2542" s="41"/>
      <c r="CC2542" s="41"/>
      <c r="CD2542" s="41"/>
      <c r="CE2542" s="41"/>
      <c r="CF2542" s="41"/>
      <c r="CG2542" s="41"/>
      <c r="CH2542" s="41"/>
      <c r="CI2542" s="41"/>
      <c r="CJ2542" s="41"/>
      <c r="ED2542" s="68"/>
      <c r="EE2542" s="68"/>
      <c r="EF2542" s="68"/>
      <c r="EG2542" s="68"/>
      <c r="EH2542" s="68"/>
      <c r="EI2542" s="68"/>
      <c r="EJ2542" s="68"/>
      <c r="EK2542" s="68"/>
      <c r="EL2542" s="68"/>
      <c r="EM2542" s="68"/>
      <c r="EN2542" s="68"/>
      <c r="EO2542" s="68"/>
      <c r="EP2542" s="68"/>
      <c r="EQ2542" s="68"/>
      <c r="ER2542" s="68"/>
      <c r="ES2542" s="68"/>
      <c r="ET2542" s="68"/>
    </row>
    <row r="2543" spans="53:150" s="9" customFormat="1" ht="15">
      <c r="BA2543" s="41"/>
      <c r="BB2543" s="41"/>
      <c r="BC2543" s="41"/>
      <c r="BD2543" s="41"/>
      <c r="BE2543" s="41"/>
      <c r="BF2543" s="41"/>
      <c r="BG2543" s="41"/>
      <c r="BH2543" s="41"/>
      <c r="BI2543" s="41"/>
      <c r="BJ2543" s="41"/>
      <c r="BK2543" s="41"/>
      <c r="BL2543" s="41"/>
      <c r="BM2543" s="41"/>
      <c r="BN2543" s="41"/>
      <c r="BO2543" s="41"/>
      <c r="BP2543" s="41"/>
      <c r="BQ2543" s="41"/>
      <c r="BR2543" s="41"/>
      <c r="BS2543" s="41"/>
      <c r="BT2543" s="41"/>
      <c r="BU2543" s="41"/>
      <c r="BV2543" s="41"/>
      <c r="BW2543" s="41"/>
      <c r="BX2543" s="41"/>
      <c r="BY2543" s="41"/>
      <c r="BZ2543" s="41"/>
      <c r="CA2543" s="41"/>
      <c r="CB2543" s="41"/>
      <c r="CC2543" s="41"/>
      <c r="CD2543" s="41"/>
      <c r="CE2543" s="41"/>
      <c r="CF2543" s="41"/>
      <c r="CG2543" s="41"/>
      <c r="CH2543" s="41"/>
      <c r="CI2543" s="41"/>
      <c r="CJ2543" s="41"/>
      <c r="ED2543" s="68"/>
      <c r="EE2543" s="68"/>
      <c r="EF2543" s="68"/>
      <c r="EG2543" s="68"/>
      <c r="EH2543" s="68"/>
      <c r="EI2543" s="68"/>
      <c r="EJ2543" s="68"/>
      <c r="EK2543" s="68"/>
      <c r="EL2543" s="68"/>
      <c r="EM2543" s="68"/>
      <c r="EN2543" s="68"/>
      <c r="EO2543" s="68"/>
      <c r="EP2543" s="68"/>
      <c r="EQ2543" s="68"/>
      <c r="ER2543" s="68"/>
      <c r="ES2543" s="68"/>
      <c r="ET2543" s="68"/>
    </row>
    <row r="2544" spans="53:150" s="9" customFormat="1" ht="15">
      <c r="BA2544" s="41"/>
      <c r="BB2544" s="41"/>
      <c r="BC2544" s="41"/>
      <c r="BD2544" s="41"/>
      <c r="BE2544" s="41"/>
      <c r="BF2544" s="41"/>
      <c r="BG2544" s="41"/>
      <c r="BH2544" s="41"/>
      <c r="BI2544" s="41"/>
      <c r="BJ2544" s="41"/>
      <c r="BK2544" s="41"/>
      <c r="BL2544" s="41"/>
      <c r="BM2544" s="41"/>
      <c r="BN2544" s="41"/>
      <c r="BO2544" s="41"/>
      <c r="BP2544" s="41"/>
      <c r="BQ2544" s="41"/>
      <c r="BR2544" s="41"/>
      <c r="BS2544" s="41"/>
      <c r="BT2544" s="41"/>
      <c r="BU2544" s="41"/>
      <c r="BV2544" s="41"/>
      <c r="BW2544" s="41"/>
      <c r="BX2544" s="41"/>
      <c r="BY2544" s="41"/>
      <c r="BZ2544" s="41"/>
      <c r="CA2544" s="41"/>
      <c r="CB2544" s="41"/>
      <c r="CC2544" s="41"/>
      <c r="CD2544" s="41"/>
      <c r="CE2544" s="41"/>
      <c r="CF2544" s="41"/>
      <c r="CG2544" s="41"/>
      <c r="CH2544" s="41"/>
      <c r="CI2544" s="41"/>
      <c r="CJ2544" s="41"/>
      <c r="ED2544" s="68"/>
      <c r="EE2544" s="68"/>
      <c r="EF2544" s="68"/>
      <c r="EG2544" s="68"/>
      <c r="EH2544" s="68"/>
      <c r="EI2544" s="68"/>
      <c r="EJ2544" s="68"/>
      <c r="EK2544" s="68"/>
      <c r="EL2544" s="68"/>
      <c r="EM2544" s="68"/>
      <c r="EN2544" s="68"/>
      <c r="EO2544" s="68"/>
      <c r="EP2544" s="68"/>
      <c r="EQ2544" s="68"/>
      <c r="ER2544" s="68"/>
      <c r="ES2544" s="68"/>
      <c r="ET2544" s="68"/>
    </row>
    <row r="2545" spans="53:150" s="9" customFormat="1" ht="15">
      <c r="BA2545" s="41"/>
      <c r="BB2545" s="41"/>
      <c r="BC2545" s="41"/>
      <c r="BD2545" s="41"/>
      <c r="BE2545" s="41"/>
      <c r="BF2545" s="41"/>
      <c r="BG2545" s="41"/>
      <c r="BH2545" s="41"/>
      <c r="BI2545" s="41"/>
      <c r="BJ2545" s="41"/>
      <c r="BK2545" s="41"/>
      <c r="BL2545" s="41"/>
      <c r="BM2545" s="41"/>
      <c r="BN2545" s="41"/>
      <c r="BO2545" s="41"/>
      <c r="BP2545" s="41"/>
      <c r="BQ2545" s="41"/>
      <c r="BR2545" s="41"/>
      <c r="BS2545" s="41"/>
      <c r="BT2545" s="41"/>
      <c r="BU2545" s="41"/>
      <c r="BV2545" s="41"/>
      <c r="BW2545" s="41"/>
      <c r="BX2545" s="41"/>
      <c r="BY2545" s="41"/>
      <c r="BZ2545" s="41"/>
      <c r="CA2545" s="41"/>
      <c r="CB2545" s="41"/>
      <c r="CC2545" s="41"/>
      <c r="CD2545" s="41"/>
      <c r="CE2545" s="41"/>
      <c r="CF2545" s="41"/>
      <c r="CG2545" s="41"/>
      <c r="CH2545" s="41"/>
      <c r="CI2545" s="41"/>
      <c r="CJ2545" s="41"/>
      <c r="ED2545" s="68"/>
      <c r="EE2545" s="68"/>
      <c r="EF2545" s="68"/>
      <c r="EG2545" s="68"/>
      <c r="EH2545" s="68"/>
      <c r="EI2545" s="68"/>
      <c r="EJ2545" s="68"/>
      <c r="EK2545" s="68"/>
      <c r="EL2545" s="68"/>
      <c r="EM2545" s="68"/>
      <c r="EN2545" s="68"/>
      <c r="EO2545" s="68"/>
      <c r="EP2545" s="68"/>
      <c r="EQ2545" s="68"/>
      <c r="ER2545" s="68"/>
      <c r="ES2545" s="68"/>
      <c r="ET2545" s="68"/>
    </row>
    <row r="2546" spans="53:150" s="9" customFormat="1" ht="15">
      <c r="BA2546" s="41"/>
      <c r="BB2546" s="41"/>
      <c r="BC2546" s="41"/>
      <c r="BD2546" s="41"/>
      <c r="BE2546" s="41"/>
      <c r="BF2546" s="41"/>
      <c r="BG2546" s="41"/>
      <c r="BH2546" s="41"/>
      <c r="BI2546" s="41"/>
      <c r="BJ2546" s="41"/>
      <c r="BK2546" s="41"/>
      <c r="BL2546" s="41"/>
      <c r="BM2546" s="41"/>
      <c r="BN2546" s="41"/>
      <c r="BO2546" s="41"/>
      <c r="BP2546" s="41"/>
      <c r="BQ2546" s="41"/>
      <c r="BR2546" s="41"/>
      <c r="BS2546" s="41"/>
      <c r="BT2546" s="41"/>
      <c r="BU2546" s="41"/>
      <c r="BV2546" s="41"/>
      <c r="BW2546" s="41"/>
      <c r="BX2546" s="41"/>
      <c r="BY2546" s="41"/>
      <c r="BZ2546" s="41"/>
      <c r="CA2546" s="41"/>
      <c r="CB2546" s="41"/>
      <c r="CC2546" s="41"/>
      <c r="CD2546" s="41"/>
      <c r="CE2546" s="41"/>
      <c r="CF2546" s="41"/>
      <c r="CG2546" s="41"/>
      <c r="CH2546" s="41"/>
      <c r="CI2546" s="41"/>
      <c r="CJ2546" s="41"/>
      <c r="ED2546" s="68"/>
      <c r="EE2546" s="68"/>
      <c r="EF2546" s="68"/>
      <c r="EG2546" s="68"/>
      <c r="EH2546" s="68"/>
      <c r="EI2546" s="68"/>
      <c r="EJ2546" s="68"/>
      <c r="EK2546" s="68"/>
      <c r="EL2546" s="68"/>
      <c r="EM2546" s="68"/>
      <c r="EN2546" s="68"/>
      <c r="EO2546" s="68"/>
      <c r="EP2546" s="68"/>
      <c r="EQ2546" s="68"/>
      <c r="ER2546" s="68"/>
      <c r="ES2546" s="68"/>
      <c r="ET2546" s="68"/>
    </row>
    <row r="2547" spans="53:150" s="9" customFormat="1" ht="15">
      <c r="BA2547" s="41"/>
      <c r="BB2547" s="41"/>
      <c r="BC2547" s="41"/>
      <c r="BD2547" s="41"/>
      <c r="BE2547" s="41"/>
      <c r="BF2547" s="41"/>
      <c r="BG2547" s="41"/>
      <c r="BH2547" s="41"/>
      <c r="BI2547" s="41"/>
      <c r="BJ2547" s="41"/>
      <c r="BK2547" s="41"/>
      <c r="BL2547" s="41"/>
      <c r="BM2547" s="41"/>
      <c r="BN2547" s="41"/>
      <c r="BO2547" s="41"/>
      <c r="BP2547" s="41"/>
      <c r="BQ2547" s="41"/>
      <c r="BR2547" s="41"/>
      <c r="BS2547" s="41"/>
      <c r="BT2547" s="41"/>
      <c r="BU2547" s="41"/>
      <c r="BV2547" s="41"/>
      <c r="BW2547" s="41"/>
      <c r="BX2547" s="41"/>
      <c r="BY2547" s="41"/>
      <c r="BZ2547" s="41"/>
      <c r="CA2547" s="41"/>
      <c r="CB2547" s="41"/>
      <c r="CC2547" s="41"/>
      <c r="CD2547" s="41"/>
      <c r="CE2547" s="41"/>
      <c r="CF2547" s="41"/>
      <c r="CG2547" s="41"/>
      <c r="CH2547" s="41"/>
      <c r="CI2547" s="41"/>
      <c r="CJ2547" s="41"/>
      <c r="ED2547" s="68"/>
      <c r="EE2547" s="68"/>
      <c r="EF2547" s="68"/>
      <c r="EG2547" s="68"/>
      <c r="EH2547" s="68"/>
      <c r="EI2547" s="68"/>
      <c r="EJ2547" s="68"/>
      <c r="EK2547" s="68"/>
      <c r="EL2547" s="68"/>
      <c r="EM2547" s="68"/>
      <c r="EN2547" s="68"/>
      <c r="EO2547" s="68"/>
      <c r="EP2547" s="68"/>
      <c r="EQ2547" s="68"/>
      <c r="ER2547" s="68"/>
      <c r="ES2547" s="68"/>
      <c r="ET2547" s="68"/>
    </row>
    <row r="2548" spans="53:150" s="9" customFormat="1" ht="15">
      <c r="BA2548" s="41"/>
      <c r="BB2548" s="41"/>
      <c r="BC2548" s="41"/>
      <c r="BD2548" s="41"/>
      <c r="BE2548" s="41"/>
      <c r="BF2548" s="41"/>
      <c r="BG2548" s="41"/>
      <c r="BH2548" s="41"/>
      <c r="BI2548" s="41"/>
      <c r="BJ2548" s="41"/>
      <c r="BK2548" s="41"/>
      <c r="BL2548" s="41"/>
      <c r="BM2548" s="41"/>
      <c r="BN2548" s="41"/>
      <c r="BO2548" s="41"/>
      <c r="BP2548" s="41"/>
      <c r="BQ2548" s="41"/>
      <c r="BR2548" s="41"/>
      <c r="BS2548" s="41"/>
      <c r="BT2548" s="41"/>
      <c r="BU2548" s="41"/>
      <c r="BV2548" s="41"/>
      <c r="BW2548" s="41"/>
      <c r="BX2548" s="41"/>
      <c r="BY2548" s="41"/>
      <c r="BZ2548" s="41"/>
      <c r="CA2548" s="41"/>
      <c r="CB2548" s="41"/>
      <c r="CC2548" s="41"/>
      <c r="CD2548" s="41"/>
      <c r="CE2548" s="41"/>
      <c r="CF2548" s="41"/>
      <c r="CG2548" s="41"/>
      <c r="CH2548" s="41"/>
      <c r="CI2548" s="41"/>
      <c r="CJ2548" s="41"/>
      <c r="ED2548" s="68"/>
      <c r="EE2548" s="68"/>
      <c r="EF2548" s="68"/>
      <c r="EG2548" s="68"/>
      <c r="EH2548" s="68"/>
      <c r="EI2548" s="68"/>
      <c r="EJ2548" s="68"/>
      <c r="EK2548" s="68"/>
      <c r="EL2548" s="68"/>
      <c r="EM2548" s="68"/>
      <c r="EN2548" s="68"/>
      <c r="EO2548" s="68"/>
      <c r="EP2548" s="68"/>
      <c r="EQ2548" s="68"/>
      <c r="ER2548" s="68"/>
      <c r="ES2548" s="68"/>
      <c r="ET2548" s="68"/>
    </row>
    <row r="2549" spans="53:150" s="9" customFormat="1" ht="15">
      <c r="BA2549" s="41"/>
      <c r="BB2549" s="41"/>
      <c r="BC2549" s="41"/>
      <c r="BD2549" s="41"/>
      <c r="BE2549" s="41"/>
      <c r="BF2549" s="41"/>
      <c r="BG2549" s="41"/>
      <c r="BH2549" s="41"/>
      <c r="BI2549" s="41"/>
      <c r="BJ2549" s="41"/>
      <c r="BK2549" s="41"/>
      <c r="BL2549" s="41"/>
      <c r="BM2549" s="41"/>
      <c r="BN2549" s="41"/>
      <c r="BO2549" s="41"/>
      <c r="BP2549" s="41"/>
      <c r="BQ2549" s="41"/>
      <c r="BR2549" s="41"/>
      <c r="BS2549" s="41"/>
      <c r="BT2549" s="41"/>
      <c r="BU2549" s="41"/>
      <c r="BV2549" s="41"/>
      <c r="BW2549" s="41"/>
      <c r="BX2549" s="41"/>
      <c r="BY2549" s="41"/>
      <c r="BZ2549" s="41"/>
      <c r="CA2549" s="41"/>
      <c r="CB2549" s="41"/>
      <c r="CC2549" s="41"/>
      <c r="CD2549" s="41"/>
      <c r="CE2549" s="41"/>
      <c r="CF2549" s="41"/>
      <c r="CG2549" s="41"/>
      <c r="CH2549" s="41"/>
      <c r="CI2549" s="41"/>
      <c r="CJ2549" s="41"/>
      <c r="ED2549" s="68"/>
      <c r="EE2549" s="68"/>
      <c r="EF2549" s="68"/>
      <c r="EG2549" s="68"/>
      <c r="EH2549" s="68"/>
      <c r="EI2549" s="68"/>
      <c r="EJ2549" s="68"/>
      <c r="EK2549" s="68"/>
      <c r="EL2549" s="68"/>
      <c r="EM2549" s="68"/>
      <c r="EN2549" s="68"/>
      <c r="EO2549" s="68"/>
      <c r="EP2549" s="68"/>
      <c r="EQ2549" s="68"/>
      <c r="ER2549" s="68"/>
      <c r="ES2549" s="68"/>
      <c r="ET2549" s="68"/>
    </row>
    <row r="2550" spans="53:150" s="9" customFormat="1" ht="15">
      <c r="BA2550" s="41"/>
      <c r="BB2550" s="41"/>
      <c r="BC2550" s="41"/>
      <c r="BD2550" s="41"/>
      <c r="BE2550" s="41"/>
      <c r="BF2550" s="41"/>
      <c r="BG2550" s="41"/>
      <c r="BH2550" s="41"/>
      <c r="BI2550" s="41"/>
      <c r="BJ2550" s="41"/>
      <c r="BK2550" s="41"/>
      <c r="BL2550" s="41"/>
      <c r="BM2550" s="41"/>
      <c r="BN2550" s="41"/>
      <c r="BO2550" s="41"/>
      <c r="BP2550" s="41"/>
      <c r="BQ2550" s="41"/>
      <c r="BR2550" s="41"/>
      <c r="BS2550" s="41"/>
      <c r="BT2550" s="41"/>
      <c r="BU2550" s="41"/>
      <c r="BV2550" s="41"/>
      <c r="BW2550" s="41"/>
      <c r="BX2550" s="41"/>
      <c r="BY2550" s="41"/>
      <c r="BZ2550" s="41"/>
      <c r="CA2550" s="41"/>
      <c r="CB2550" s="41"/>
      <c r="CC2550" s="41"/>
      <c r="CD2550" s="41"/>
      <c r="CE2550" s="41"/>
      <c r="CF2550" s="41"/>
      <c r="CG2550" s="41"/>
      <c r="CH2550" s="41"/>
      <c r="CI2550" s="41"/>
      <c r="CJ2550" s="41"/>
      <c r="ED2550" s="68"/>
      <c r="EE2550" s="68"/>
      <c r="EF2550" s="68"/>
      <c r="EG2550" s="68"/>
      <c r="EH2550" s="68"/>
      <c r="EI2550" s="68"/>
      <c r="EJ2550" s="68"/>
      <c r="EK2550" s="68"/>
      <c r="EL2550" s="68"/>
      <c r="EM2550" s="68"/>
      <c r="EN2550" s="68"/>
      <c r="EO2550" s="68"/>
      <c r="EP2550" s="68"/>
      <c r="EQ2550" s="68"/>
      <c r="ER2550" s="68"/>
      <c r="ES2550" s="68"/>
      <c r="ET2550" s="68"/>
    </row>
    <row r="2551" spans="53:150" s="9" customFormat="1" ht="15">
      <c r="BA2551" s="41"/>
      <c r="BB2551" s="41"/>
      <c r="BC2551" s="41"/>
      <c r="BD2551" s="41"/>
      <c r="BE2551" s="41"/>
      <c r="BF2551" s="41"/>
      <c r="BG2551" s="41"/>
      <c r="BH2551" s="41"/>
      <c r="BI2551" s="41"/>
      <c r="BJ2551" s="41"/>
      <c r="BK2551" s="41"/>
      <c r="BL2551" s="41"/>
      <c r="BM2551" s="41"/>
      <c r="BN2551" s="41"/>
      <c r="BO2551" s="41"/>
      <c r="BP2551" s="41"/>
      <c r="BQ2551" s="41"/>
      <c r="BR2551" s="41"/>
      <c r="BS2551" s="41"/>
      <c r="BT2551" s="41"/>
      <c r="BU2551" s="41"/>
      <c r="BV2551" s="41"/>
      <c r="BW2551" s="41"/>
      <c r="BX2551" s="41"/>
      <c r="BY2551" s="41"/>
      <c r="BZ2551" s="41"/>
      <c r="CA2551" s="41"/>
      <c r="CB2551" s="41"/>
      <c r="CC2551" s="41"/>
      <c r="CD2551" s="41"/>
      <c r="CE2551" s="41"/>
      <c r="CF2551" s="41"/>
      <c r="CG2551" s="41"/>
      <c r="CH2551" s="41"/>
      <c r="CI2551" s="41"/>
      <c r="CJ2551" s="41"/>
      <c r="ED2551" s="68"/>
      <c r="EE2551" s="68"/>
      <c r="EF2551" s="68"/>
      <c r="EG2551" s="68"/>
      <c r="EH2551" s="68"/>
      <c r="EI2551" s="68"/>
      <c r="EJ2551" s="68"/>
      <c r="EK2551" s="68"/>
      <c r="EL2551" s="68"/>
      <c r="EM2551" s="68"/>
      <c r="EN2551" s="68"/>
      <c r="EO2551" s="68"/>
      <c r="EP2551" s="68"/>
      <c r="EQ2551" s="68"/>
      <c r="ER2551" s="68"/>
      <c r="ES2551" s="68"/>
      <c r="ET2551" s="68"/>
    </row>
    <row r="2552" spans="53:150" s="9" customFormat="1" ht="15">
      <c r="BA2552" s="41"/>
      <c r="BB2552" s="41"/>
      <c r="BC2552" s="41"/>
      <c r="BD2552" s="41"/>
      <c r="BE2552" s="41"/>
      <c r="BF2552" s="41"/>
      <c r="BG2552" s="41"/>
      <c r="BH2552" s="41"/>
      <c r="BI2552" s="41"/>
      <c r="BJ2552" s="41"/>
      <c r="BK2552" s="41"/>
      <c r="BL2552" s="41"/>
      <c r="BM2552" s="41"/>
      <c r="BN2552" s="41"/>
      <c r="BO2552" s="41"/>
      <c r="BP2552" s="41"/>
      <c r="BQ2552" s="41"/>
      <c r="BR2552" s="41"/>
      <c r="BS2552" s="41"/>
      <c r="BT2552" s="41"/>
      <c r="BU2552" s="41"/>
      <c r="BV2552" s="41"/>
      <c r="BW2552" s="41"/>
      <c r="BX2552" s="41"/>
      <c r="BY2552" s="41"/>
      <c r="BZ2552" s="41"/>
      <c r="CA2552" s="41"/>
      <c r="CB2552" s="41"/>
      <c r="CC2552" s="41"/>
      <c r="CD2552" s="41"/>
      <c r="CE2552" s="41"/>
      <c r="CF2552" s="41"/>
      <c r="CG2552" s="41"/>
      <c r="CH2552" s="41"/>
      <c r="CI2552" s="41"/>
      <c r="CJ2552" s="41"/>
      <c r="ED2552" s="68"/>
      <c r="EE2552" s="68"/>
      <c r="EF2552" s="68"/>
      <c r="EG2552" s="68"/>
      <c r="EH2552" s="68"/>
      <c r="EI2552" s="68"/>
      <c r="EJ2552" s="68"/>
      <c r="EK2552" s="68"/>
      <c r="EL2552" s="68"/>
      <c r="EM2552" s="68"/>
      <c r="EN2552" s="68"/>
      <c r="EO2552" s="68"/>
      <c r="EP2552" s="68"/>
      <c r="EQ2552" s="68"/>
      <c r="ER2552" s="68"/>
      <c r="ES2552" s="68"/>
      <c r="ET2552" s="68"/>
    </row>
    <row r="2553" spans="53:150" s="9" customFormat="1" ht="15">
      <c r="BA2553" s="41"/>
      <c r="BB2553" s="41"/>
      <c r="BC2553" s="41"/>
      <c r="BD2553" s="41"/>
      <c r="BE2553" s="41"/>
      <c r="BF2553" s="41"/>
      <c r="BG2553" s="41"/>
      <c r="BH2553" s="41"/>
      <c r="BI2553" s="41"/>
      <c r="BJ2553" s="41"/>
      <c r="BK2553" s="41"/>
      <c r="BL2553" s="41"/>
      <c r="BM2553" s="41"/>
      <c r="BN2553" s="41"/>
      <c r="BO2553" s="41"/>
      <c r="BP2553" s="41"/>
      <c r="BQ2553" s="41"/>
      <c r="BR2553" s="41"/>
      <c r="BS2553" s="41"/>
      <c r="BT2553" s="41"/>
      <c r="BU2553" s="41"/>
      <c r="BV2553" s="41"/>
      <c r="BW2553" s="41"/>
      <c r="BX2553" s="41"/>
      <c r="BY2553" s="41"/>
      <c r="BZ2553" s="41"/>
      <c r="CA2553" s="41"/>
      <c r="CB2553" s="41"/>
      <c r="CC2553" s="41"/>
      <c r="CD2553" s="41"/>
      <c r="CE2553" s="41"/>
      <c r="CF2553" s="41"/>
      <c r="CG2553" s="41"/>
      <c r="CH2553" s="41"/>
      <c r="CI2553" s="41"/>
      <c r="CJ2553" s="41"/>
      <c r="ED2553" s="68"/>
      <c r="EE2553" s="68"/>
      <c r="EF2553" s="68"/>
      <c r="EG2553" s="68"/>
      <c r="EH2553" s="68"/>
      <c r="EI2553" s="68"/>
      <c r="EJ2553" s="68"/>
      <c r="EK2553" s="68"/>
      <c r="EL2553" s="68"/>
      <c r="EM2553" s="68"/>
      <c r="EN2553" s="68"/>
      <c r="EO2553" s="68"/>
      <c r="EP2553" s="68"/>
      <c r="EQ2553" s="68"/>
      <c r="ER2553" s="68"/>
      <c r="ES2553" s="68"/>
      <c r="ET2553" s="68"/>
    </row>
    <row r="2554" spans="53:150" s="9" customFormat="1" ht="15">
      <c r="BA2554" s="41"/>
      <c r="BB2554" s="41"/>
      <c r="BC2554" s="41"/>
      <c r="BD2554" s="41"/>
      <c r="BE2554" s="41"/>
      <c r="BF2554" s="41"/>
      <c r="BG2554" s="41"/>
      <c r="BH2554" s="41"/>
      <c r="BI2554" s="41"/>
      <c r="BJ2554" s="41"/>
      <c r="BK2554" s="41"/>
      <c r="BL2554" s="41"/>
      <c r="BM2554" s="41"/>
      <c r="BN2554" s="41"/>
      <c r="BO2554" s="41"/>
      <c r="BP2554" s="41"/>
      <c r="BQ2554" s="41"/>
      <c r="BR2554" s="41"/>
      <c r="BS2554" s="41"/>
      <c r="BT2554" s="41"/>
      <c r="BU2554" s="41"/>
      <c r="BV2554" s="41"/>
      <c r="BW2554" s="41"/>
      <c r="BX2554" s="41"/>
      <c r="BY2554" s="41"/>
      <c r="BZ2554" s="41"/>
      <c r="CA2554" s="41"/>
      <c r="CB2554" s="41"/>
      <c r="CC2554" s="41"/>
      <c r="CD2554" s="41"/>
      <c r="CE2554" s="41"/>
      <c r="CF2554" s="41"/>
      <c r="CG2554" s="41"/>
      <c r="CH2554" s="41"/>
      <c r="CI2554" s="41"/>
      <c r="CJ2554" s="41"/>
      <c r="ED2554" s="68"/>
      <c r="EE2554" s="68"/>
      <c r="EF2554" s="68"/>
      <c r="EG2554" s="68"/>
      <c r="EH2554" s="68"/>
      <c r="EI2554" s="68"/>
      <c r="EJ2554" s="68"/>
      <c r="EK2554" s="68"/>
      <c r="EL2554" s="68"/>
      <c r="EM2554" s="68"/>
      <c r="EN2554" s="68"/>
      <c r="EO2554" s="68"/>
      <c r="EP2554" s="68"/>
      <c r="EQ2554" s="68"/>
      <c r="ER2554" s="68"/>
      <c r="ES2554" s="68"/>
      <c r="ET2554" s="68"/>
    </row>
    <row r="2555" spans="53:150" s="9" customFormat="1" ht="15">
      <c r="BA2555" s="41"/>
      <c r="BB2555" s="41"/>
      <c r="BC2555" s="41"/>
      <c r="BD2555" s="41"/>
      <c r="BE2555" s="41"/>
      <c r="BF2555" s="41"/>
      <c r="BG2555" s="41"/>
      <c r="BH2555" s="41"/>
      <c r="BI2555" s="41"/>
      <c r="BJ2555" s="41"/>
      <c r="BK2555" s="41"/>
      <c r="BL2555" s="41"/>
      <c r="BM2555" s="41"/>
      <c r="BN2555" s="41"/>
      <c r="BO2555" s="41"/>
      <c r="BP2555" s="41"/>
      <c r="BQ2555" s="41"/>
      <c r="BR2555" s="41"/>
      <c r="BS2555" s="41"/>
      <c r="BT2555" s="41"/>
      <c r="BU2555" s="41"/>
      <c r="BV2555" s="41"/>
      <c r="BW2555" s="41"/>
      <c r="BX2555" s="41"/>
      <c r="BY2555" s="41"/>
      <c r="BZ2555" s="41"/>
      <c r="CA2555" s="41"/>
      <c r="CB2555" s="41"/>
      <c r="CC2555" s="41"/>
      <c r="CD2555" s="41"/>
      <c r="CE2555" s="41"/>
      <c r="CF2555" s="41"/>
      <c r="CG2555" s="41"/>
      <c r="CH2555" s="41"/>
      <c r="CI2555" s="41"/>
      <c r="CJ2555" s="41"/>
      <c r="ED2555" s="68"/>
      <c r="EE2555" s="68"/>
      <c r="EF2555" s="68"/>
      <c r="EG2555" s="68"/>
      <c r="EH2555" s="68"/>
      <c r="EI2555" s="68"/>
      <c r="EJ2555" s="68"/>
      <c r="EK2555" s="68"/>
      <c r="EL2555" s="68"/>
      <c r="EM2555" s="68"/>
      <c r="EN2555" s="68"/>
      <c r="EO2555" s="68"/>
      <c r="EP2555" s="68"/>
      <c r="EQ2555" s="68"/>
      <c r="ER2555" s="68"/>
      <c r="ES2555" s="68"/>
      <c r="ET2555" s="68"/>
    </row>
    <row r="2556" spans="53:150" s="9" customFormat="1" ht="15">
      <c r="BA2556" s="41"/>
      <c r="BB2556" s="41"/>
      <c r="BC2556" s="41"/>
      <c r="BD2556" s="41"/>
      <c r="BE2556" s="41"/>
      <c r="BF2556" s="41"/>
      <c r="BG2556" s="41"/>
      <c r="BH2556" s="41"/>
      <c r="BI2556" s="41"/>
      <c r="BJ2556" s="41"/>
      <c r="BK2556" s="41"/>
      <c r="BL2556" s="41"/>
      <c r="BM2556" s="41"/>
      <c r="BN2556" s="41"/>
      <c r="BO2556" s="41"/>
      <c r="BP2556" s="41"/>
      <c r="BQ2556" s="41"/>
      <c r="BR2556" s="41"/>
      <c r="BS2556" s="41"/>
      <c r="BT2556" s="41"/>
      <c r="BU2556" s="41"/>
      <c r="BV2556" s="41"/>
      <c r="BW2556" s="41"/>
      <c r="BX2556" s="41"/>
      <c r="BY2556" s="41"/>
      <c r="BZ2556" s="41"/>
      <c r="CA2556" s="41"/>
      <c r="CB2556" s="41"/>
      <c r="CC2556" s="41"/>
      <c r="CD2556" s="41"/>
      <c r="CE2556" s="41"/>
      <c r="CF2556" s="41"/>
      <c r="CG2556" s="41"/>
      <c r="CH2556" s="41"/>
      <c r="CI2556" s="41"/>
      <c r="CJ2556" s="41"/>
      <c r="ED2556" s="68"/>
      <c r="EE2556" s="68"/>
      <c r="EF2556" s="68"/>
      <c r="EG2556" s="68"/>
      <c r="EH2556" s="68"/>
      <c r="EI2556" s="68"/>
      <c r="EJ2556" s="68"/>
      <c r="EK2556" s="68"/>
      <c r="EL2556" s="68"/>
      <c r="EM2556" s="68"/>
      <c r="EN2556" s="68"/>
      <c r="EO2556" s="68"/>
      <c r="EP2556" s="68"/>
      <c r="EQ2556" s="68"/>
      <c r="ER2556" s="68"/>
      <c r="ES2556" s="68"/>
      <c r="ET2556" s="68"/>
    </row>
    <row r="2557" spans="53:150" s="9" customFormat="1" ht="15">
      <c r="BA2557" s="41"/>
      <c r="BB2557" s="41"/>
      <c r="BC2557" s="41"/>
      <c r="BD2557" s="41"/>
      <c r="BE2557" s="41"/>
      <c r="BF2557" s="41"/>
      <c r="BG2557" s="41"/>
      <c r="BH2557" s="41"/>
      <c r="BI2557" s="41"/>
      <c r="BJ2557" s="41"/>
      <c r="BK2557" s="41"/>
      <c r="BL2557" s="41"/>
      <c r="BM2557" s="41"/>
      <c r="BN2557" s="41"/>
      <c r="BO2557" s="41"/>
      <c r="BP2557" s="41"/>
      <c r="BQ2557" s="41"/>
      <c r="BR2557" s="41"/>
      <c r="BS2557" s="41"/>
      <c r="BT2557" s="41"/>
      <c r="BU2557" s="41"/>
      <c r="BV2557" s="41"/>
      <c r="BW2557" s="41"/>
      <c r="BX2557" s="41"/>
      <c r="BY2557" s="41"/>
      <c r="BZ2557" s="41"/>
      <c r="CA2557" s="41"/>
      <c r="CB2557" s="41"/>
      <c r="CC2557" s="41"/>
      <c r="CD2557" s="41"/>
      <c r="CE2557" s="41"/>
      <c r="CF2557" s="41"/>
      <c r="CG2557" s="41"/>
      <c r="CH2557" s="41"/>
      <c r="CI2557" s="41"/>
      <c r="CJ2557" s="41"/>
      <c r="ED2557" s="68"/>
      <c r="EE2557" s="68"/>
      <c r="EF2557" s="68"/>
      <c r="EG2557" s="68"/>
      <c r="EH2557" s="68"/>
      <c r="EI2557" s="68"/>
      <c r="EJ2557" s="68"/>
      <c r="EK2557" s="68"/>
      <c r="EL2557" s="68"/>
      <c r="EM2557" s="68"/>
      <c r="EN2557" s="68"/>
      <c r="EO2557" s="68"/>
      <c r="EP2557" s="68"/>
      <c r="EQ2557" s="68"/>
      <c r="ER2557" s="68"/>
      <c r="ES2557" s="68"/>
      <c r="ET2557" s="68"/>
    </row>
    <row r="2558" spans="53:150" s="9" customFormat="1" ht="15">
      <c r="BA2558" s="41"/>
      <c r="BB2558" s="41"/>
      <c r="BC2558" s="41"/>
      <c r="BD2558" s="41"/>
      <c r="BE2558" s="41"/>
      <c r="BF2558" s="41"/>
      <c r="BG2558" s="41"/>
      <c r="BH2558" s="41"/>
      <c r="BI2558" s="41"/>
      <c r="BJ2558" s="41"/>
      <c r="BK2558" s="41"/>
      <c r="BL2558" s="41"/>
      <c r="BM2558" s="41"/>
      <c r="BN2558" s="41"/>
      <c r="BO2558" s="41"/>
      <c r="BP2558" s="41"/>
      <c r="BQ2558" s="41"/>
      <c r="BR2558" s="41"/>
      <c r="BS2558" s="41"/>
      <c r="BT2558" s="41"/>
      <c r="BU2558" s="41"/>
      <c r="BV2558" s="41"/>
      <c r="BW2558" s="41"/>
      <c r="BX2558" s="41"/>
      <c r="BY2558" s="41"/>
      <c r="BZ2558" s="41"/>
      <c r="CA2558" s="41"/>
      <c r="CB2558" s="41"/>
      <c r="CC2558" s="41"/>
      <c r="CD2558" s="41"/>
      <c r="CE2558" s="41"/>
      <c r="CF2558" s="41"/>
      <c r="CG2558" s="41"/>
      <c r="CH2558" s="41"/>
      <c r="CI2558" s="41"/>
      <c r="CJ2558" s="41"/>
      <c r="ED2558" s="68"/>
      <c r="EE2558" s="68"/>
      <c r="EF2558" s="68"/>
      <c r="EG2558" s="68"/>
      <c r="EH2558" s="68"/>
      <c r="EI2558" s="68"/>
      <c r="EJ2558" s="68"/>
      <c r="EK2558" s="68"/>
      <c r="EL2558" s="68"/>
      <c r="EM2558" s="68"/>
      <c r="EN2558" s="68"/>
      <c r="EO2558" s="68"/>
      <c r="EP2558" s="68"/>
      <c r="EQ2558" s="68"/>
      <c r="ER2558" s="68"/>
      <c r="ES2558" s="68"/>
      <c r="ET2558" s="68"/>
    </row>
    <row r="2559" spans="53:150" s="9" customFormat="1" ht="15">
      <c r="BA2559" s="41"/>
      <c r="BB2559" s="41"/>
      <c r="BC2559" s="41"/>
      <c r="BD2559" s="41"/>
      <c r="BE2559" s="41"/>
      <c r="BF2559" s="41"/>
      <c r="BG2559" s="41"/>
      <c r="BH2559" s="41"/>
      <c r="BI2559" s="41"/>
      <c r="BJ2559" s="41"/>
      <c r="BK2559" s="41"/>
      <c r="BL2559" s="41"/>
      <c r="BM2559" s="41"/>
      <c r="BN2559" s="41"/>
      <c r="BO2559" s="41"/>
      <c r="BP2559" s="41"/>
      <c r="BQ2559" s="41"/>
      <c r="BR2559" s="41"/>
      <c r="BS2559" s="41"/>
      <c r="BT2559" s="41"/>
      <c r="BU2559" s="41"/>
      <c r="BV2559" s="41"/>
      <c r="BW2559" s="41"/>
      <c r="BX2559" s="41"/>
      <c r="BY2559" s="41"/>
      <c r="BZ2559" s="41"/>
      <c r="CA2559" s="41"/>
      <c r="CB2559" s="41"/>
      <c r="CC2559" s="41"/>
      <c r="CD2559" s="41"/>
      <c r="CE2559" s="41"/>
      <c r="CF2559" s="41"/>
      <c r="CG2559" s="41"/>
      <c r="CH2559" s="41"/>
      <c r="CI2559" s="41"/>
      <c r="CJ2559" s="41"/>
      <c r="ED2559" s="68"/>
      <c r="EE2559" s="68"/>
      <c r="EF2559" s="68"/>
      <c r="EG2559" s="68"/>
      <c r="EH2559" s="68"/>
      <c r="EI2559" s="68"/>
      <c r="EJ2559" s="68"/>
      <c r="EK2559" s="68"/>
      <c r="EL2559" s="68"/>
      <c r="EM2559" s="68"/>
      <c r="EN2559" s="68"/>
      <c r="EO2559" s="68"/>
      <c r="EP2559" s="68"/>
      <c r="EQ2559" s="68"/>
      <c r="ER2559" s="68"/>
      <c r="ES2559" s="68"/>
      <c r="ET2559" s="68"/>
    </row>
    <row r="2560" spans="53:150" s="9" customFormat="1" ht="15">
      <c r="BA2560" s="41"/>
      <c r="BB2560" s="41"/>
      <c r="BC2560" s="41"/>
      <c r="BD2560" s="41"/>
      <c r="BE2560" s="41"/>
      <c r="BF2560" s="41"/>
      <c r="BG2560" s="41"/>
      <c r="BH2560" s="41"/>
      <c r="BI2560" s="41"/>
      <c r="BJ2560" s="41"/>
      <c r="BK2560" s="41"/>
      <c r="BL2560" s="41"/>
      <c r="BM2560" s="41"/>
      <c r="BN2560" s="41"/>
      <c r="BO2560" s="41"/>
      <c r="BP2560" s="41"/>
      <c r="BQ2560" s="41"/>
      <c r="BR2560" s="41"/>
      <c r="BS2560" s="41"/>
      <c r="BT2560" s="41"/>
      <c r="BU2560" s="41"/>
      <c r="BV2560" s="41"/>
      <c r="BW2560" s="41"/>
      <c r="BX2560" s="41"/>
      <c r="BY2560" s="41"/>
      <c r="BZ2560" s="41"/>
      <c r="CA2560" s="41"/>
      <c r="CB2560" s="41"/>
      <c r="CC2560" s="41"/>
      <c r="CD2560" s="41"/>
      <c r="CE2560" s="41"/>
      <c r="CF2560" s="41"/>
      <c r="CG2560" s="41"/>
      <c r="CH2560" s="41"/>
      <c r="CI2560" s="41"/>
      <c r="CJ2560" s="41"/>
      <c r="ED2560" s="68"/>
      <c r="EE2560" s="68"/>
      <c r="EF2560" s="68"/>
      <c r="EG2560" s="68"/>
      <c r="EH2560" s="68"/>
      <c r="EI2560" s="68"/>
      <c r="EJ2560" s="68"/>
      <c r="EK2560" s="68"/>
      <c r="EL2560" s="68"/>
      <c r="EM2560" s="68"/>
      <c r="EN2560" s="68"/>
      <c r="EO2560" s="68"/>
      <c r="EP2560" s="68"/>
      <c r="EQ2560" s="68"/>
      <c r="ER2560" s="68"/>
      <c r="ES2560" s="68"/>
      <c r="ET2560" s="68"/>
    </row>
    <row r="2561" spans="53:150" s="9" customFormat="1" ht="15">
      <c r="BA2561" s="41"/>
      <c r="BB2561" s="41"/>
      <c r="BC2561" s="41"/>
      <c r="BD2561" s="41"/>
      <c r="BE2561" s="41"/>
      <c r="BF2561" s="41"/>
      <c r="BG2561" s="41"/>
      <c r="BH2561" s="41"/>
      <c r="BI2561" s="41"/>
      <c r="BJ2561" s="41"/>
      <c r="BK2561" s="41"/>
      <c r="BL2561" s="41"/>
      <c r="BM2561" s="41"/>
      <c r="BN2561" s="41"/>
      <c r="BO2561" s="41"/>
      <c r="BP2561" s="41"/>
      <c r="BQ2561" s="41"/>
      <c r="BR2561" s="41"/>
      <c r="BS2561" s="41"/>
      <c r="BT2561" s="41"/>
      <c r="BU2561" s="41"/>
      <c r="BV2561" s="41"/>
      <c r="BW2561" s="41"/>
      <c r="BX2561" s="41"/>
      <c r="BY2561" s="41"/>
      <c r="BZ2561" s="41"/>
      <c r="CA2561" s="41"/>
      <c r="CB2561" s="41"/>
      <c r="CC2561" s="41"/>
      <c r="CD2561" s="41"/>
      <c r="CE2561" s="41"/>
      <c r="CF2561" s="41"/>
      <c r="CG2561" s="41"/>
      <c r="CH2561" s="41"/>
      <c r="CI2561" s="41"/>
      <c r="CJ2561" s="41"/>
      <c r="ED2561" s="68"/>
      <c r="EE2561" s="68"/>
      <c r="EF2561" s="68"/>
      <c r="EG2561" s="68"/>
      <c r="EH2561" s="68"/>
      <c r="EI2561" s="68"/>
      <c r="EJ2561" s="68"/>
      <c r="EK2561" s="68"/>
      <c r="EL2561" s="68"/>
      <c r="EM2561" s="68"/>
      <c r="EN2561" s="68"/>
      <c r="EO2561" s="68"/>
      <c r="EP2561" s="68"/>
      <c r="EQ2561" s="68"/>
      <c r="ER2561" s="68"/>
      <c r="ES2561" s="68"/>
      <c r="ET2561" s="68"/>
    </row>
    <row r="2562" spans="53:150" s="9" customFormat="1" ht="15">
      <c r="BA2562" s="41"/>
      <c r="BB2562" s="41"/>
      <c r="BC2562" s="41"/>
      <c r="BD2562" s="41"/>
      <c r="BE2562" s="41"/>
      <c r="BF2562" s="41"/>
      <c r="BG2562" s="41"/>
      <c r="BH2562" s="41"/>
      <c r="BI2562" s="41"/>
      <c r="BJ2562" s="41"/>
      <c r="BK2562" s="41"/>
      <c r="BL2562" s="41"/>
      <c r="BM2562" s="41"/>
      <c r="BN2562" s="41"/>
      <c r="BO2562" s="41"/>
      <c r="BP2562" s="41"/>
      <c r="BQ2562" s="41"/>
      <c r="BR2562" s="41"/>
      <c r="BS2562" s="41"/>
      <c r="BT2562" s="41"/>
      <c r="BU2562" s="41"/>
      <c r="BV2562" s="41"/>
      <c r="BW2562" s="41"/>
      <c r="BX2562" s="41"/>
      <c r="BY2562" s="41"/>
      <c r="BZ2562" s="41"/>
      <c r="CA2562" s="41"/>
      <c r="CB2562" s="41"/>
      <c r="CC2562" s="41"/>
      <c r="CD2562" s="41"/>
      <c r="CE2562" s="41"/>
      <c r="CF2562" s="41"/>
      <c r="CG2562" s="41"/>
      <c r="CH2562" s="41"/>
      <c r="CI2562" s="41"/>
      <c r="CJ2562" s="41"/>
      <c r="ED2562" s="68"/>
      <c r="EE2562" s="68"/>
      <c r="EF2562" s="68"/>
      <c r="EG2562" s="68"/>
      <c r="EH2562" s="68"/>
      <c r="EI2562" s="68"/>
      <c r="EJ2562" s="68"/>
      <c r="EK2562" s="68"/>
      <c r="EL2562" s="68"/>
      <c r="EM2562" s="68"/>
      <c r="EN2562" s="68"/>
      <c r="EO2562" s="68"/>
      <c r="EP2562" s="68"/>
      <c r="EQ2562" s="68"/>
      <c r="ER2562" s="68"/>
      <c r="ES2562" s="68"/>
      <c r="ET2562" s="68"/>
    </row>
    <row r="2563" spans="53:150" s="9" customFormat="1" ht="15">
      <c r="BA2563" s="41"/>
      <c r="BB2563" s="41"/>
      <c r="BC2563" s="41"/>
      <c r="BD2563" s="41"/>
      <c r="BE2563" s="41"/>
      <c r="BF2563" s="41"/>
      <c r="BG2563" s="41"/>
      <c r="BH2563" s="41"/>
      <c r="BI2563" s="41"/>
      <c r="BJ2563" s="41"/>
      <c r="BK2563" s="41"/>
      <c r="BL2563" s="41"/>
      <c r="BM2563" s="41"/>
      <c r="BN2563" s="41"/>
      <c r="BO2563" s="41"/>
      <c r="BP2563" s="41"/>
      <c r="BQ2563" s="41"/>
      <c r="BR2563" s="41"/>
      <c r="BS2563" s="41"/>
      <c r="BT2563" s="41"/>
      <c r="BU2563" s="41"/>
      <c r="BV2563" s="41"/>
      <c r="BW2563" s="41"/>
      <c r="BX2563" s="41"/>
      <c r="BY2563" s="41"/>
      <c r="BZ2563" s="41"/>
      <c r="CA2563" s="41"/>
      <c r="CB2563" s="41"/>
      <c r="CC2563" s="41"/>
      <c r="CD2563" s="41"/>
      <c r="CE2563" s="41"/>
      <c r="CF2563" s="41"/>
      <c r="CG2563" s="41"/>
      <c r="CH2563" s="41"/>
      <c r="CI2563" s="41"/>
      <c r="CJ2563" s="41"/>
      <c r="ED2563" s="68"/>
      <c r="EE2563" s="68"/>
      <c r="EF2563" s="68"/>
      <c r="EG2563" s="68"/>
      <c r="EH2563" s="68"/>
      <c r="EI2563" s="68"/>
      <c r="EJ2563" s="68"/>
      <c r="EK2563" s="68"/>
      <c r="EL2563" s="68"/>
      <c r="EM2563" s="68"/>
      <c r="EN2563" s="68"/>
      <c r="EO2563" s="68"/>
      <c r="EP2563" s="68"/>
      <c r="EQ2563" s="68"/>
      <c r="ER2563" s="68"/>
      <c r="ES2563" s="68"/>
      <c r="ET2563" s="68"/>
    </row>
    <row r="2564" spans="53:150" s="9" customFormat="1" ht="15">
      <c r="BA2564" s="41"/>
      <c r="BB2564" s="41"/>
      <c r="BC2564" s="41"/>
      <c r="BD2564" s="41"/>
      <c r="BE2564" s="41"/>
      <c r="BF2564" s="41"/>
      <c r="BG2564" s="41"/>
      <c r="BH2564" s="41"/>
      <c r="BI2564" s="41"/>
      <c r="BJ2564" s="41"/>
      <c r="BK2564" s="41"/>
      <c r="BL2564" s="41"/>
      <c r="BM2564" s="41"/>
      <c r="BN2564" s="41"/>
      <c r="BO2564" s="41"/>
      <c r="BP2564" s="41"/>
      <c r="BQ2564" s="41"/>
      <c r="BR2564" s="41"/>
      <c r="BS2564" s="41"/>
      <c r="BT2564" s="41"/>
      <c r="BU2564" s="41"/>
      <c r="BV2564" s="41"/>
      <c r="BW2564" s="41"/>
      <c r="BX2564" s="41"/>
      <c r="BY2564" s="41"/>
      <c r="BZ2564" s="41"/>
      <c r="CA2564" s="41"/>
      <c r="CB2564" s="41"/>
      <c r="CC2564" s="41"/>
      <c r="CD2564" s="41"/>
      <c r="CE2564" s="41"/>
      <c r="CF2564" s="41"/>
      <c r="CG2564" s="41"/>
      <c r="CH2564" s="41"/>
      <c r="CI2564" s="41"/>
      <c r="CJ2564" s="41"/>
      <c r="ED2564" s="68"/>
      <c r="EE2564" s="68"/>
      <c r="EF2564" s="68"/>
      <c r="EG2564" s="68"/>
      <c r="EH2564" s="68"/>
      <c r="EI2564" s="68"/>
      <c r="EJ2564" s="68"/>
      <c r="EK2564" s="68"/>
      <c r="EL2564" s="68"/>
      <c r="EM2564" s="68"/>
      <c r="EN2564" s="68"/>
      <c r="EO2564" s="68"/>
      <c r="EP2564" s="68"/>
      <c r="EQ2564" s="68"/>
      <c r="ER2564" s="68"/>
      <c r="ES2564" s="68"/>
      <c r="ET2564" s="68"/>
    </row>
    <row r="2565" spans="53:150" s="9" customFormat="1" ht="15">
      <c r="BA2565" s="41"/>
      <c r="BB2565" s="41"/>
      <c r="BC2565" s="41"/>
      <c r="BD2565" s="41"/>
      <c r="BE2565" s="41"/>
      <c r="BF2565" s="41"/>
      <c r="BG2565" s="41"/>
      <c r="BH2565" s="41"/>
      <c r="BI2565" s="41"/>
      <c r="BJ2565" s="41"/>
      <c r="BK2565" s="41"/>
      <c r="BL2565" s="41"/>
      <c r="BM2565" s="41"/>
      <c r="BN2565" s="41"/>
      <c r="BO2565" s="41"/>
      <c r="BP2565" s="41"/>
      <c r="BQ2565" s="41"/>
      <c r="BR2565" s="41"/>
      <c r="BS2565" s="41"/>
      <c r="BT2565" s="41"/>
      <c r="BU2565" s="41"/>
      <c r="BV2565" s="41"/>
      <c r="BW2565" s="41"/>
      <c r="BX2565" s="41"/>
      <c r="BY2565" s="41"/>
      <c r="BZ2565" s="41"/>
      <c r="CA2565" s="41"/>
      <c r="CB2565" s="41"/>
      <c r="CC2565" s="41"/>
      <c r="CD2565" s="41"/>
      <c r="CE2565" s="41"/>
      <c r="CF2565" s="41"/>
      <c r="CG2565" s="41"/>
      <c r="CH2565" s="41"/>
      <c r="CI2565" s="41"/>
      <c r="CJ2565" s="41"/>
      <c r="ED2565" s="68"/>
      <c r="EE2565" s="68"/>
      <c r="EF2565" s="68"/>
      <c r="EG2565" s="68"/>
      <c r="EH2565" s="68"/>
      <c r="EI2565" s="68"/>
      <c r="EJ2565" s="68"/>
      <c r="EK2565" s="68"/>
      <c r="EL2565" s="68"/>
      <c r="EM2565" s="68"/>
      <c r="EN2565" s="68"/>
      <c r="EO2565" s="68"/>
      <c r="EP2565" s="68"/>
      <c r="EQ2565" s="68"/>
      <c r="ER2565" s="68"/>
      <c r="ES2565" s="68"/>
      <c r="ET2565" s="68"/>
    </row>
    <row r="2566" spans="53:150" s="9" customFormat="1" ht="15">
      <c r="BA2566" s="41"/>
      <c r="BB2566" s="41"/>
      <c r="BC2566" s="41"/>
      <c r="BD2566" s="41"/>
      <c r="BE2566" s="41"/>
      <c r="BF2566" s="41"/>
      <c r="BG2566" s="41"/>
      <c r="BH2566" s="41"/>
      <c r="BI2566" s="41"/>
      <c r="BJ2566" s="41"/>
      <c r="BK2566" s="41"/>
      <c r="BL2566" s="41"/>
      <c r="BM2566" s="41"/>
      <c r="BN2566" s="41"/>
      <c r="BO2566" s="41"/>
      <c r="BP2566" s="41"/>
      <c r="BQ2566" s="41"/>
      <c r="BR2566" s="41"/>
      <c r="BS2566" s="41"/>
      <c r="BT2566" s="41"/>
      <c r="BU2566" s="41"/>
      <c r="BV2566" s="41"/>
      <c r="BW2566" s="41"/>
      <c r="BX2566" s="41"/>
      <c r="BY2566" s="41"/>
      <c r="BZ2566" s="41"/>
      <c r="CA2566" s="41"/>
      <c r="CB2566" s="41"/>
      <c r="CC2566" s="41"/>
      <c r="CD2566" s="41"/>
      <c r="CE2566" s="41"/>
      <c r="CF2566" s="41"/>
      <c r="CG2566" s="41"/>
      <c r="CH2566" s="41"/>
      <c r="CI2566" s="41"/>
      <c r="CJ2566" s="41"/>
      <c r="ED2566" s="68"/>
      <c r="EE2566" s="68"/>
      <c r="EF2566" s="68"/>
      <c r="EG2566" s="68"/>
      <c r="EH2566" s="68"/>
      <c r="EI2566" s="68"/>
      <c r="EJ2566" s="68"/>
      <c r="EK2566" s="68"/>
      <c r="EL2566" s="68"/>
      <c r="EM2566" s="68"/>
      <c r="EN2566" s="68"/>
      <c r="EO2566" s="68"/>
      <c r="EP2566" s="68"/>
      <c r="EQ2566" s="68"/>
      <c r="ER2566" s="68"/>
      <c r="ES2566" s="68"/>
      <c r="ET2566" s="68"/>
    </row>
    <row r="2567" spans="53:150" s="9" customFormat="1" ht="15">
      <c r="BA2567" s="41"/>
      <c r="BB2567" s="41"/>
      <c r="BC2567" s="41"/>
      <c r="BD2567" s="41"/>
      <c r="BE2567" s="41"/>
      <c r="BF2567" s="41"/>
      <c r="BG2567" s="41"/>
      <c r="BH2567" s="41"/>
      <c r="BI2567" s="41"/>
      <c r="BJ2567" s="41"/>
      <c r="BK2567" s="41"/>
      <c r="BL2567" s="41"/>
      <c r="BM2567" s="41"/>
      <c r="BN2567" s="41"/>
      <c r="BO2567" s="41"/>
      <c r="BP2567" s="41"/>
      <c r="BQ2567" s="41"/>
      <c r="BR2567" s="41"/>
      <c r="BS2567" s="41"/>
      <c r="BT2567" s="41"/>
      <c r="BU2567" s="41"/>
      <c r="BV2567" s="41"/>
      <c r="BW2567" s="41"/>
      <c r="BX2567" s="41"/>
      <c r="BY2567" s="41"/>
      <c r="BZ2567" s="41"/>
      <c r="CA2567" s="41"/>
      <c r="CB2567" s="41"/>
      <c r="CC2567" s="41"/>
      <c r="CD2567" s="41"/>
      <c r="CE2567" s="41"/>
      <c r="CF2567" s="41"/>
      <c r="CG2567" s="41"/>
      <c r="CH2567" s="41"/>
      <c r="CI2567" s="41"/>
      <c r="CJ2567" s="41"/>
      <c r="ED2567" s="68"/>
      <c r="EE2567" s="68"/>
      <c r="EF2567" s="68"/>
      <c r="EG2567" s="68"/>
      <c r="EH2567" s="68"/>
      <c r="EI2567" s="68"/>
      <c r="EJ2567" s="68"/>
      <c r="EK2567" s="68"/>
      <c r="EL2567" s="68"/>
      <c r="EM2567" s="68"/>
      <c r="EN2567" s="68"/>
      <c r="EO2567" s="68"/>
      <c r="EP2567" s="68"/>
      <c r="EQ2567" s="68"/>
      <c r="ER2567" s="68"/>
      <c r="ES2567" s="68"/>
      <c r="ET2567" s="68"/>
    </row>
    <row r="2568" spans="53:150" s="9" customFormat="1" ht="15">
      <c r="BA2568" s="41"/>
      <c r="BB2568" s="41"/>
      <c r="BC2568" s="41"/>
      <c r="BD2568" s="41"/>
      <c r="BE2568" s="41"/>
      <c r="BF2568" s="41"/>
      <c r="BG2568" s="41"/>
      <c r="BH2568" s="41"/>
      <c r="BI2568" s="41"/>
      <c r="BJ2568" s="41"/>
      <c r="BK2568" s="41"/>
      <c r="BL2568" s="41"/>
      <c r="BM2568" s="41"/>
      <c r="BN2568" s="41"/>
      <c r="BO2568" s="41"/>
      <c r="BP2568" s="41"/>
      <c r="BQ2568" s="41"/>
      <c r="BR2568" s="41"/>
      <c r="BS2568" s="41"/>
      <c r="BT2568" s="41"/>
      <c r="BU2568" s="41"/>
      <c r="BV2568" s="41"/>
      <c r="BW2568" s="41"/>
      <c r="BX2568" s="41"/>
      <c r="BY2568" s="41"/>
      <c r="BZ2568" s="41"/>
      <c r="CA2568" s="41"/>
      <c r="CB2568" s="41"/>
      <c r="CC2568" s="41"/>
      <c r="CD2568" s="41"/>
      <c r="CE2568" s="41"/>
      <c r="CF2568" s="41"/>
      <c r="CG2568" s="41"/>
      <c r="CH2568" s="41"/>
      <c r="CI2568" s="41"/>
      <c r="CJ2568" s="41"/>
      <c r="ED2568" s="68"/>
      <c r="EE2568" s="68"/>
      <c r="EF2568" s="68"/>
      <c r="EG2568" s="68"/>
      <c r="EH2568" s="68"/>
      <c r="EI2568" s="68"/>
      <c r="EJ2568" s="68"/>
      <c r="EK2568" s="68"/>
      <c r="EL2568" s="68"/>
      <c r="EM2568" s="68"/>
      <c r="EN2568" s="68"/>
      <c r="EO2568" s="68"/>
      <c r="EP2568" s="68"/>
      <c r="EQ2568" s="68"/>
      <c r="ER2568" s="68"/>
      <c r="ES2568" s="68"/>
      <c r="ET2568" s="68"/>
    </row>
    <row r="2569" spans="53:150" s="9" customFormat="1" ht="15">
      <c r="BA2569" s="41"/>
      <c r="BB2569" s="41"/>
      <c r="BC2569" s="41"/>
      <c r="BD2569" s="41"/>
      <c r="BE2569" s="41"/>
      <c r="BF2569" s="41"/>
      <c r="BG2569" s="41"/>
      <c r="BH2569" s="41"/>
      <c r="BI2569" s="41"/>
      <c r="BJ2569" s="41"/>
      <c r="BK2569" s="41"/>
      <c r="BL2569" s="41"/>
      <c r="BM2569" s="41"/>
      <c r="BN2569" s="41"/>
      <c r="BO2569" s="41"/>
      <c r="BP2569" s="41"/>
      <c r="BQ2569" s="41"/>
      <c r="BR2569" s="41"/>
      <c r="BS2569" s="41"/>
      <c r="BT2569" s="41"/>
      <c r="BU2569" s="41"/>
      <c r="BV2569" s="41"/>
      <c r="BW2569" s="41"/>
      <c r="BX2569" s="41"/>
      <c r="BY2569" s="41"/>
      <c r="BZ2569" s="41"/>
      <c r="CA2569" s="41"/>
      <c r="CB2569" s="41"/>
      <c r="CC2569" s="41"/>
      <c r="CD2569" s="41"/>
      <c r="CE2569" s="41"/>
      <c r="CF2569" s="41"/>
      <c r="CG2569" s="41"/>
      <c r="CH2569" s="41"/>
      <c r="CI2569" s="41"/>
      <c r="CJ2569" s="41"/>
      <c r="ED2569" s="68"/>
      <c r="EE2569" s="68"/>
      <c r="EF2569" s="68"/>
      <c r="EG2569" s="68"/>
      <c r="EH2569" s="68"/>
      <c r="EI2569" s="68"/>
      <c r="EJ2569" s="68"/>
      <c r="EK2569" s="68"/>
      <c r="EL2569" s="68"/>
      <c r="EM2569" s="68"/>
      <c r="EN2569" s="68"/>
      <c r="EO2569" s="68"/>
      <c r="EP2569" s="68"/>
      <c r="EQ2569" s="68"/>
      <c r="ER2569" s="68"/>
      <c r="ES2569" s="68"/>
      <c r="ET2569" s="68"/>
    </row>
    <row r="2570" spans="53:150" s="9" customFormat="1" ht="15">
      <c r="BA2570" s="41"/>
      <c r="BB2570" s="41"/>
      <c r="BC2570" s="41"/>
      <c r="BD2570" s="41"/>
      <c r="BE2570" s="41"/>
      <c r="BF2570" s="41"/>
      <c r="BG2570" s="41"/>
      <c r="BH2570" s="41"/>
      <c r="BI2570" s="41"/>
      <c r="BJ2570" s="41"/>
      <c r="BK2570" s="41"/>
      <c r="BL2570" s="41"/>
      <c r="BM2570" s="41"/>
      <c r="BN2570" s="41"/>
      <c r="BO2570" s="41"/>
      <c r="BP2570" s="41"/>
      <c r="BQ2570" s="41"/>
      <c r="BR2570" s="41"/>
      <c r="BS2570" s="41"/>
      <c r="BT2570" s="41"/>
      <c r="BU2570" s="41"/>
      <c r="BV2570" s="41"/>
      <c r="BW2570" s="41"/>
      <c r="BX2570" s="41"/>
      <c r="BY2570" s="41"/>
      <c r="BZ2570" s="41"/>
      <c r="CA2570" s="41"/>
      <c r="CB2570" s="41"/>
      <c r="CC2570" s="41"/>
      <c r="CD2570" s="41"/>
      <c r="CE2570" s="41"/>
      <c r="CF2570" s="41"/>
      <c r="CG2570" s="41"/>
      <c r="CH2570" s="41"/>
      <c r="CI2570" s="41"/>
      <c r="CJ2570" s="41"/>
      <c r="ED2570" s="68"/>
      <c r="EE2570" s="68"/>
      <c r="EF2570" s="68"/>
      <c r="EG2570" s="68"/>
      <c r="EH2570" s="68"/>
      <c r="EI2570" s="68"/>
      <c r="EJ2570" s="68"/>
      <c r="EK2570" s="68"/>
      <c r="EL2570" s="68"/>
      <c r="EM2570" s="68"/>
      <c r="EN2570" s="68"/>
      <c r="EO2570" s="68"/>
      <c r="EP2570" s="68"/>
      <c r="EQ2570" s="68"/>
      <c r="ER2570" s="68"/>
      <c r="ES2570" s="68"/>
      <c r="ET2570" s="68"/>
    </row>
    <row r="2571" spans="53:150" s="9" customFormat="1" ht="15">
      <c r="BA2571" s="41"/>
      <c r="BB2571" s="41"/>
      <c r="BC2571" s="41"/>
      <c r="BD2571" s="41"/>
      <c r="BE2571" s="41"/>
      <c r="BF2571" s="41"/>
      <c r="BG2571" s="41"/>
      <c r="BH2571" s="41"/>
      <c r="BI2571" s="41"/>
      <c r="BJ2571" s="41"/>
      <c r="BK2571" s="41"/>
      <c r="BL2571" s="41"/>
      <c r="BM2571" s="41"/>
      <c r="BN2571" s="41"/>
      <c r="BO2571" s="41"/>
      <c r="BP2571" s="41"/>
      <c r="BQ2571" s="41"/>
      <c r="BR2571" s="41"/>
      <c r="BS2571" s="41"/>
      <c r="BT2571" s="41"/>
      <c r="BU2571" s="41"/>
      <c r="BV2571" s="41"/>
      <c r="BW2571" s="41"/>
      <c r="BX2571" s="41"/>
      <c r="BY2571" s="41"/>
      <c r="BZ2571" s="41"/>
      <c r="CA2571" s="41"/>
      <c r="CB2571" s="41"/>
      <c r="CC2571" s="41"/>
      <c r="CD2571" s="41"/>
      <c r="CE2571" s="41"/>
      <c r="CF2571" s="41"/>
      <c r="CG2571" s="41"/>
      <c r="CH2571" s="41"/>
      <c r="CI2571" s="41"/>
      <c r="CJ2571" s="41"/>
      <c r="ED2571" s="68"/>
      <c r="EE2571" s="68"/>
      <c r="EF2571" s="68"/>
      <c r="EG2571" s="68"/>
      <c r="EH2571" s="68"/>
      <c r="EI2571" s="68"/>
      <c r="EJ2571" s="68"/>
      <c r="EK2571" s="68"/>
      <c r="EL2571" s="68"/>
      <c r="EM2571" s="68"/>
      <c r="EN2571" s="68"/>
      <c r="EO2571" s="68"/>
      <c r="EP2571" s="68"/>
      <c r="EQ2571" s="68"/>
      <c r="ER2571" s="68"/>
      <c r="ES2571" s="68"/>
      <c r="ET2571" s="68"/>
    </row>
    <row r="2572" spans="53:150" s="9" customFormat="1" ht="15">
      <c r="BA2572" s="41"/>
      <c r="BB2572" s="41"/>
      <c r="BC2572" s="41"/>
      <c r="BD2572" s="41"/>
      <c r="BE2572" s="41"/>
      <c r="BF2572" s="41"/>
      <c r="BG2572" s="41"/>
      <c r="BH2572" s="41"/>
      <c r="BI2572" s="41"/>
      <c r="BJ2572" s="41"/>
      <c r="BK2572" s="41"/>
      <c r="BL2572" s="41"/>
      <c r="BM2572" s="41"/>
      <c r="BN2572" s="41"/>
      <c r="BO2572" s="41"/>
      <c r="BP2572" s="41"/>
      <c r="BQ2572" s="41"/>
      <c r="BR2572" s="41"/>
      <c r="BS2572" s="41"/>
      <c r="BT2572" s="41"/>
      <c r="BU2572" s="41"/>
      <c r="BV2572" s="41"/>
      <c r="BW2572" s="41"/>
      <c r="BX2572" s="41"/>
      <c r="BY2572" s="41"/>
      <c r="BZ2572" s="41"/>
      <c r="CA2572" s="41"/>
      <c r="CB2572" s="41"/>
      <c r="CC2572" s="41"/>
      <c r="CD2572" s="41"/>
      <c r="CE2572" s="41"/>
      <c r="CF2572" s="41"/>
      <c r="CG2572" s="41"/>
      <c r="CH2572" s="41"/>
      <c r="CI2572" s="41"/>
      <c r="CJ2572" s="41"/>
      <c r="ED2572" s="68"/>
      <c r="EE2572" s="68"/>
      <c r="EF2572" s="68"/>
      <c r="EG2572" s="68"/>
      <c r="EH2572" s="68"/>
      <c r="EI2572" s="68"/>
      <c r="EJ2572" s="68"/>
      <c r="EK2572" s="68"/>
      <c r="EL2572" s="68"/>
      <c r="EM2572" s="68"/>
      <c r="EN2572" s="68"/>
      <c r="EO2572" s="68"/>
      <c r="EP2572" s="68"/>
      <c r="EQ2572" s="68"/>
      <c r="ER2572" s="68"/>
      <c r="ES2572" s="68"/>
      <c r="ET2572" s="68"/>
    </row>
    <row r="2573" spans="53:150" s="9" customFormat="1" ht="15">
      <c r="BA2573" s="41"/>
      <c r="BB2573" s="41"/>
      <c r="BC2573" s="41"/>
      <c r="BD2573" s="41"/>
      <c r="BE2573" s="41"/>
      <c r="BF2573" s="41"/>
      <c r="BG2573" s="41"/>
      <c r="BH2573" s="41"/>
      <c r="BI2573" s="41"/>
      <c r="BJ2573" s="41"/>
      <c r="BK2573" s="41"/>
      <c r="BL2573" s="41"/>
      <c r="BM2573" s="41"/>
      <c r="BN2573" s="41"/>
      <c r="BO2573" s="41"/>
      <c r="BP2573" s="41"/>
      <c r="BQ2573" s="41"/>
      <c r="BR2573" s="41"/>
      <c r="BS2573" s="41"/>
      <c r="BT2573" s="41"/>
      <c r="BU2573" s="41"/>
      <c r="BV2573" s="41"/>
      <c r="BW2573" s="41"/>
      <c r="BX2573" s="41"/>
      <c r="BY2573" s="41"/>
      <c r="BZ2573" s="41"/>
      <c r="CA2573" s="41"/>
      <c r="CB2573" s="41"/>
      <c r="CC2573" s="41"/>
      <c r="CD2573" s="41"/>
      <c r="CE2573" s="41"/>
      <c r="CF2573" s="41"/>
      <c r="CG2573" s="41"/>
      <c r="CH2573" s="41"/>
      <c r="CI2573" s="41"/>
      <c r="CJ2573" s="41"/>
      <c r="ED2573" s="68"/>
      <c r="EE2573" s="68"/>
      <c r="EF2573" s="68"/>
      <c r="EG2573" s="68"/>
      <c r="EH2573" s="68"/>
      <c r="EI2573" s="68"/>
      <c r="EJ2573" s="68"/>
      <c r="EK2573" s="68"/>
      <c r="EL2573" s="68"/>
      <c r="EM2573" s="68"/>
      <c r="EN2573" s="68"/>
      <c r="EO2573" s="68"/>
      <c r="EP2573" s="68"/>
      <c r="EQ2573" s="68"/>
      <c r="ER2573" s="68"/>
      <c r="ES2573" s="68"/>
      <c r="ET2573" s="68"/>
    </row>
    <row r="2574" spans="53:150" s="9" customFormat="1" ht="15">
      <c r="BA2574" s="41"/>
      <c r="BB2574" s="41"/>
      <c r="BC2574" s="41"/>
      <c r="BD2574" s="41"/>
      <c r="BE2574" s="41"/>
      <c r="BF2574" s="41"/>
      <c r="BG2574" s="41"/>
      <c r="BH2574" s="41"/>
      <c r="BI2574" s="41"/>
      <c r="BJ2574" s="41"/>
      <c r="BK2574" s="41"/>
      <c r="BL2574" s="41"/>
      <c r="BM2574" s="41"/>
      <c r="BN2574" s="41"/>
      <c r="BO2574" s="41"/>
      <c r="BP2574" s="41"/>
      <c r="BQ2574" s="41"/>
      <c r="BR2574" s="41"/>
      <c r="BS2574" s="41"/>
      <c r="BT2574" s="41"/>
      <c r="BU2574" s="41"/>
      <c r="BV2574" s="41"/>
      <c r="BW2574" s="41"/>
      <c r="BX2574" s="41"/>
      <c r="BY2574" s="41"/>
      <c r="BZ2574" s="41"/>
      <c r="CA2574" s="41"/>
      <c r="CB2574" s="41"/>
      <c r="CC2574" s="41"/>
      <c r="CD2574" s="41"/>
      <c r="CE2574" s="41"/>
      <c r="CF2574" s="41"/>
      <c r="CG2574" s="41"/>
      <c r="CH2574" s="41"/>
      <c r="CI2574" s="41"/>
      <c r="CJ2574" s="41"/>
      <c r="ED2574" s="68"/>
      <c r="EE2574" s="68"/>
      <c r="EF2574" s="68"/>
      <c r="EG2574" s="68"/>
      <c r="EH2574" s="68"/>
      <c r="EI2574" s="68"/>
      <c r="EJ2574" s="68"/>
      <c r="EK2574" s="68"/>
      <c r="EL2574" s="68"/>
      <c r="EM2574" s="68"/>
      <c r="EN2574" s="68"/>
      <c r="EO2574" s="68"/>
      <c r="EP2574" s="68"/>
      <c r="EQ2574" s="68"/>
      <c r="ER2574" s="68"/>
      <c r="ES2574" s="68"/>
      <c r="ET2574" s="68"/>
    </row>
    <row r="2575" spans="53:150" s="9" customFormat="1" ht="15">
      <c r="BA2575" s="41"/>
      <c r="BB2575" s="41"/>
      <c r="BC2575" s="41"/>
      <c r="BD2575" s="41"/>
      <c r="BE2575" s="41"/>
      <c r="BF2575" s="41"/>
      <c r="BG2575" s="41"/>
      <c r="BH2575" s="41"/>
      <c r="BI2575" s="41"/>
      <c r="BJ2575" s="41"/>
      <c r="BK2575" s="41"/>
      <c r="BL2575" s="41"/>
      <c r="BM2575" s="41"/>
      <c r="BN2575" s="41"/>
      <c r="BO2575" s="41"/>
      <c r="BP2575" s="41"/>
      <c r="BQ2575" s="41"/>
      <c r="BR2575" s="41"/>
      <c r="BS2575" s="41"/>
      <c r="BT2575" s="41"/>
      <c r="BU2575" s="41"/>
      <c r="BV2575" s="41"/>
      <c r="BW2575" s="41"/>
      <c r="BX2575" s="41"/>
      <c r="BY2575" s="41"/>
      <c r="BZ2575" s="41"/>
      <c r="CA2575" s="41"/>
      <c r="CB2575" s="41"/>
      <c r="CC2575" s="41"/>
      <c r="CD2575" s="41"/>
      <c r="CE2575" s="41"/>
      <c r="CF2575" s="41"/>
      <c r="CG2575" s="41"/>
      <c r="CH2575" s="41"/>
      <c r="CI2575" s="41"/>
      <c r="CJ2575" s="41"/>
      <c r="ED2575" s="68"/>
      <c r="EE2575" s="68"/>
      <c r="EF2575" s="68"/>
      <c r="EG2575" s="68"/>
      <c r="EH2575" s="68"/>
      <c r="EI2575" s="68"/>
      <c r="EJ2575" s="68"/>
      <c r="EK2575" s="68"/>
      <c r="EL2575" s="68"/>
      <c r="EM2575" s="68"/>
      <c r="EN2575" s="68"/>
      <c r="EO2575" s="68"/>
      <c r="EP2575" s="68"/>
      <c r="EQ2575" s="68"/>
      <c r="ER2575" s="68"/>
      <c r="ES2575" s="68"/>
      <c r="ET2575" s="68"/>
    </row>
    <row r="2576" spans="53:150" s="9" customFormat="1" ht="15">
      <c r="BA2576" s="41"/>
      <c r="BB2576" s="41"/>
      <c r="BC2576" s="41"/>
      <c r="BD2576" s="41"/>
      <c r="BE2576" s="41"/>
      <c r="BF2576" s="41"/>
      <c r="BG2576" s="41"/>
      <c r="BH2576" s="41"/>
      <c r="BI2576" s="41"/>
      <c r="BJ2576" s="41"/>
      <c r="BK2576" s="41"/>
      <c r="BL2576" s="41"/>
      <c r="BM2576" s="41"/>
      <c r="BN2576" s="41"/>
      <c r="BO2576" s="41"/>
      <c r="BP2576" s="41"/>
      <c r="BQ2576" s="41"/>
      <c r="BR2576" s="41"/>
      <c r="BS2576" s="41"/>
      <c r="BT2576" s="41"/>
      <c r="BU2576" s="41"/>
      <c r="BV2576" s="41"/>
      <c r="BW2576" s="41"/>
      <c r="BX2576" s="41"/>
      <c r="BY2576" s="41"/>
      <c r="BZ2576" s="41"/>
      <c r="CA2576" s="41"/>
      <c r="CB2576" s="41"/>
      <c r="CC2576" s="41"/>
      <c r="CD2576" s="41"/>
      <c r="CE2576" s="41"/>
      <c r="CF2576" s="41"/>
      <c r="CG2576" s="41"/>
      <c r="CH2576" s="41"/>
      <c r="CI2576" s="41"/>
      <c r="CJ2576" s="41"/>
      <c r="ED2576" s="68"/>
      <c r="EE2576" s="68"/>
      <c r="EF2576" s="68"/>
      <c r="EG2576" s="68"/>
      <c r="EH2576" s="68"/>
      <c r="EI2576" s="68"/>
      <c r="EJ2576" s="68"/>
      <c r="EK2576" s="68"/>
      <c r="EL2576" s="68"/>
      <c r="EM2576" s="68"/>
      <c r="EN2576" s="68"/>
      <c r="EO2576" s="68"/>
      <c r="EP2576" s="68"/>
      <c r="EQ2576" s="68"/>
      <c r="ER2576" s="68"/>
      <c r="ES2576" s="68"/>
      <c r="ET2576" s="68"/>
    </row>
    <row r="2577" spans="53:150" s="9" customFormat="1" ht="15">
      <c r="BA2577" s="41"/>
      <c r="BB2577" s="41"/>
      <c r="BC2577" s="41"/>
      <c r="BD2577" s="41"/>
      <c r="BE2577" s="41"/>
      <c r="BF2577" s="41"/>
      <c r="BG2577" s="41"/>
      <c r="BH2577" s="41"/>
      <c r="BI2577" s="41"/>
      <c r="BJ2577" s="41"/>
      <c r="BK2577" s="41"/>
      <c r="BL2577" s="41"/>
      <c r="BM2577" s="41"/>
      <c r="BN2577" s="41"/>
      <c r="BO2577" s="41"/>
      <c r="BP2577" s="41"/>
      <c r="BQ2577" s="41"/>
      <c r="BR2577" s="41"/>
      <c r="BS2577" s="41"/>
      <c r="BT2577" s="41"/>
      <c r="BU2577" s="41"/>
      <c r="BV2577" s="41"/>
      <c r="BW2577" s="41"/>
      <c r="BX2577" s="41"/>
      <c r="BY2577" s="41"/>
      <c r="BZ2577" s="41"/>
      <c r="CA2577" s="41"/>
      <c r="CB2577" s="41"/>
      <c r="CC2577" s="41"/>
      <c r="CD2577" s="41"/>
      <c r="CE2577" s="41"/>
      <c r="CF2577" s="41"/>
      <c r="CG2577" s="41"/>
      <c r="CH2577" s="41"/>
      <c r="CI2577" s="41"/>
      <c r="CJ2577" s="41"/>
      <c r="ED2577" s="68"/>
      <c r="EE2577" s="68"/>
      <c r="EF2577" s="68"/>
      <c r="EG2577" s="68"/>
      <c r="EH2577" s="68"/>
      <c r="EI2577" s="68"/>
      <c r="EJ2577" s="68"/>
      <c r="EK2577" s="68"/>
      <c r="EL2577" s="68"/>
      <c r="EM2577" s="68"/>
      <c r="EN2577" s="68"/>
      <c r="EO2577" s="68"/>
      <c r="EP2577" s="68"/>
      <c r="EQ2577" s="68"/>
      <c r="ER2577" s="68"/>
      <c r="ES2577" s="68"/>
      <c r="ET2577" s="68"/>
    </row>
    <row r="2578" spans="53:150" s="9" customFormat="1" ht="15">
      <c r="BA2578" s="41"/>
      <c r="BB2578" s="41"/>
      <c r="BC2578" s="41"/>
      <c r="BD2578" s="41"/>
      <c r="BE2578" s="41"/>
      <c r="BF2578" s="41"/>
      <c r="BG2578" s="41"/>
      <c r="BH2578" s="41"/>
      <c r="BI2578" s="41"/>
      <c r="BJ2578" s="41"/>
      <c r="BK2578" s="41"/>
      <c r="BL2578" s="41"/>
      <c r="BM2578" s="41"/>
      <c r="BN2578" s="41"/>
      <c r="BO2578" s="41"/>
      <c r="BP2578" s="41"/>
      <c r="BQ2578" s="41"/>
      <c r="BR2578" s="41"/>
      <c r="BS2578" s="41"/>
      <c r="BT2578" s="41"/>
      <c r="BU2578" s="41"/>
      <c r="BV2578" s="41"/>
      <c r="BW2578" s="41"/>
      <c r="BX2578" s="41"/>
      <c r="BY2578" s="41"/>
      <c r="BZ2578" s="41"/>
      <c r="CA2578" s="41"/>
      <c r="CB2578" s="41"/>
      <c r="CC2578" s="41"/>
      <c r="CD2578" s="41"/>
      <c r="CE2578" s="41"/>
      <c r="CF2578" s="41"/>
      <c r="CG2578" s="41"/>
      <c r="CH2578" s="41"/>
      <c r="CI2578" s="41"/>
      <c r="CJ2578" s="41"/>
      <c r="ED2578" s="68"/>
      <c r="EE2578" s="68"/>
      <c r="EF2578" s="68"/>
      <c r="EG2578" s="68"/>
      <c r="EH2578" s="68"/>
      <c r="EI2578" s="68"/>
      <c r="EJ2578" s="68"/>
      <c r="EK2578" s="68"/>
      <c r="EL2578" s="68"/>
      <c r="EM2578" s="68"/>
      <c r="EN2578" s="68"/>
      <c r="EO2578" s="68"/>
      <c r="EP2578" s="68"/>
      <c r="EQ2578" s="68"/>
      <c r="ER2578" s="68"/>
      <c r="ES2578" s="68"/>
      <c r="ET2578" s="68"/>
    </row>
    <row r="2579" spans="53:150" s="9" customFormat="1" ht="15">
      <c r="BA2579" s="41"/>
      <c r="BB2579" s="41"/>
      <c r="BC2579" s="41"/>
      <c r="BD2579" s="41"/>
      <c r="BE2579" s="41"/>
      <c r="BF2579" s="41"/>
      <c r="BG2579" s="41"/>
      <c r="BH2579" s="41"/>
      <c r="BI2579" s="41"/>
      <c r="BJ2579" s="41"/>
      <c r="BK2579" s="41"/>
      <c r="BL2579" s="41"/>
      <c r="BM2579" s="41"/>
      <c r="BN2579" s="41"/>
      <c r="BO2579" s="41"/>
      <c r="BP2579" s="41"/>
      <c r="BQ2579" s="41"/>
      <c r="BR2579" s="41"/>
      <c r="BS2579" s="41"/>
      <c r="BT2579" s="41"/>
      <c r="BU2579" s="41"/>
      <c r="BV2579" s="41"/>
      <c r="BW2579" s="41"/>
      <c r="BX2579" s="41"/>
      <c r="BY2579" s="41"/>
      <c r="BZ2579" s="41"/>
      <c r="CA2579" s="41"/>
      <c r="CB2579" s="41"/>
      <c r="CC2579" s="41"/>
      <c r="CD2579" s="41"/>
      <c r="CE2579" s="41"/>
      <c r="CF2579" s="41"/>
      <c r="CG2579" s="41"/>
      <c r="CH2579" s="41"/>
      <c r="CI2579" s="41"/>
      <c r="CJ2579" s="41"/>
      <c r="ED2579" s="68"/>
      <c r="EE2579" s="68"/>
      <c r="EF2579" s="68"/>
      <c r="EG2579" s="68"/>
      <c r="EH2579" s="68"/>
      <c r="EI2579" s="68"/>
      <c r="EJ2579" s="68"/>
      <c r="EK2579" s="68"/>
      <c r="EL2579" s="68"/>
      <c r="EM2579" s="68"/>
      <c r="EN2579" s="68"/>
      <c r="EO2579" s="68"/>
      <c r="EP2579" s="68"/>
      <c r="EQ2579" s="68"/>
      <c r="ER2579" s="68"/>
      <c r="ES2579" s="68"/>
      <c r="ET2579" s="68"/>
    </row>
    <row r="2580" spans="53:150" s="9" customFormat="1" ht="15">
      <c r="BA2580" s="41"/>
      <c r="BB2580" s="41"/>
      <c r="BC2580" s="41"/>
      <c r="BD2580" s="41"/>
      <c r="BE2580" s="41"/>
      <c r="BF2580" s="41"/>
      <c r="BG2580" s="41"/>
      <c r="BH2580" s="41"/>
      <c r="BI2580" s="41"/>
      <c r="BJ2580" s="41"/>
      <c r="BK2580" s="41"/>
      <c r="BL2580" s="41"/>
      <c r="BM2580" s="41"/>
      <c r="BN2580" s="41"/>
      <c r="BO2580" s="41"/>
      <c r="BP2580" s="41"/>
      <c r="BQ2580" s="41"/>
      <c r="BR2580" s="41"/>
      <c r="BS2580" s="41"/>
      <c r="BT2580" s="41"/>
      <c r="BU2580" s="41"/>
      <c r="BV2580" s="41"/>
      <c r="BW2580" s="41"/>
      <c r="BX2580" s="41"/>
      <c r="BY2580" s="41"/>
      <c r="BZ2580" s="41"/>
      <c r="CA2580" s="41"/>
      <c r="CB2580" s="41"/>
      <c r="CC2580" s="41"/>
      <c r="CD2580" s="41"/>
      <c r="CE2580" s="41"/>
      <c r="CF2580" s="41"/>
      <c r="CG2580" s="41"/>
      <c r="CH2580" s="41"/>
      <c r="CI2580" s="41"/>
      <c r="CJ2580" s="41"/>
      <c r="ED2580" s="68"/>
      <c r="EE2580" s="68"/>
      <c r="EF2580" s="68"/>
      <c r="EG2580" s="68"/>
      <c r="EH2580" s="68"/>
      <c r="EI2580" s="68"/>
      <c r="EJ2580" s="68"/>
      <c r="EK2580" s="68"/>
      <c r="EL2580" s="68"/>
      <c r="EM2580" s="68"/>
      <c r="EN2580" s="68"/>
      <c r="EO2580" s="68"/>
      <c r="EP2580" s="68"/>
      <c r="EQ2580" s="68"/>
      <c r="ER2580" s="68"/>
      <c r="ES2580" s="68"/>
      <c r="ET2580" s="68"/>
    </row>
    <row r="2581" spans="53:150" s="9" customFormat="1" ht="15">
      <c r="BA2581" s="41"/>
      <c r="BB2581" s="41"/>
      <c r="BC2581" s="41"/>
      <c r="BD2581" s="41"/>
      <c r="BE2581" s="41"/>
      <c r="BF2581" s="41"/>
      <c r="BG2581" s="41"/>
      <c r="BH2581" s="41"/>
      <c r="BI2581" s="41"/>
      <c r="BJ2581" s="41"/>
      <c r="BK2581" s="41"/>
      <c r="BL2581" s="41"/>
      <c r="BM2581" s="41"/>
      <c r="BN2581" s="41"/>
      <c r="BO2581" s="41"/>
      <c r="BP2581" s="41"/>
      <c r="BQ2581" s="41"/>
      <c r="BR2581" s="41"/>
      <c r="BS2581" s="41"/>
      <c r="BT2581" s="41"/>
      <c r="BU2581" s="41"/>
      <c r="BV2581" s="41"/>
      <c r="BW2581" s="41"/>
      <c r="BX2581" s="41"/>
      <c r="BY2581" s="41"/>
      <c r="BZ2581" s="41"/>
      <c r="CA2581" s="41"/>
      <c r="CB2581" s="41"/>
      <c r="CC2581" s="41"/>
      <c r="CD2581" s="41"/>
      <c r="CE2581" s="41"/>
      <c r="CF2581" s="41"/>
      <c r="CG2581" s="41"/>
      <c r="CH2581" s="41"/>
      <c r="CI2581" s="41"/>
      <c r="CJ2581" s="41"/>
      <c r="ED2581" s="68"/>
      <c r="EE2581" s="68"/>
      <c r="EF2581" s="68"/>
      <c r="EG2581" s="68"/>
      <c r="EH2581" s="68"/>
      <c r="EI2581" s="68"/>
      <c r="EJ2581" s="68"/>
      <c r="EK2581" s="68"/>
      <c r="EL2581" s="68"/>
      <c r="EM2581" s="68"/>
      <c r="EN2581" s="68"/>
      <c r="EO2581" s="68"/>
      <c r="EP2581" s="68"/>
      <c r="EQ2581" s="68"/>
      <c r="ER2581" s="68"/>
      <c r="ES2581" s="68"/>
      <c r="ET2581" s="68"/>
    </row>
    <row r="2582" spans="53:150" s="9" customFormat="1" ht="15">
      <c r="BA2582" s="41"/>
      <c r="BB2582" s="41"/>
      <c r="BC2582" s="41"/>
      <c r="BD2582" s="41"/>
      <c r="BE2582" s="41"/>
      <c r="BF2582" s="41"/>
      <c r="BG2582" s="41"/>
      <c r="BH2582" s="41"/>
      <c r="BI2582" s="41"/>
      <c r="BJ2582" s="41"/>
      <c r="BK2582" s="41"/>
      <c r="BL2582" s="41"/>
      <c r="BM2582" s="41"/>
      <c r="BN2582" s="41"/>
      <c r="BO2582" s="41"/>
      <c r="BP2582" s="41"/>
      <c r="BQ2582" s="41"/>
      <c r="BR2582" s="41"/>
      <c r="BS2582" s="41"/>
      <c r="BT2582" s="41"/>
      <c r="BU2582" s="41"/>
      <c r="BV2582" s="41"/>
      <c r="BW2582" s="41"/>
      <c r="BX2582" s="41"/>
      <c r="BY2582" s="41"/>
      <c r="BZ2582" s="41"/>
      <c r="CA2582" s="41"/>
      <c r="CB2582" s="41"/>
      <c r="CC2582" s="41"/>
      <c r="CD2582" s="41"/>
      <c r="CE2582" s="41"/>
      <c r="CF2582" s="41"/>
      <c r="CG2582" s="41"/>
      <c r="CH2582" s="41"/>
      <c r="CI2582" s="41"/>
      <c r="CJ2582" s="41"/>
      <c r="ED2582" s="68"/>
      <c r="EE2582" s="68"/>
      <c r="EF2582" s="68"/>
      <c r="EG2582" s="68"/>
      <c r="EH2582" s="68"/>
      <c r="EI2582" s="68"/>
      <c r="EJ2582" s="68"/>
      <c r="EK2582" s="68"/>
      <c r="EL2582" s="68"/>
      <c r="EM2582" s="68"/>
      <c r="EN2582" s="68"/>
      <c r="EO2582" s="68"/>
      <c r="EP2582" s="68"/>
      <c r="EQ2582" s="68"/>
      <c r="ER2582" s="68"/>
      <c r="ES2582" s="68"/>
      <c r="ET2582" s="68"/>
    </row>
    <row r="2583" spans="53:150" s="9" customFormat="1" ht="15">
      <c r="BA2583" s="41"/>
      <c r="BB2583" s="41"/>
      <c r="BC2583" s="41"/>
      <c r="BD2583" s="41"/>
      <c r="BE2583" s="41"/>
      <c r="BF2583" s="41"/>
      <c r="BG2583" s="41"/>
      <c r="BH2583" s="41"/>
      <c r="BI2583" s="41"/>
      <c r="BJ2583" s="41"/>
      <c r="BK2583" s="41"/>
      <c r="BL2583" s="41"/>
      <c r="BM2583" s="41"/>
      <c r="BN2583" s="41"/>
      <c r="BO2583" s="41"/>
      <c r="BP2583" s="41"/>
      <c r="BQ2583" s="41"/>
      <c r="BR2583" s="41"/>
      <c r="BS2583" s="41"/>
      <c r="BT2583" s="41"/>
      <c r="BU2583" s="41"/>
      <c r="BV2583" s="41"/>
      <c r="BW2583" s="41"/>
      <c r="BX2583" s="41"/>
      <c r="BY2583" s="41"/>
      <c r="BZ2583" s="41"/>
      <c r="CA2583" s="41"/>
      <c r="CB2583" s="41"/>
      <c r="CC2583" s="41"/>
      <c r="CD2583" s="41"/>
      <c r="CE2583" s="41"/>
      <c r="CF2583" s="41"/>
      <c r="CG2583" s="41"/>
      <c r="CH2583" s="41"/>
      <c r="CI2583" s="41"/>
      <c r="CJ2583" s="41"/>
      <c r="ED2583" s="68"/>
      <c r="EE2583" s="68"/>
      <c r="EF2583" s="68"/>
      <c r="EG2583" s="68"/>
      <c r="EH2583" s="68"/>
      <c r="EI2583" s="68"/>
      <c r="EJ2583" s="68"/>
      <c r="EK2583" s="68"/>
      <c r="EL2583" s="68"/>
      <c r="EM2583" s="68"/>
      <c r="EN2583" s="68"/>
      <c r="EO2583" s="68"/>
      <c r="EP2583" s="68"/>
      <c r="EQ2583" s="68"/>
      <c r="ER2583" s="68"/>
      <c r="ES2583" s="68"/>
      <c r="ET2583" s="68"/>
    </row>
    <row r="2584" spans="53:150" s="9" customFormat="1" ht="15">
      <c r="BA2584" s="41"/>
      <c r="BB2584" s="41"/>
      <c r="BC2584" s="41"/>
      <c r="BD2584" s="41"/>
      <c r="BE2584" s="41"/>
      <c r="BF2584" s="41"/>
      <c r="BG2584" s="41"/>
      <c r="BH2584" s="41"/>
      <c r="BI2584" s="41"/>
      <c r="BJ2584" s="41"/>
      <c r="BK2584" s="41"/>
      <c r="BL2584" s="41"/>
      <c r="BM2584" s="41"/>
      <c r="BN2584" s="41"/>
      <c r="BO2584" s="41"/>
      <c r="BP2584" s="41"/>
      <c r="BQ2584" s="41"/>
      <c r="BR2584" s="41"/>
      <c r="BS2584" s="41"/>
      <c r="BT2584" s="41"/>
      <c r="BU2584" s="41"/>
      <c r="BV2584" s="41"/>
      <c r="BW2584" s="41"/>
      <c r="BX2584" s="41"/>
      <c r="BY2584" s="41"/>
      <c r="BZ2584" s="41"/>
      <c r="CA2584" s="41"/>
      <c r="CB2584" s="41"/>
      <c r="CC2584" s="41"/>
      <c r="CD2584" s="41"/>
      <c r="CE2584" s="41"/>
      <c r="CF2584" s="41"/>
      <c r="CG2584" s="41"/>
      <c r="CH2584" s="41"/>
      <c r="CI2584" s="41"/>
      <c r="CJ2584" s="41"/>
      <c r="ED2584" s="68"/>
      <c r="EE2584" s="68"/>
      <c r="EF2584" s="68"/>
      <c r="EG2584" s="68"/>
      <c r="EH2584" s="68"/>
      <c r="EI2584" s="68"/>
      <c r="EJ2584" s="68"/>
      <c r="EK2584" s="68"/>
      <c r="EL2584" s="68"/>
      <c r="EM2584" s="68"/>
      <c r="EN2584" s="68"/>
      <c r="EO2584" s="68"/>
      <c r="EP2584" s="68"/>
      <c r="EQ2584" s="68"/>
      <c r="ER2584" s="68"/>
      <c r="ES2584" s="68"/>
      <c r="ET2584" s="68"/>
    </row>
    <row r="2585" spans="53:150" s="9" customFormat="1" ht="15">
      <c r="BA2585" s="41"/>
      <c r="BB2585" s="41"/>
      <c r="BC2585" s="41"/>
      <c r="BD2585" s="41"/>
      <c r="BE2585" s="41"/>
      <c r="BF2585" s="41"/>
      <c r="BG2585" s="41"/>
      <c r="BH2585" s="41"/>
      <c r="BI2585" s="41"/>
      <c r="BJ2585" s="41"/>
      <c r="BK2585" s="41"/>
      <c r="BL2585" s="41"/>
      <c r="BM2585" s="41"/>
      <c r="BN2585" s="41"/>
      <c r="BO2585" s="41"/>
      <c r="BP2585" s="41"/>
      <c r="BQ2585" s="41"/>
      <c r="BR2585" s="41"/>
      <c r="BS2585" s="41"/>
      <c r="BT2585" s="41"/>
      <c r="BU2585" s="41"/>
      <c r="BV2585" s="41"/>
      <c r="BW2585" s="41"/>
      <c r="BX2585" s="41"/>
      <c r="BY2585" s="41"/>
      <c r="BZ2585" s="41"/>
      <c r="CA2585" s="41"/>
      <c r="CB2585" s="41"/>
      <c r="CC2585" s="41"/>
      <c r="CD2585" s="41"/>
      <c r="CE2585" s="41"/>
      <c r="CF2585" s="41"/>
      <c r="CG2585" s="41"/>
      <c r="CH2585" s="41"/>
      <c r="CI2585" s="41"/>
      <c r="CJ2585" s="41"/>
      <c r="ED2585" s="68"/>
      <c r="EE2585" s="68"/>
      <c r="EF2585" s="68"/>
      <c r="EG2585" s="68"/>
      <c r="EH2585" s="68"/>
      <c r="EI2585" s="68"/>
      <c r="EJ2585" s="68"/>
      <c r="EK2585" s="68"/>
      <c r="EL2585" s="68"/>
      <c r="EM2585" s="68"/>
      <c r="EN2585" s="68"/>
      <c r="EO2585" s="68"/>
      <c r="EP2585" s="68"/>
      <c r="EQ2585" s="68"/>
      <c r="ER2585" s="68"/>
      <c r="ES2585" s="68"/>
      <c r="ET2585" s="68"/>
    </row>
    <row r="2586" spans="53:150" s="9" customFormat="1" ht="15">
      <c r="BA2586" s="41"/>
      <c r="BB2586" s="41"/>
      <c r="BC2586" s="41"/>
      <c r="BD2586" s="41"/>
      <c r="BE2586" s="41"/>
      <c r="BF2586" s="41"/>
      <c r="BG2586" s="41"/>
      <c r="BH2586" s="41"/>
      <c r="BI2586" s="41"/>
      <c r="BJ2586" s="41"/>
      <c r="BK2586" s="41"/>
      <c r="BL2586" s="41"/>
      <c r="BM2586" s="41"/>
      <c r="BN2586" s="41"/>
      <c r="BO2586" s="41"/>
      <c r="BP2586" s="41"/>
      <c r="BQ2586" s="41"/>
      <c r="BR2586" s="41"/>
      <c r="BS2586" s="41"/>
      <c r="BT2586" s="41"/>
      <c r="BU2586" s="41"/>
      <c r="BV2586" s="41"/>
      <c r="BW2586" s="41"/>
      <c r="BX2586" s="41"/>
      <c r="BY2586" s="41"/>
      <c r="BZ2586" s="41"/>
      <c r="CA2586" s="41"/>
      <c r="CB2586" s="41"/>
      <c r="CC2586" s="41"/>
      <c r="CD2586" s="41"/>
      <c r="CE2586" s="41"/>
      <c r="CF2586" s="41"/>
      <c r="CG2586" s="41"/>
      <c r="CH2586" s="41"/>
      <c r="CI2586" s="41"/>
      <c r="CJ2586" s="41"/>
      <c r="ED2586" s="68"/>
      <c r="EE2586" s="68"/>
      <c r="EF2586" s="68"/>
      <c r="EG2586" s="68"/>
      <c r="EH2586" s="68"/>
      <c r="EI2586" s="68"/>
      <c r="EJ2586" s="68"/>
      <c r="EK2586" s="68"/>
      <c r="EL2586" s="68"/>
      <c r="EM2586" s="68"/>
      <c r="EN2586" s="68"/>
      <c r="EO2586" s="68"/>
      <c r="EP2586" s="68"/>
      <c r="EQ2586" s="68"/>
      <c r="ER2586" s="68"/>
      <c r="ES2586" s="68"/>
      <c r="ET2586" s="68"/>
    </row>
    <row r="2587" spans="53:150" s="9" customFormat="1" ht="15">
      <c r="BA2587" s="41"/>
      <c r="BB2587" s="41"/>
      <c r="BC2587" s="41"/>
      <c r="BD2587" s="41"/>
      <c r="BE2587" s="41"/>
      <c r="BF2587" s="41"/>
      <c r="BG2587" s="41"/>
      <c r="BH2587" s="41"/>
      <c r="BI2587" s="41"/>
      <c r="BJ2587" s="41"/>
      <c r="BK2587" s="41"/>
      <c r="BL2587" s="41"/>
      <c r="BM2587" s="41"/>
      <c r="BN2587" s="41"/>
      <c r="BO2587" s="41"/>
      <c r="BP2587" s="41"/>
      <c r="BQ2587" s="41"/>
      <c r="BR2587" s="41"/>
      <c r="BS2587" s="41"/>
      <c r="BT2587" s="41"/>
      <c r="BU2587" s="41"/>
      <c r="BV2587" s="41"/>
      <c r="BW2587" s="41"/>
      <c r="BX2587" s="41"/>
      <c r="BY2587" s="41"/>
      <c r="BZ2587" s="41"/>
      <c r="CA2587" s="41"/>
      <c r="CB2587" s="41"/>
      <c r="CC2587" s="41"/>
      <c r="CD2587" s="41"/>
      <c r="CE2587" s="41"/>
      <c r="CF2587" s="41"/>
      <c r="CG2587" s="41"/>
      <c r="CH2587" s="41"/>
      <c r="CI2587" s="41"/>
      <c r="CJ2587" s="41"/>
      <c r="ED2587" s="68"/>
      <c r="EE2587" s="68"/>
      <c r="EF2587" s="68"/>
      <c r="EG2587" s="68"/>
      <c r="EH2587" s="68"/>
      <c r="EI2587" s="68"/>
      <c r="EJ2587" s="68"/>
      <c r="EK2587" s="68"/>
      <c r="EL2587" s="68"/>
      <c r="EM2587" s="68"/>
      <c r="EN2587" s="68"/>
      <c r="EO2587" s="68"/>
      <c r="EP2587" s="68"/>
      <c r="EQ2587" s="68"/>
      <c r="ER2587" s="68"/>
      <c r="ES2587" s="68"/>
      <c r="ET2587" s="68"/>
    </row>
    <row r="2588" spans="53:150" s="9" customFormat="1" ht="15">
      <c r="BA2588" s="41"/>
      <c r="BB2588" s="41"/>
      <c r="BC2588" s="41"/>
      <c r="BD2588" s="41"/>
      <c r="BE2588" s="41"/>
      <c r="BF2588" s="41"/>
      <c r="BG2588" s="41"/>
      <c r="BH2588" s="41"/>
      <c r="BI2588" s="41"/>
      <c r="BJ2588" s="41"/>
      <c r="BK2588" s="41"/>
      <c r="BL2588" s="41"/>
      <c r="BM2588" s="41"/>
      <c r="BN2588" s="41"/>
      <c r="BO2588" s="41"/>
      <c r="BP2588" s="41"/>
      <c r="BQ2588" s="41"/>
      <c r="BR2588" s="41"/>
      <c r="BS2588" s="41"/>
      <c r="BT2588" s="41"/>
      <c r="BU2588" s="41"/>
      <c r="BV2588" s="41"/>
      <c r="BW2588" s="41"/>
      <c r="BX2588" s="41"/>
      <c r="BY2588" s="41"/>
      <c r="BZ2588" s="41"/>
      <c r="CA2588" s="41"/>
      <c r="CB2588" s="41"/>
      <c r="CC2588" s="41"/>
      <c r="CD2588" s="41"/>
      <c r="CE2588" s="41"/>
      <c r="CF2588" s="41"/>
      <c r="CG2588" s="41"/>
      <c r="CH2588" s="41"/>
      <c r="CI2588" s="41"/>
      <c r="CJ2588" s="41"/>
      <c r="ED2588" s="68"/>
      <c r="EE2588" s="68"/>
      <c r="EF2588" s="68"/>
      <c r="EG2588" s="68"/>
      <c r="EH2588" s="68"/>
      <c r="EI2588" s="68"/>
      <c r="EJ2588" s="68"/>
      <c r="EK2588" s="68"/>
      <c r="EL2588" s="68"/>
      <c r="EM2588" s="68"/>
      <c r="EN2588" s="68"/>
      <c r="EO2588" s="68"/>
      <c r="EP2588" s="68"/>
      <c r="EQ2588" s="68"/>
      <c r="ER2588" s="68"/>
      <c r="ES2588" s="68"/>
      <c r="ET2588" s="68"/>
    </row>
    <row r="2589" spans="53:150" s="9" customFormat="1" ht="15">
      <c r="BA2589" s="41"/>
      <c r="BB2589" s="41"/>
      <c r="BC2589" s="41"/>
      <c r="BD2589" s="41"/>
      <c r="BE2589" s="41"/>
      <c r="BF2589" s="41"/>
      <c r="BG2589" s="41"/>
      <c r="BH2589" s="41"/>
      <c r="BI2589" s="41"/>
      <c r="BJ2589" s="41"/>
      <c r="BK2589" s="41"/>
      <c r="BL2589" s="41"/>
      <c r="BM2589" s="41"/>
      <c r="BN2589" s="41"/>
      <c r="BO2589" s="41"/>
      <c r="BP2589" s="41"/>
      <c r="BQ2589" s="41"/>
      <c r="BR2589" s="41"/>
      <c r="BS2589" s="41"/>
      <c r="BT2589" s="41"/>
      <c r="BU2589" s="41"/>
      <c r="BV2589" s="41"/>
      <c r="BW2589" s="41"/>
      <c r="BX2589" s="41"/>
      <c r="BY2589" s="41"/>
      <c r="BZ2589" s="41"/>
      <c r="CA2589" s="41"/>
      <c r="CB2589" s="41"/>
      <c r="CC2589" s="41"/>
      <c r="CD2589" s="41"/>
      <c r="CE2589" s="41"/>
      <c r="CF2589" s="41"/>
      <c r="CG2589" s="41"/>
      <c r="CH2589" s="41"/>
      <c r="CI2589" s="41"/>
      <c r="CJ2589" s="41"/>
      <c r="ED2589" s="68"/>
      <c r="EE2589" s="68"/>
      <c r="EF2589" s="68"/>
      <c r="EG2589" s="68"/>
      <c r="EH2589" s="68"/>
      <c r="EI2589" s="68"/>
      <c r="EJ2589" s="68"/>
      <c r="EK2589" s="68"/>
      <c r="EL2589" s="68"/>
      <c r="EM2589" s="68"/>
      <c r="EN2589" s="68"/>
      <c r="EO2589" s="68"/>
      <c r="EP2589" s="68"/>
      <c r="EQ2589" s="68"/>
      <c r="ER2589" s="68"/>
      <c r="ES2589" s="68"/>
      <c r="ET2589" s="68"/>
    </row>
    <row r="2590" spans="53:150" s="9" customFormat="1" ht="15">
      <c r="BA2590" s="41"/>
      <c r="BB2590" s="41"/>
      <c r="BC2590" s="41"/>
      <c r="BD2590" s="41"/>
      <c r="BE2590" s="41"/>
      <c r="BF2590" s="41"/>
      <c r="BG2590" s="41"/>
      <c r="BH2590" s="41"/>
      <c r="BI2590" s="41"/>
      <c r="BJ2590" s="41"/>
      <c r="BK2590" s="41"/>
      <c r="BL2590" s="41"/>
      <c r="BM2590" s="41"/>
      <c r="BN2590" s="41"/>
      <c r="BO2590" s="41"/>
      <c r="BP2590" s="41"/>
      <c r="BQ2590" s="41"/>
      <c r="BR2590" s="41"/>
      <c r="BS2590" s="41"/>
      <c r="BT2590" s="41"/>
      <c r="BU2590" s="41"/>
      <c r="BV2590" s="41"/>
      <c r="BW2590" s="41"/>
      <c r="BX2590" s="41"/>
      <c r="BY2590" s="41"/>
      <c r="BZ2590" s="41"/>
      <c r="CA2590" s="41"/>
      <c r="CB2590" s="41"/>
      <c r="CC2590" s="41"/>
      <c r="CD2590" s="41"/>
      <c r="CE2590" s="41"/>
      <c r="CF2590" s="41"/>
      <c r="CG2590" s="41"/>
      <c r="CH2590" s="41"/>
      <c r="CI2590" s="41"/>
      <c r="CJ2590" s="41"/>
      <c r="ED2590" s="68"/>
      <c r="EE2590" s="68"/>
      <c r="EF2590" s="68"/>
      <c r="EG2590" s="68"/>
      <c r="EH2590" s="68"/>
      <c r="EI2590" s="68"/>
      <c r="EJ2590" s="68"/>
      <c r="EK2590" s="68"/>
      <c r="EL2590" s="68"/>
      <c r="EM2590" s="68"/>
      <c r="EN2590" s="68"/>
      <c r="EO2590" s="68"/>
      <c r="EP2590" s="68"/>
      <c r="EQ2590" s="68"/>
      <c r="ER2590" s="68"/>
      <c r="ES2590" s="68"/>
      <c r="ET2590" s="68"/>
    </row>
    <row r="2591" spans="53:150" s="9" customFormat="1" ht="15">
      <c r="BA2591" s="41"/>
      <c r="BB2591" s="41"/>
      <c r="BC2591" s="41"/>
      <c r="BD2591" s="41"/>
      <c r="BE2591" s="41"/>
      <c r="BF2591" s="41"/>
      <c r="BG2591" s="41"/>
      <c r="BH2591" s="41"/>
      <c r="BI2591" s="41"/>
      <c r="BJ2591" s="41"/>
      <c r="BK2591" s="41"/>
      <c r="BL2591" s="41"/>
      <c r="BM2591" s="41"/>
      <c r="BN2591" s="41"/>
      <c r="BO2591" s="41"/>
      <c r="BP2591" s="41"/>
      <c r="BQ2591" s="41"/>
      <c r="BR2591" s="41"/>
      <c r="BS2591" s="41"/>
      <c r="BT2591" s="41"/>
      <c r="BU2591" s="41"/>
      <c r="BV2591" s="41"/>
      <c r="BW2591" s="41"/>
      <c r="BX2591" s="41"/>
      <c r="BY2591" s="41"/>
      <c r="BZ2591" s="41"/>
      <c r="CA2591" s="41"/>
      <c r="CB2591" s="41"/>
      <c r="CC2591" s="41"/>
      <c r="CD2591" s="41"/>
      <c r="CE2591" s="41"/>
      <c r="CF2591" s="41"/>
      <c r="CG2591" s="41"/>
      <c r="CH2591" s="41"/>
      <c r="CI2591" s="41"/>
      <c r="CJ2591" s="41"/>
      <c r="ED2591" s="68"/>
      <c r="EE2591" s="68"/>
      <c r="EF2591" s="68"/>
      <c r="EG2591" s="68"/>
      <c r="EH2591" s="68"/>
      <c r="EI2591" s="68"/>
      <c r="EJ2591" s="68"/>
      <c r="EK2591" s="68"/>
      <c r="EL2591" s="68"/>
      <c r="EM2591" s="68"/>
      <c r="EN2591" s="68"/>
      <c r="EO2591" s="68"/>
      <c r="EP2591" s="68"/>
      <c r="EQ2591" s="68"/>
      <c r="ER2591" s="68"/>
      <c r="ES2591" s="68"/>
      <c r="ET2591" s="68"/>
    </row>
    <row r="2592" spans="53:150" s="9" customFormat="1" ht="15">
      <c r="BA2592" s="41"/>
      <c r="BB2592" s="41"/>
      <c r="BC2592" s="41"/>
      <c r="BD2592" s="41"/>
      <c r="BE2592" s="41"/>
      <c r="BF2592" s="41"/>
      <c r="BG2592" s="41"/>
      <c r="BH2592" s="41"/>
      <c r="BI2592" s="41"/>
      <c r="BJ2592" s="41"/>
      <c r="BK2592" s="41"/>
      <c r="BL2592" s="41"/>
      <c r="BM2592" s="41"/>
      <c r="BN2592" s="41"/>
      <c r="BO2592" s="41"/>
      <c r="BP2592" s="41"/>
      <c r="BQ2592" s="41"/>
      <c r="BR2592" s="41"/>
      <c r="BS2592" s="41"/>
      <c r="BT2592" s="41"/>
      <c r="BU2592" s="41"/>
      <c r="BV2592" s="41"/>
      <c r="BW2592" s="41"/>
      <c r="BX2592" s="41"/>
      <c r="BY2592" s="41"/>
      <c r="BZ2592" s="41"/>
      <c r="CA2592" s="41"/>
      <c r="CB2592" s="41"/>
      <c r="CC2592" s="41"/>
      <c r="CD2592" s="41"/>
      <c r="CE2592" s="41"/>
      <c r="CF2592" s="41"/>
      <c r="CG2592" s="41"/>
      <c r="CH2592" s="41"/>
      <c r="CI2592" s="41"/>
      <c r="CJ2592" s="41"/>
      <c r="ED2592" s="68"/>
      <c r="EE2592" s="68"/>
      <c r="EF2592" s="68"/>
      <c r="EG2592" s="68"/>
      <c r="EH2592" s="68"/>
      <c r="EI2592" s="68"/>
      <c r="EJ2592" s="68"/>
      <c r="EK2592" s="68"/>
      <c r="EL2592" s="68"/>
      <c r="EM2592" s="68"/>
      <c r="EN2592" s="68"/>
      <c r="EO2592" s="68"/>
      <c r="EP2592" s="68"/>
      <c r="EQ2592" s="68"/>
      <c r="ER2592" s="68"/>
      <c r="ES2592" s="68"/>
      <c r="ET2592" s="68"/>
    </row>
    <row r="2593" spans="53:150" s="9" customFormat="1" ht="15">
      <c r="BA2593" s="41"/>
      <c r="BB2593" s="41"/>
      <c r="BC2593" s="41"/>
      <c r="BD2593" s="41"/>
      <c r="BE2593" s="41"/>
      <c r="BF2593" s="41"/>
      <c r="BG2593" s="41"/>
      <c r="BH2593" s="41"/>
      <c r="BI2593" s="41"/>
      <c r="BJ2593" s="41"/>
      <c r="BK2593" s="41"/>
      <c r="BL2593" s="41"/>
      <c r="BM2593" s="41"/>
      <c r="BN2593" s="41"/>
      <c r="BO2593" s="41"/>
      <c r="BP2593" s="41"/>
      <c r="BQ2593" s="41"/>
      <c r="BR2593" s="41"/>
      <c r="BS2593" s="41"/>
      <c r="BT2593" s="41"/>
      <c r="BU2593" s="41"/>
      <c r="BV2593" s="41"/>
      <c r="BW2593" s="41"/>
      <c r="BX2593" s="41"/>
      <c r="BY2593" s="41"/>
      <c r="BZ2593" s="41"/>
      <c r="CA2593" s="41"/>
      <c r="CB2593" s="41"/>
      <c r="CC2593" s="41"/>
      <c r="CD2593" s="41"/>
      <c r="CE2593" s="41"/>
      <c r="CF2593" s="41"/>
      <c r="CG2593" s="41"/>
      <c r="CH2593" s="41"/>
      <c r="CI2593" s="41"/>
      <c r="CJ2593" s="41"/>
      <c r="ED2593" s="68"/>
      <c r="EE2593" s="68"/>
      <c r="EF2593" s="68"/>
      <c r="EG2593" s="68"/>
      <c r="EH2593" s="68"/>
      <c r="EI2593" s="68"/>
      <c r="EJ2593" s="68"/>
      <c r="EK2593" s="68"/>
      <c r="EL2593" s="68"/>
      <c r="EM2593" s="68"/>
      <c r="EN2593" s="68"/>
      <c r="EO2593" s="68"/>
      <c r="EP2593" s="68"/>
      <c r="EQ2593" s="68"/>
      <c r="ER2593" s="68"/>
      <c r="ES2593" s="68"/>
      <c r="ET2593" s="68"/>
    </row>
    <row r="2594" spans="53:150" s="9" customFormat="1" ht="15">
      <c r="BA2594" s="41"/>
      <c r="BB2594" s="41"/>
      <c r="BC2594" s="41"/>
      <c r="BD2594" s="41"/>
      <c r="BE2594" s="41"/>
      <c r="BF2594" s="41"/>
      <c r="BG2594" s="41"/>
      <c r="BH2594" s="41"/>
      <c r="BI2594" s="41"/>
      <c r="BJ2594" s="41"/>
      <c r="BK2594" s="41"/>
      <c r="BL2594" s="41"/>
      <c r="BM2594" s="41"/>
      <c r="BN2594" s="41"/>
      <c r="BO2594" s="41"/>
      <c r="BP2594" s="41"/>
      <c r="BQ2594" s="41"/>
      <c r="BR2594" s="41"/>
      <c r="BS2594" s="41"/>
      <c r="BT2594" s="41"/>
      <c r="BU2594" s="41"/>
      <c r="BV2594" s="41"/>
      <c r="BW2594" s="41"/>
      <c r="BX2594" s="41"/>
      <c r="BY2594" s="41"/>
      <c r="BZ2594" s="41"/>
      <c r="CA2594" s="41"/>
      <c r="CB2594" s="41"/>
      <c r="CC2594" s="41"/>
      <c r="CD2594" s="41"/>
      <c r="CE2594" s="41"/>
      <c r="CF2594" s="41"/>
      <c r="CG2594" s="41"/>
      <c r="CH2594" s="41"/>
      <c r="CI2594" s="41"/>
      <c r="CJ2594" s="41"/>
      <c r="ED2594" s="68"/>
      <c r="EE2594" s="68"/>
      <c r="EF2594" s="68"/>
      <c r="EG2594" s="68"/>
      <c r="EH2594" s="68"/>
      <c r="EI2594" s="68"/>
      <c r="EJ2594" s="68"/>
      <c r="EK2594" s="68"/>
      <c r="EL2594" s="68"/>
      <c r="EM2594" s="68"/>
      <c r="EN2594" s="68"/>
      <c r="EO2594" s="68"/>
      <c r="EP2594" s="68"/>
      <c r="EQ2594" s="68"/>
      <c r="ER2594" s="68"/>
      <c r="ES2594" s="68"/>
      <c r="ET2594" s="68"/>
    </row>
    <row r="2595" spans="53:150" s="9" customFormat="1" ht="15">
      <c r="BA2595" s="41"/>
      <c r="BB2595" s="41"/>
      <c r="BC2595" s="41"/>
      <c r="BD2595" s="41"/>
      <c r="BE2595" s="41"/>
      <c r="BF2595" s="41"/>
      <c r="BG2595" s="41"/>
      <c r="BH2595" s="41"/>
      <c r="BI2595" s="41"/>
      <c r="BJ2595" s="41"/>
      <c r="BK2595" s="41"/>
      <c r="BL2595" s="41"/>
      <c r="BM2595" s="41"/>
      <c r="BN2595" s="41"/>
      <c r="BO2595" s="41"/>
      <c r="BP2595" s="41"/>
      <c r="BQ2595" s="41"/>
      <c r="BR2595" s="41"/>
      <c r="BS2595" s="41"/>
      <c r="BT2595" s="41"/>
      <c r="BU2595" s="41"/>
      <c r="BV2595" s="41"/>
      <c r="BW2595" s="41"/>
      <c r="BX2595" s="41"/>
      <c r="BY2595" s="41"/>
      <c r="BZ2595" s="41"/>
      <c r="CA2595" s="41"/>
      <c r="CB2595" s="41"/>
      <c r="CC2595" s="41"/>
      <c r="CD2595" s="41"/>
      <c r="CE2595" s="41"/>
      <c r="CF2595" s="41"/>
      <c r="CG2595" s="41"/>
      <c r="CH2595" s="41"/>
      <c r="CI2595" s="41"/>
      <c r="CJ2595" s="41"/>
      <c r="ED2595" s="68"/>
      <c r="EE2595" s="68"/>
      <c r="EF2595" s="68"/>
      <c r="EG2595" s="68"/>
      <c r="EH2595" s="68"/>
      <c r="EI2595" s="68"/>
      <c r="EJ2595" s="68"/>
      <c r="EK2595" s="68"/>
      <c r="EL2595" s="68"/>
      <c r="EM2595" s="68"/>
      <c r="EN2595" s="68"/>
      <c r="EO2595" s="68"/>
      <c r="EP2595" s="68"/>
      <c r="EQ2595" s="68"/>
      <c r="ER2595" s="68"/>
      <c r="ES2595" s="68"/>
      <c r="ET2595" s="68"/>
    </row>
    <row r="2596" spans="53:150" s="9" customFormat="1" ht="15">
      <c r="BA2596" s="41"/>
      <c r="BB2596" s="41"/>
      <c r="BC2596" s="41"/>
      <c r="BD2596" s="41"/>
      <c r="BE2596" s="41"/>
      <c r="BF2596" s="41"/>
      <c r="BG2596" s="41"/>
      <c r="BH2596" s="41"/>
      <c r="BI2596" s="41"/>
      <c r="BJ2596" s="41"/>
      <c r="BK2596" s="41"/>
      <c r="BL2596" s="41"/>
      <c r="BM2596" s="41"/>
      <c r="BN2596" s="41"/>
      <c r="BO2596" s="41"/>
      <c r="BP2596" s="41"/>
      <c r="BQ2596" s="41"/>
      <c r="BR2596" s="41"/>
      <c r="BS2596" s="41"/>
      <c r="BT2596" s="41"/>
      <c r="BU2596" s="41"/>
      <c r="BV2596" s="41"/>
      <c r="BW2596" s="41"/>
      <c r="BX2596" s="41"/>
      <c r="BY2596" s="41"/>
      <c r="BZ2596" s="41"/>
      <c r="CA2596" s="41"/>
      <c r="CB2596" s="41"/>
      <c r="CC2596" s="41"/>
      <c r="CD2596" s="41"/>
      <c r="CE2596" s="41"/>
      <c r="CF2596" s="41"/>
      <c r="CG2596" s="41"/>
      <c r="CH2596" s="41"/>
      <c r="CI2596" s="41"/>
      <c r="CJ2596" s="41"/>
      <c r="ED2596" s="68"/>
      <c r="EE2596" s="68"/>
      <c r="EF2596" s="68"/>
      <c r="EG2596" s="68"/>
      <c r="EH2596" s="68"/>
      <c r="EI2596" s="68"/>
      <c r="EJ2596" s="68"/>
      <c r="EK2596" s="68"/>
      <c r="EL2596" s="68"/>
      <c r="EM2596" s="68"/>
      <c r="EN2596" s="68"/>
      <c r="EO2596" s="68"/>
      <c r="EP2596" s="68"/>
      <c r="EQ2596" s="68"/>
      <c r="ER2596" s="68"/>
      <c r="ES2596" s="68"/>
      <c r="ET2596" s="68"/>
    </row>
    <row r="2597" spans="53:150" s="9" customFormat="1" ht="15">
      <c r="BA2597" s="41"/>
      <c r="BB2597" s="41"/>
      <c r="BC2597" s="41"/>
      <c r="BD2597" s="41"/>
      <c r="BE2597" s="41"/>
      <c r="BF2597" s="41"/>
      <c r="BG2597" s="41"/>
      <c r="BH2597" s="41"/>
      <c r="BI2597" s="41"/>
      <c r="BJ2597" s="41"/>
      <c r="BK2597" s="41"/>
      <c r="BL2597" s="41"/>
      <c r="BM2597" s="41"/>
      <c r="BN2597" s="41"/>
      <c r="BO2597" s="41"/>
      <c r="BP2597" s="41"/>
      <c r="BQ2597" s="41"/>
      <c r="BR2597" s="41"/>
      <c r="BS2597" s="41"/>
      <c r="BT2597" s="41"/>
      <c r="BU2597" s="41"/>
      <c r="BV2597" s="41"/>
      <c r="BW2597" s="41"/>
      <c r="BX2597" s="41"/>
      <c r="BY2597" s="41"/>
      <c r="BZ2597" s="41"/>
      <c r="CA2597" s="41"/>
      <c r="CB2597" s="41"/>
      <c r="CC2597" s="41"/>
      <c r="CD2597" s="41"/>
      <c r="CE2597" s="41"/>
      <c r="CF2597" s="41"/>
      <c r="CG2597" s="41"/>
      <c r="CH2597" s="41"/>
      <c r="CI2597" s="41"/>
      <c r="CJ2597" s="41"/>
      <c r="ED2597" s="68"/>
      <c r="EE2597" s="68"/>
      <c r="EF2597" s="68"/>
      <c r="EG2597" s="68"/>
      <c r="EH2597" s="68"/>
      <c r="EI2597" s="68"/>
      <c r="EJ2597" s="68"/>
      <c r="EK2597" s="68"/>
      <c r="EL2597" s="68"/>
      <c r="EM2597" s="68"/>
      <c r="EN2597" s="68"/>
      <c r="EO2597" s="68"/>
      <c r="EP2597" s="68"/>
      <c r="EQ2597" s="68"/>
      <c r="ER2597" s="68"/>
      <c r="ES2597" s="68"/>
      <c r="ET2597" s="68"/>
    </row>
    <row r="2598" spans="53:150" s="9" customFormat="1" ht="15">
      <c r="BA2598" s="41"/>
      <c r="BB2598" s="41"/>
      <c r="BC2598" s="41"/>
      <c r="BD2598" s="41"/>
      <c r="BE2598" s="41"/>
      <c r="BF2598" s="41"/>
      <c r="BG2598" s="41"/>
      <c r="BH2598" s="41"/>
      <c r="BI2598" s="41"/>
      <c r="BJ2598" s="41"/>
      <c r="BK2598" s="41"/>
      <c r="BL2598" s="41"/>
      <c r="BM2598" s="41"/>
      <c r="BN2598" s="41"/>
      <c r="BO2598" s="41"/>
      <c r="BP2598" s="41"/>
      <c r="BQ2598" s="41"/>
      <c r="BR2598" s="41"/>
      <c r="BS2598" s="41"/>
      <c r="BT2598" s="41"/>
      <c r="BU2598" s="41"/>
      <c r="BV2598" s="41"/>
      <c r="BW2598" s="41"/>
      <c r="BX2598" s="41"/>
      <c r="BY2598" s="41"/>
      <c r="BZ2598" s="41"/>
      <c r="CA2598" s="41"/>
      <c r="CB2598" s="41"/>
      <c r="CC2598" s="41"/>
      <c r="CD2598" s="41"/>
      <c r="CE2598" s="41"/>
      <c r="CF2598" s="41"/>
      <c r="CG2598" s="41"/>
      <c r="CH2598" s="41"/>
      <c r="CI2598" s="41"/>
      <c r="CJ2598" s="41"/>
      <c r="ED2598" s="68"/>
      <c r="EE2598" s="68"/>
      <c r="EF2598" s="68"/>
      <c r="EG2598" s="68"/>
      <c r="EH2598" s="68"/>
      <c r="EI2598" s="68"/>
      <c r="EJ2598" s="68"/>
      <c r="EK2598" s="68"/>
      <c r="EL2598" s="68"/>
      <c r="EM2598" s="68"/>
      <c r="EN2598" s="68"/>
      <c r="EO2598" s="68"/>
      <c r="EP2598" s="68"/>
      <c r="EQ2598" s="68"/>
      <c r="ER2598" s="68"/>
      <c r="ES2598" s="68"/>
      <c r="ET2598" s="68"/>
    </row>
    <row r="2599" spans="53:150" s="9" customFormat="1" ht="15">
      <c r="BA2599" s="41"/>
      <c r="BB2599" s="41"/>
      <c r="BC2599" s="41"/>
      <c r="BD2599" s="41"/>
      <c r="BE2599" s="41"/>
      <c r="BF2599" s="41"/>
      <c r="BG2599" s="41"/>
      <c r="BH2599" s="41"/>
      <c r="BI2599" s="41"/>
      <c r="BJ2599" s="41"/>
      <c r="BK2599" s="41"/>
      <c r="BL2599" s="41"/>
      <c r="BM2599" s="41"/>
      <c r="BN2599" s="41"/>
      <c r="BO2599" s="41"/>
      <c r="BP2599" s="41"/>
      <c r="BQ2599" s="41"/>
      <c r="BR2599" s="41"/>
      <c r="BS2599" s="41"/>
      <c r="BT2599" s="41"/>
      <c r="BU2599" s="41"/>
      <c r="BV2599" s="41"/>
      <c r="BW2599" s="41"/>
      <c r="BX2599" s="41"/>
      <c r="BY2599" s="41"/>
      <c r="BZ2599" s="41"/>
      <c r="CA2599" s="41"/>
      <c r="CB2599" s="41"/>
      <c r="CC2599" s="41"/>
      <c r="CD2599" s="41"/>
      <c r="CE2599" s="41"/>
      <c r="CF2599" s="41"/>
      <c r="CG2599" s="41"/>
      <c r="CH2599" s="41"/>
      <c r="CI2599" s="41"/>
      <c r="CJ2599" s="41"/>
      <c r="ED2599" s="68"/>
      <c r="EE2599" s="68"/>
      <c r="EF2599" s="68"/>
      <c r="EG2599" s="68"/>
      <c r="EH2599" s="68"/>
      <c r="EI2599" s="68"/>
      <c r="EJ2599" s="68"/>
      <c r="EK2599" s="68"/>
      <c r="EL2599" s="68"/>
      <c r="EM2599" s="68"/>
      <c r="EN2599" s="68"/>
      <c r="EO2599" s="68"/>
      <c r="EP2599" s="68"/>
      <c r="EQ2599" s="68"/>
      <c r="ER2599" s="68"/>
      <c r="ES2599" s="68"/>
      <c r="ET2599" s="68"/>
    </row>
    <row r="2600" spans="53:150" s="9" customFormat="1" ht="15">
      <c r="BA2600" s="41"/>
      <c r="BB2600" s="41"/>
      <c r="BC2600" s="41"/>
      <c r="BD2600" s="41"/>
      <c r="BE2600" s="41"/>
      <c r="BF2600" s="41"/>
      <c r="BG2600" s="41"/>
      <c r="BH2600" s="41"/>
      <c r="BI2600" s="41"/>
      <c r="BJ2600" s="41"/>
      <c r="BK2600" s="41"/>
      <c r="BL2600" s="41"/>
      <c r="BM2600" s="41"/>
      <c r="BN2600" s="41"/>
      <c r="BO2600" s="41"/>
      <c r="BP2600" s="41"/>
      <c r="BQ2600" s="41"/>
      <c r="BR2600" s="41"/>
      <c r="BS2600" s="41"/>
      <c r="BT2600" s="41"/>
      <c r="BU2600" s="41"/>
      <c r="BV2600" s="41"/>
      <c r="BW2600" s="41"/>
      <c r="BX2600" s="41"/>
      <c r="BY2600" s="41"/>
      <c r="BZ2600" s="41"/>
      <c r="CA2600" s="41"/>
      <c r="CB2600" s="41"/>
      <c r="CC2600" s="41"/>
      <c r="CD2600" s="41"/>
      <c r="CE2600" s="41"/>
      <c r="CF2600" s="41"/>
      <c r="CG2600" s="41"/>
      <c r="CH2600" s="41"/>
      <c r="CI2600" s="41"/>
      <c r="CJ2600" s="41"/>
      <c r="ED2600" s="68"/>
      <c r="EE2600" s="68"/>
      <c r="EF2600" s="68"/>
      <c r="EG2600" s="68"/>
      <c r="EH2600" s="68"/>
      <c r="EI2600" s="68"/>
      <c r="EJ2600" s="68"/>
      <c r="EK2600" s="68"/>
      <c r="EL2600" s="68"/>
      <c r="EM2600" s="68"/>
      <c r="EN2600" s="68"/>
      <c r="EO2600" s="68"/>
      <c r="EP2600" s="68"/>
      <c r="EQ2600" s="68"/>
      <c r="ER2600" s="68"/>
      <c r="ES2600" s="68"/>
      <c r="ET2600" s="68"/>
    </row>
    <row r="2601" spans="53:150" s="9" customFormat="1" ht="15">
      <c r="BA2601" s="41"/>
      <c r="BB2601" s="41"/>
      <c r="BC2601" s="41"/>
      <c r="BD2601" s="41"/>
      <c r="BE2601" s="41"/>
      <c r="BF2601" s="41"/>
      <c r="BG2601" s="41"/>
      <c r="BH2601" s="41"/>
      <c r="BI2601" s="41"/>
      <c r="BJ2601" s="41"/>
      <c r="BK2601" s="41"/>
      <c r="BL2601" s="41"/>
      <c r="BM2601" s="41"/>
      <c r="BN2601" s="41"/>
      <c r="BO2601" s="41"/>
      <c r="BP2601" s="41"/>
      <c r="BQ2601" s="41"/>
      <c r="BR2601" s="41"/>
      <c r="BS2601" s="41"/>
      <c r="BT2601" s="41"/>
      <c r="BU2601" s="41"/>
      <c r="BV2601" s="41"/>
      <c r="BW2601" s="41"/>
      <c r="BX2601" s="41"/>
      <c r="BY2601" s="41"/>
      <c r="BZ2601" s="41"/>
      <c r="CA2601" s="41"/>
      <c r="CB2601" s="41"/>
      <c r="CC2601" s="41"/>
      <c r="CD2601" s="41"/>
      <c r="CE2601" s="41"/>
      <c r="CF2601" s="41"/>
      <c r="CG2601" s="41"/>
      <c r="CH2601" s="41"/>
      <c r="CI2601" s="41"/>
      <c r="CJ2601" s="41"/>
      <c r="ED2601" s="68"/>
      <c r="EE2601" s="68"/>
      <c r="EF2601" s="68"/>
      <c r="EG2601" s="68"/>
      <c r="EH2601" s="68"/>
      <c r="EI2601" s="68"/>
      <c r="EJ2601" s="68"/>
      <c r="EK2601" s="68"/>
      <c r="EL2601" s="68"/>
      <c r="EM2601" s="68"/>
      <c r="EN2601" s="68"/>
      <c r="EO2601" s="68"/>
      <c r="EP2601" s="68"/>
      <c r="EQ2601" s="68"/>
      <c r="ER2601" s="68"/>
      <c r="ES2601" s="68"/>
      <c r="ET2601" s="68"/>
    </row>
    <row r="2602" spans="53:150" s="9" customFormat="1" ht="15">
      <c r="BA2602" s="41"/>
      <c r="BB2602" s="41"/>
      <c r="BC2602" s="41"/>
      <c r="BD2602" s="41"/>
      <c r="BE2602" s="41"/>
      <c r="BF2602" s="41"/>
      <c r="BG2602" s="41"/>
      <c r="BH2602" s="41"/>
      <c r="BI2602" s="41"/>
      <c r="BJ2602" s="41"/>
      <c r="BK2602" s="41"/>
      <c r="BL2602" s="41"/>
      <c r="BM2602" s="41"/>
      <c r="BN2602" s="41"/>
      <c r="BO2602" s="41"/>
      <c r="BP2602" s="41"/>
      <c r="BQ2602" s="41"/>
      <c r="BR2602" s="41"/>
      <c r="BS2602" s="41"/>
      <c r="BT2602" s="41"/>
      <c r="BU2602" s="41"/>
      <c r="BV2602" s="41"/>
      <c r="BW2602" s="41"/>
      <c r="BX2602" s="41"/>
      <c r="BY2602" s="41"/>
      <c r="BZ2602" s="41"/>
      <c r="CA2602" s="41"/>
      <c r="CB2602" s="41"/>
      <c r="CC2602" s="41"/>
      <c r="CD2602" s="41"/>
      <c r="CE2602" s="41"/>
      <c r="CF2602" s="41"/>
      <c r="CG2602" s="41"/>
      <c r="CH2602" s="41"/>
      <c r="CI2602" s="41"/>
      <c r="CJ2602" s="41"/>
      <c r="ED2602" s="68"/>
      <c r="EE2602" s="68"/>
      <c r="EF2602" s="68"/>
      <c r="EG2602" s="68"/>
      <c r="EH2602" s="68"/>
      <c r="EI2602" s="68"/>
      <c r="EJ2602" s="68"/>
      <c r="EK2602" s="68"/>
      <c r="EL2602" s="68"/>
      <c r="EM2602" s="68"/>
      <c r="EN2602" s="68"/>
      <c r="EO2602" s="68"/>
      <c r="EP2602" s="68"/>
      <c r="EQ2602" s="68"/>
      <c r="ER2602" s="68"/>
      <c r="ES2602" s="68"/>
      <c r="ET2602" s="68"/>
    </row>
    <row r="2603" spans="53:150" s="9" customFormat="1" ht="15">
      <c r="BA2603" s="41"/>
      <c r="BB2603" s="41"/>
      <c r="BC2603" s="41"/>
      <c r="BD2603" s="41"/>
      <c r="BE2603" s="41"/>
      <c r="BF2603" s="41"/>
      <c r="BG2603" s="41"/>
      <c r="BH2603" s="41"/>
      <c r="BI2603" s="41"/>
      <c r="BJ2603" s="41"/>
      <c r="BK2603" s="41"/>
      <c r="BL2603" s="41"/>
      <c r="BM2603" s="41"/>
      <c r="BN2603" s="41"/>
      <c r="BO2603" s="41"/>
      <c r="BP2603" s="41"/>
      <c r="BQ2603" s="41"/>
      <c r="BR2603" s="41"/>
      <c r="BS2603" s="41"/>
      <c r="BT2603" s="41"/>
      <c r="BU2603" s="41"/>
      <c r="BV2603" s="41"/>
      <c r="BW2603" s="41"/>
      <c r="BX2603" s="41"/>
      <c r="BY2603" s="41"/>
      <c r="BZ2603" s="41"/>
      <c r="CA2603" s="41"/>
      <c r="CB2603" s="41"/>
      <c r="CC2603" s="41"/>
      <c r="CD2603" s="41"/>
      <c r="CE2603" s="41"/>
      <c r="CF2603" s="41"/>
      <c r="CG2603" s="41"/>
      <c r="CH2603" s="41"/>
      <c r="CI2603" s="41"/>
      <c r="CJ2603" s="41"/>
      <c r="ED2603" s="68"/>
      <c r="EE2603" s="68"/>
      <c r="EF2603" s="68"/>
      <c r="EG2603" s="68"/>
      <c r="EH2603" s="68"/>
      <c r="EI2603" s="68"/>
      <c r="EJ2603" s="68"/>
      <c r="EK2603" s="68"/>
      <c r="EL2603" s="68"/>
      <c r="EM2603" s="68"/>
      <c r="EN2603" s="68"/>
      <c r="EO2603" s="68"/>
      <c r="EP2603" s="68"/>
      <c r="EQ2603" s="68"/>
      <c r="ER2603" s="68"/>
      <c r="ES2603" s="68"/>
      <c r="ET2603" s="68"/>
    </row>
    <row r="2604" spans="53:150" s="9" customFormat="1" ht="15">
      <c r="BA2604" s="41"/>
      <c r="BB2604" s="41"/>
      <c r="BC2604" s="41"/>
      <c r="BD2604" s="41"/>
      <c r="BE2604" s="41"/>
      <c r="BF2604" s="41"/>
      <c r="BG2604" s="41"/>
      <c r="BH2604" s="41"/>
      <c r="BI2604" s="41"/>
      <c r="BJ2604" s="41"/>
      <c r="BK2604" s="41"/>
      <c r="BL2604" s="41"/>
      <c r="BM2604" s="41"/>
      <c r="BN2604" s="41"/>
      <c r="BO2604" s="41"/>
      <c r="BP2604" s="41"/>
      <c r="BQ2604" s="41"/>
      <c r="BR2604" s="41"/>
      <c r="BS2604" s="41"/>
      <c r="BT2604" s="41"/>
      <c r="BU2604" s="41"/>
      <c r="BV2604" s="41"/>
      <c r="BW2604" s="41"/>
      <c r="BX2604" s="41"/>
      <c r="BY2604" s="41"/>
      <c r="BZ2604" s="41"/>
      <c r="CA2604" s="41"/>
      <c r="CB2604" s="41"/>
      <c r="CC2604" s="41"/>
      <c r="CD2604" s="41"/>
      <c r="CE2604" s="41"/>
      <c r="CF2604" s="41"/>
      <c r="CG2604" s="41"/>
      <c r="CH2604" s="41"/>
      <c r="CI2604" s="41"/>
      <c r="CJ2604" s="41"/>
      <c r="ED2604" s="68"/>
      <c r="EE2604" s="68"/>
      <c r="EF2604" s="68"/>
      <c r="EG2604" s="68"/>
      <c r="EH2604" s="68"/>
      <c r="EI2604" s="68"/>
      <c r="EJ2604" s="68"/>
      <c r="EK2604" s="68"/>
      <c r="EL2604" s="68"/>
      <c r="EM2604" s="68"/>
      <c r="EN2604" s="68"/>
      <c r="EO2604" s="68"/>
      <c r="EP2604" s="68"/>
      <c r="EQ2604" s="68"/>
      <c r="ER2604" s="68"/>
      <c r="ES2604" s="68"/>
      <c r="ET2604" s="68"/>
    </row>
    <row r="2605" spans="53:150" s="9" customFormat="1" ht="15">
      <c r="BA2605" s="41"/>
      <c r="BB2605" s="41"/>
      <c r="BC2605" s="41"/>
      <c r="BD2605" s="41"/>
      <c r="BE2605" s="41"/>
      <c r="BF2605" s="41"/>
      <c r="BG2605" s="41"/>
      <c r="BH2605" s="41"/>
      <c r="BI2605" s="41"/>
      <c r="BJ2605" s="41"/>
      <c r="BK2605" s="41"/>
      <c r="BL2605" s="41"/>
      <c r="BM2605" s="41"/>
      <c r="BN2605" s="41"/>
      <c r="BO2605" s="41"/>
      <c r="BP2605" s="41"/>
      <c r="BQ2605" s="41"/>
      <c r="BR2605" s="41"/>
      <c r="BS2605" s="41"/>
      <c r="BT2605" s="41"/>
      <c r="BU2605" s="41"/>
      <c r="BV2605" s="41"/>
      <c r="BW2605" s="41"/>
      <c r="BX2605" s="41"/>
      <c r="BY2605" s="41"/>
      <c r="BZ2605" s="41"/>
      <c r="CA2605" s="41"/>
      <c r="CB2605" s="41"/>
      <c r="CC2605" s="41"/>
      <c r="CD2605" s="41"/>
      <c r="CE2605" s="41"/>
      <c r="CF2605" s="41"/>
      <c r="CG2605" s="41"/>
      <c r="CH2605" s="41"/>
      <c r="CI2605" s="41"/>
      <c r="CJ2605" s="41"/>
      <c r="ED2605" s="68"/>
      <c r="EE2605" s="68"/>
      <c r="EF2605" s="68"/>
      <c r="EG2605" s="68"/>
      <c r="EH2605" s="68"/>
      <c r="EI2605" s="68"/>
      <c r="EJ2605" s="68"/>
      <c r="EK2605" s="68"/>
      <c r="EL2605" s="68"/>
      <c r="EM2605" s="68"/>
      <c r="EN2605" s="68"/>
      <c r="EO2605" s="68"/>
      <c r="EP2605" s="68"/>
      <c r="EQ2605" s="68"/>
      <c r="ER2605" s="68"/>
      <c r="ES2605" s="68"/>
      <c r="ET2605" s="68"/>
    </row>
    <row r="2606" spans="53:150" s="9" customFormat="1" ht="15">
      <c r="BA2606" s="41"/>
      <c r="BB2606" s="41"/>
      <c r="BC2606" s="41"/>
      <c r="BD2606" s="41"/>
      <c r="BE2606" s="41"/>
      <c r="BF2606" s="41"/>
      <c r="BG2606" s="41"/>
      <c r="BH2606" s="41"/>
      <c r="BI2606" s="41"/>
      <c r="BJ2606" s="41"/>
      <c r="BK2606" s="41"/>
      <c r="BL2606" s="41"/>
      <c r="BM2606" s="41"/>
      <c r="BN2606" s="41"/>
      <c r="BO2606" s="41"/>
      <c r="BP2606" s="41"/>
      <c r="BQ2606" s="41"/>
      <c r="BR2606" s="41"/>
      <c r="BS2606" s="41"/>
      <c r="BT2606" s="41"/>
      <c r="BU2606" s="41"/>
      <c r="BV2606" s="41"/>
      <c r="BW2606" s="41"/>
      <c r="BX2606" s="41"/>
      <c r="BY2606" s="41"/>
      <c r="BZ2606" s="41"/>
      <c r="CA2606" s="41"/>
      <c r="CB2606" s="41"/>
      <c r="CC2606" s="41"/>
      <c r="CD2606" s="41"/>
      <c r="CE2606" s="41"/>
      <c r="CF2606" s="41"/>
      <c r="CG2606" s="41"/>
      <c r="CH2606" s="41"/>
      <c r="CI2606" s="41"/>
      <c r="CJ2606" s="41"/>
      <c r="ED2606" s="68"/>
      <c r="EE2606" s="68"/>
      <c r="EF2606" s="68"/>
      <c r="EG2606" s="68"/>
      <c r="EH2606" s="68"/>
      <c r="EI2606" s="68"/>
      <c r="EJ2606" s="68"/>
      <c r="EK2606" s="68"/>
      <c r="EL2606" s="68"/>
      <c r="EM2606" s="68"/>
      <c r="EN2606" s="68"/>
      <c r="EO2606" s="68"/>
      <c r="EP2606" s="68"/>
      <c r="EQ2606" s="68"/>
      <c r="ER2606" s="68"/>
      <c r="ES2606" s="68"/>
      <c r="ET2606" s="68"/>
    </row>
    <row r="2607" spans="53:150" s="9" customFormat="1" ht="15">
      <c r="BA2607" s="41"/>
      <c r="BB2607" s="41"/>
      <c r="BC2607" s="41"/>
      <c r="BD2607" s="41"/>
      <c r="BE2607" s="41"/>
      <c r="BF2607" s="41"/>
      <c r="BG2607" s="41"/>
      <c r="BH2607" s="41"/>
      <c r="BI2607" s="41"/>
      <c r="BJ2607" s="41"/>
      <c r="BK2607" s="41"/>
      <c r="BL2607" s="41"/>
      <c r="BM2607" s="41"/>
      <c r="BN2607" s="41"/>
      <c r="BO2607" s="41"/>
      <c r="BP2607" s="41"/>
      <c r="BQ2607" s="41"/>
      <c r="BR2607" s="41"/>
      <c r="BS2607" s="41"/>
      <c r="BT2607" s="41"/>
      <c r="BU2607" s="41"/>
      <c r="BV2607" s="41"/>
      <c r="BW2607" s="41"/>
      <c r="BX2607" s="41"/>
      <c r="BY2607" s="41"/>
      <c r="BZ2607" s="41"/>
      <c r="CA2607" s="41"/>
      <c r="CB2607" s="41"/>
      <c r="CC2607" s="41"/>
      <c r="CD2607" s="41"/>
      <c r="CE2607" s="41"/>
      <c r="CF2607" s="41"/>
      <c r="CG2607" s="41"/>
      <c r="CH2607" s="41"/>
      <c r="CI2607" s="41"/>
      <c r="CJ2607" s="41"/>
      <c r="ED2607" s="68"/>
      <c r="EE2607" s="68"/>
      <c r="EF2607" s="68"/>
      <c r="EG2607" s="68"/>
      <c r="EH2607" s="68"/>
      <c r="EI2607" s="68"/>
      <c r="EJ2607" s="68"/>
      <c r="EK2607" s="68"/>
      <c r="EL2607" s="68"/>
      <c r="EM2607" s="68"/>
      <c r="EN2607" s="68"/>
      <c r="EO2607" s="68"/>
      <c r="EP2607" s="68"/>
      <c r="EQ2607" s="68"/>
      <c r="ER2607" s="68"/>
      <c r="ES2607" s="68"/>
      <c r="ET2607" s="68"/>
    </row>
    <row r="2608" spans="53:150" s="9" customFormat="1" ht="15">
      <c r="BA2608" s="41"/>
      <c r="BB2608" s="41"/>
      <c r="BC2608" s="41"/>
      <c r="BD2608" s="41"/>
      <c r="BE2608" s="41"/>
      <c r="BF2608" s="41"/>
      <c r="BG2608" s="41"/>
      <c r="BH2608" s="41"/>
      <c r="BI2608" s="41"/>
      <c r="BJ2608" s="41"/>
      <c r="BK2608" s="41"/>
      <c r="BL2608" s="41"/>
      <c r="BM2608" s="41"/>
      <c r="BN2608" s="41"/>
      <c r="BO2608" s="41"/>
      <c r="BP2608" s="41"/>
      <c r="BQ2608" s="41"/>
      <c r="BR2608" s="41"/>
      <c r="BS2608" s="41"/>
      <c r="BT2608" s="41"/>
      <c r="BU2608" s="41"/>
      <c r="BV2608" s="41"/>
      <c r="BW2608" s="41"/>
      <c r="BX2608" s="41"/>
      <c r="BY2608" s="41"/>
      <c r="BZ2608" s="41"/>
      <c r="CA2608" s="41"/>
      <c r="CB2608" s="41"/>
      <c r="CC2608" s="41"/>
      <c r="CD2608" s="41"/>
      <c r="CE2608" s="41"/>
      <c r="CF2608" s="41"/>
      <c r="CG2608" s="41"/>
      <c r="CH2608" s="41"/>
      <c r="CI2608" s="41"/>
      <c r="CJ2608" s="41"/>
      <c r="ED2608" s="68"/>
      <c r="EE2608" s="68"/>
      <c r="EF2608" s="68"/>
      <c r="EG2608" s="68"/>
      <c r="EH2608" s="68"/>
      <c r="EI2608" s="68"/>
      <c r="EJ2608" s="68"/>
      <c r="EK2608" s="68"/>
      <c r="EL2608" s="68"/>
      <c r="EM2608" s="68"/>
      <c r="EN2608" s="68"/>
      <c r="EO2608" s="68"/>
      <c r="EP2608" s="68"/>
      <c r="EQ2608" s="68"/>
      <c r="ER2608" s="68"/>
      <c r="ES2608" s="68"/>
      <c r="ET2608" s="68"/>
    </row>
    <row r="2609" spans="53:150" s="9" customFormat="1" ht="15">
      <c r="BA2609" s="41"/>
      <c r="BB2609" s="41"/>
      <c r="BC2609" s="41"/>
      <c r="BD2609" s="41"/>
      <c r="BE2609" s="41"/>
      <c r="BF2609" s="41"/>
      <c r="BG2609" s="41"/>
      <c r="BH2609" s="41"/>
      <c r="BI2609" s="41"/>
      <c r="BJ2609" s="41"/>
      <c r="BK2609" s="41"/>
      <c r="BL2609" s="41"/>
      <c r="BM2609" s="41"/>
      <c r="BN2609" s="41"/>
      <c r="BO2609" s="41"/>
      <c r="BP2609" s="41"/>
      <c r="BQ2609" s="41"/>
      <c r="BR2609" s="41"/>
      <c r="BS2609" s="41"/>
      <c r="BT2609" s="41"/>
      <c r="BU2609" s="41"/>
      <c r="BV2609" s="41"/>
      <c r="BW2609" s="41"/>
      <c r="BX2609" s="41"/>
      <c r="BY2609" s="41"/>
      <c r="BZ2609" s="41"/>
      <c r="CA2609" s="41"/>
      <c r="CB2609" s="41"/>
      <c r="CC2609" s="41"/>
      <c r="CD2609" s="41"/>
      <c r="CE2609" s="41"/>
      <c r="CF2609" s="41"/>
      <c r="CG2609" s="41"/>
      <c r="CH2609" s="41"/>
      <c r="CI2609" s="41"/>
      <c r="CJ2609" s="41"/>
      <c r="ED2609" s="68"/>
      <c r="EE2609" s="68"/>
      <c r="EF2609" s="68"/>
      <c r="EG2609" s="68"/>
      <c r="EH2609" s="68"/>
      <c r="EI2609" s="68"/>
      <c r="EJ2609" s="68"/>
      <c r="EK2609" s="68"/>
      <c r="EL2609" s="68"/>
      <c r="EM2609" s="68"/>
      <c r="EN2609" s="68"/>
      <c r="EO2609" s="68"/>
      <c r="EP2609" s="68"/>
      <c r="EQ2609" s="68"/>
      <c r="ER2609" s="68"/>
      <c r="ES2609" s="68"/>
      <c r="ET2609" s="68"/>
    </row>
    <row r="2610" spans="53:150" s="9" customFormat="1" ht="15">
      <c r="BA2610" s="41"/>
      <c r="BB2610" s="41"/>
      <c r="BC2610" s="41"/>
      <c r="BD2610" s="41"/>
      <c r="BE2610" s="41"/>
      <c r="BF2610" s="41"/>
      <c r="BG2610" s="41"/>
      <c r="BH2610" s="41"/>
      <c r="BI2610" s="41"/>
      <c r="BJ2610" s="41"/>
      <c r="BK2610" s="41"/>
      <c r="BL2610" s="41"/>
      <c r="BM2610" s="41"/>
      <c r="BN2610" s="41"/>
      <c r="BO2610" s="41"/>
      <c r="BP2610" s="41"/>
      <c r="BQ2610" s="41"/>
      <c r="BR2610" s="41"/>
      <c r="BS2610" s="41"/>
      <c r="BT2610" s="41"/>
      <c r="BU2610" s="41"/>
      <c r="BV2610" s="41"/>
      <c r="BW2610" s="41"/>
      <c r="BX2610" s="41"/>
      <c r="BY2610" s="41"/>
      <c r="BZ2610" s="41"/>
      <c r="CA2610" s="41"/>
      <c r="CB2610" s="41"/>
      <c r="CC2610" s="41"/>
      <c r="CD2610" s="41"/>
      <c r="CE2610" s="41"/>
      <c r="CF2610" s="41"/>
      <c r="CG2610" s="41"/>
      <c r="CH2610" s="41"/>
      <c r="CI2610" s="41"/>
      <c r="CJ2610" s="41"/>
      <c r="ED2610" s="68"/>
      <c r="EE2610" s="68"/>
      <c r="EF2610" s="68"/>
      <c r="EG2610" s="68"/>
      <c r="EH2610" s="68"/>
      <c r="EI2610" s="68"/>
      <c r="EJ2610" s="68"/>
      <c r="EK2610" s="68"/>
      <c r="EL2610" s="68"/>
      <c r="EM2610" s="68"/>
      <c r="EN2610" s="68"/>
      <c r="EO2610" s="68"/>
      <c r="EP2610" s="68"/>
      <c r="EQ2610" s="68"/>
      <c r="ER2610" s="68"/>
      <c r="ES2610" s="68"/>
      <c r="ET2610" s="68"/>
    </row>
    <row r="2611" spans="53:150" s="9" customFormat="1" ht="15">
      <c r="BA2611" s="41"/>
      <c r="BB2611" s="41"/>
      <c r="BC2611" s="41"/>
      <c r="BD2611" s="41"/>
      <c r="BE2611" s="41"/>
      <c r="BF2611" s="41"/>
      <c r="BG2611" s="41"/>
      <c r="BH2611" s="41"/>
      <c r="BI2611" s="41"/>
      <c r="BJ2611" s="41"/>
      <c r="BK2611" s="41"/>
      <c r="BL2611" s="41"/>
      <c r="BM2611" s="41"/>
      <c r="BN2611" s="41"/>
      <c r="BO2611" s="41"/>
      <c r="BP2611" s="41"/>
      <c r="BQ2611" s="41"/>
      <c r="BR2611" s="41"/>
      <c r="BS2611" s="41"/>
      <c r="BT2611" s="41"/>
      <c r="BU2611" s="41"/>
      <c r="BV2611" s="41"/>
      <c r="BW2611" s="41"/>
      <c r="BX2611" s="41"/>
      <c r="BY2611" s="41"/>
      <c r="BZ2611" s="41"/>
      <c r="CA2611" s="41"/>
      <c r="CB2611" s="41"/>
      <c r="CC2611" s="41"/>
      <c r="CD2611" s="41"/>
      <c r="CE2611" s="41"/>
      <c r="CF2611" s="41"/>
      <c r="CG2611" s="41"/>
      <c r="CH2611" s="41"/>
      <c r="CI2611" s="41"/>
      <c r="CJ2611" s="41"/>
      <c r="ED2611" s="68"/>
      <c r="EE2611" s="68"/>
      <c r="EF2611" s="68"/>
      <c r="EG2611" s="68"/>
      <c r="EH2611" s="68"/>
      <c r="EI2611" s="68"/>
      <c r="EJ2611" s="68"/>
      <c r="EK2611" s="68"/>
      <c r="EL2611" s="68"/>
      <c r="EM2611" s="68"/>
      <c r="EN2611" s="68"/>
      <c r="EO2611" s="68"/>
      <c r="EP2611" s="68"/>
      <c r="EQ2611" s="68"/>
      <c r="ER2611" s="68"/>
      <c r="ES2611" s="68"/>
      <c r="ET2611" s="68"/>
    </row>
    <row r="2612" spans="53:150" s="9" customFormat="1" ht="15">
      <c r="BA2612" s="41"/>
      <c r="BB2612" s="41"/>
      <c r="BC2612" s="41"/>
      <c r="BD2612" s="41"/>
      <c r="BE2612" s="41"/>
      <c r="BF2612" s="41"/>
      <c r="BG2612" s="41"/>
      <c r="BH2612" s="41"/>
      <c r="BI2612" s="41"/>
      <c r="BJ2612" s="41"/>
      <c r="BK2612" s="41"/>
      <c r="BL2612" s="41"/>
      <c r="BM2612" s="41"/>
      <c r="BN2612" s="41"/>
      <c r="BO2612" s="41"/>
      <c r="BP2612" s="41"/>
      <c r="BQ2612" s="41"/>
      <c r="BR2612" s="41"/>
      <c r="BS2612" s="41"/>
      <c r="BT2612" s="41"/>
      <c r="BU2612" s="41"/>
      <c r="BV2612" s="41"/>
      <c r="BW2612" s="41"/>
      <c r="BX2612" s="41"/>
      <c r="BY2612" s="41"/>
      <c r="BZ2612" s="41"/>
      <c r="CA2612" s="41"/>
      <c r="CB2612" s="41"/>
      <c r="CC2612" s="41"/>
      <c r="CD2612" s="41"/>
      <c r="CE2612" s="41"/>
      <c r="CF2612" s="41"/>
      <c r="CG2612" s="41"/>
      <c r="CH2612" s="41"/>
      <c r="CI2612" s="41"/>
      <c r="CJ2612" s="41"/>
      <c r="ED2612" s="68"/>
      <c r="EE2612" s="68"/>
      <c r="EF2612" s="68"/>
      <c r="EG2612" s="68"/>
      <c r="EH2612" s="68"/>
      <c r="EI2612" s="68"/>
      <c r="EJ2612" s="68"/>
      <c r="EK2612" s="68"/>
      <c r="EL2612" s="68"/>
      <c r="EM2612" s="68"/>
      <c r="EN2612" s="68"/>
      <c r="EO2612" s="68"/>
      <c r="EP2612" s="68"/>
      <c r="EQ2612" s="68"/>
      <c r="ER2612" s="68"/>
      <c r="ES2612" s="68"/>
      <c r="ET2612" s="68"/>
    </row>
    <row r="2613" spans="53:150" s="9" customFormat="1" ht="15">
      <c r="BA2613" s="41"/>
      <c r="BB2613" s="41"/>
      <c r="BC2613" s="41"/>
      <c r="BD2613" s="41"/>
      <c r="BE2613" s="41"/>
      <c r="BF2613" s="41"/>
      <c r="BG2613" s="41"/>
      <c r="BH2613" s="41"/>
      <c r="BI2613" s="41"/>
      <c r="BJ2613" s="41"/>
      <c r="BK2613" s="41"/>
      <c r="BL2613" s="41"/>
      <c r="BM2613" s="41"/>
      <c r="BN2613" s="41"/>
      <c r="BO2613" s="41"/>
      <c r="BP2613" s="41"/>
      <c r="BQ2613" s="41"/>
      <c r="BR2613" s="41"/>
      <c r="BS2613" s="41"/>
      <c r="BT2613" s="41"/>
      <c r="BU2613" s="41"/>
      <c r="BV2613" s="41"/>
      <c r="BW2613" s="41"/>
      <c r="BX2613" s="41"/>
      <c r="BY2613" s="41"/>
      <c r="BZ2613" s="41"/>
      <c r="CA2613" s="41"/>
      <c r="CB2613" s="41"/>
      <c r="CC2613" s="41"/>
      <c r="CD2613" s="41"/>
      <c r="CE2613" s="41"/>
      <c r="CF2613" s="41"/>
      <c r="CG2613" s="41"/>
      <c r="CH2613" s="41"/>
      <c r="CI2613" s="41"/>
      <c r="CJ2613" s="41"/>
      <c r="ED2613" s="68"/>
      <c r="EE2613" s="68"/>
      <c r="EF2613" s="68"/>
      <c r="EG2613" s="68"/>
      <c r="EH2613" s="68"/>
      <c r="EI2613" s="68"/>
      <c r="EJ2613" s="68"/>
      <c r="EK2613" s="68"/>
      <c r="EL2613" s="68"/>
      <c r="EM2613" s="68"/>
      <c r="EN2613" s="68"/>
      <c r="EO2613" s="68"/>
      <c r="EP2613" s="68"/>
      <c r="EQ2613" s="68"/>
      <c r="ER2613" s="68"/>
      <c r="ES2613" s="68"/>
      <c r="ET2613" s="68"/>
    </row>
    <row r="2614" spans="53:150" s="9" customFormat="1" ht="15">
      <c r="BA2614" s="41"/>
      <c r="BB2614" s="41"/>
      <c r="BC2614" s="41"/>
      <c r="BD2614" s="41"/>
      <c r="BE2614" s="41"/>
      <c r="BF2614" s="41"/>
      <c r="BG2614" s="41"/>
      <c r="BH2614" s="41"/>
      <c r="BI2614" s="41"/>
      <c r="BJ2614" s="41"/>
      <c r="BK2614" s="41"/>
      <c r="BL2614" s="41"/>
      <c r="BM2614" s="41"/>
      <c r="BN2614" s="41"/>
      <c r="BO2614" s="41"/>
      <c r="BP2614" s="41"/>
      <c r="BQ2614" s="41"/>
      <c r="BR2614" s="41"/>
      <c r="BS2614" s="41"/>
      <c r="BT2614" s="41"/>
      <c r="BU2614" s="41"/>
      <c r="BV2614" s="41"/>
      <c r="BW2614" s="41"/>
      <c r="BX2614" s="41"/>
      <c r="BY2614" s="41"/>
      <c r="BZ2614" s="41"/>
      <c r="CA2614" s="41"/>
      <c r="CB2614" s="41"/>
      <c r="CC2614" s="41"/>
      <c r="CD2614" s="41"/>
      <c r="CE2614" s="41"/>
      <c r="CF2614" s="41"/>
      <c r="CG2614" s="41"/>
      <c r="CH2614" s="41"/>
      <c r="CI2614" s="41"/>
      <c r="CJ2614" s="41"/>
      <c r="ED2614" s="68"/>
      <c r="EE2614" s="68"/>
      <c r="EF2614" s="68"/>
      <c r="EG2614" s="68"/>
      <c r="EH2614" s="68"/>
      <c r="EI2614" s="68"/>
      <c r="EJ2614" s="68"/>
      <c r="EK2614" s="68"/>
      <c r="EL2614" s="68"/>
      <c r="EM2614" s="68"/>
      <c r="EN2614" s="68"/>
      <c r="EO2614" s="68"/>
      <c r="EP2614" s="68"/>
      <c r="EQ2614" s="68"/>
      <c r="ER2614" s="68"/>
      <c r="ES2614" s="68"/>
      <c r="ET2614" s="68"/>
    </row>
    <row r="2615" spans="53:150" s="9" customFormat="1" ht="15">
      <c r="BA2615" s="41"/>
      <c r="BB2615" s="41"/>
      <c r="BC2615" s="41"/>
      <c r="BD2615" s="41"/>
      <c r="BE2615" s="41"/>
      <c r="BF2615" s="41"/>
      <c r="BG2615" s="41"/>
      <c r="BH2615" s="41"/>
      <c r="BI2615" s="41"/>
      <c r="BJ2615" s="41"/>
      <c r="BK2615" s="41"/>
      <c r="BL2615" s="41"/>
      <c r="BM2615" s="41"/>
      <c r="BN2615" s="41"/>
      <c r="BO2615" s="41"/>
      <c r="BP2615" s="41"/>
      <c r="BQ2615" s="41"/>
      <c r="BR2615" s="41"/>
      <c r="BS2615" s="41"/>
      <c r="BT2615" s="41"/>
      <c r="BU2615" s="41"/>
      <c r="BV2615" s="41"/>
      <c r="BW2615" s="41"/>
      <c r="BX2615" s="41"/>
      <c r="BY2615" s="41"/>
      <c r="BZ2615" s="41"/>
      <c r="CA2615" s="41"/>
      <c r="CB2615" s="41"/>
      <c r="CC2615" s="41"/>
      <c r="CD2615" s="41"/>
      <c r="CE2615" s="41"/>
      <c r="CF2615" s="41"/>
      <c r="CG2615" s="41"/>
      <c r="CH2615" s="41"/>
      <c r="CI2615" s="41"/>
      <c r="CJ2615" s="41"/>
      <c r="ED2615" s="68"/>
      <c r="EE2615" s="68"/>
      <c r="EF2615" s="68"/>
      <c r="EG2615" s="68"/>
      <c r="EH2615" s="68"/>
      <c r="EI2615" s="68"/>
      <c r="EJ2615" s="68"/>
      <c r="EK2615" s="68"/>
      <c r="EL2615" s="68"/>
      <c r="EM2615" s="68"/>
      <c r="EN2615" s="68"/>
      <c r="EO2615" s="68"/>
      <c r="EP2615" s="68"/>
      <c r="EQ2615" s="68"/>
      <c r="ER2615" s="68"/>
      <c r="ES2615" s="68"/>
      <c r="ET2615" s="68"/>
    </row>
    <row r="2616" spans="53:150" s="9" customFormat="1" ht="15">
      <c r="BA2616" s="41"/>
      <c r="BB2616" s="41"/>
      <c r="BC2616" s="41"/>
      <c r="BD2616" s="41"/>
      <c r="BE2616" s="41"/>
      <c r="BF2616" s="41"/>
      <c r="BG2616" s="41"/>
      <c r="BH2616" s="41"/>
      <c r="BI2616" s="41"/>
      <c r="BJ2616" s="41"/>
      <c r="BK2616" s="41"/>
      <c r="BL2616" s="41"/>
      <c r="BM2616" s="41"/>
      <c r="BN2616" s="41"/>
      <c r="BO2616" s="41"/>
      <c r="BP2616" s="41"/>
      <c r="BQ2616" s="41"/>
      <c r="BR2616" s="41"/>
      <c r="BS2616" s="41"/>
      <c r="BT2616" s="41"/>
      <c r="BU2616" s="41"/>
      <c r="BV2616" s="41"/>
      <c r="BW2616" s="41"/>
      <c r="BX2616" s="41"/>
      <c r="BY2616" s="41"/>
      <c r="BZ2616" s="41"/>
      <c r="CA2616" s="41"/>
      <c r="CB2616" s="41"/>
      <c r="CC2616" s="41"/>
      <c r="CD2616" s="41"/>
      <c r="CE2616" s="41"/>
      <c r="CF2616" s="41"/>
      <c r="CG2616" s="41"/>
      <c r="CH2616" s="41"/>
      <c r="CI2616" s="41"/>
      <c r="CJ2616" s="41"/>
      <c r="ED2616" s="68"/>
      <c r="EE2616" s="68"/>
      <c r="EF2616" s="68"/>
      <c r="EG2616" s="68"/>
      <c r="EH2616" s="68"/>
      <c r="EI2616" s="68"/>
      <c r="EJ2616" s="68"/>
      <c r="EK2616" s="68"/>
      <c r="EL2616" s="68"/>
      <c r="EM2616" s="68"/>
      <c r="EN2616" s="68"/>
      <c r="EO2616" s="68"/>
      <c r="EP2616" s="68"/>
      <c r="EQ2616" s="68"/>
      <c r="ER2616" s="68"/>
      <c r="ES2616" s="68"/>
      <c r="ET2616" s="68"/>
    </row>
    <row r="2617" spans="53:150" s="9" customFormat="1" ht="15">
      <c r="BA2617" s="41"/>
      <c r="BB2617" s="41"/>
      <c r="BC2617" s="41"/>
      <c r="BD2617" s="41"/>
      <c r="BE2617" s="41"/>
      <c r="BF2617" s="41"/>
      <c r="BG2617" s="41"/>
      <c r="BH2617" s="41"/>
      <c r="BI2617" s="41"/>
      <c r="BJ2617" s="41"/>
      <c r="BK2617" s="41"/>
      <c r="BL2617" s="41"/>
      <c r="BM2617" s="41"/>
      <c r="BN2617" s="41"/>
      <c r="BO2617" s="41"/>
      <c r="BP2617" s="41"/>
      <c r="BQ2617" s="41"/>
      <c r="BR2617" s="41"/>
      <c r="BS2617" s="41"/>
      <c r="BT2617" s="41"/>
      <c r="BU2617" s="41"/>
      <c r="BV2617" s="41"/>
      <c r="BW2617" s="41"/>
      <c r="BX2617" s="41"/>
      <c r="BY2617" s="41"/>
      <c r="BZ2617" s="41"/>
      <c r="CA2617" s="41"/>
      <c r="CB2617" s="41"/>
      <c r="CC2617" s="41"/>
      <c r="CD2617" s="41"/>
      <c r="CE2617" s="41"/>
      <c r="CF2617" s="41"/>
      <c r="CG2617" s="41"/>
      <c r="CH2617" s="41"/>
      <c r="CI2617" s="41"/>
      <c r="CJ2617" s="41"/>
      <c r="ED2617" s="68"/>
      <c r="EE2617" s="68"/>
      <c r="EF2617" s="68"/>
      <c r="EG2617" s="68"/>
      <c r="EH2617" s="68"/>
      <c r="EI2617" s="68"/>
      <c r="EJ2617" s="68"/>
      <c r="EK2617" s="68"/>
      <c r="EL2617" s="68"/>
      <c r="EM2617" s="68"/>
      <c r="EN2617" s="68"/>
      <c r="EO2617" s="68"/>
      <c r="EP2617" s="68"/>
      <c r="EQ2617" s="68"/>
      <c r="ER2617" s="68"/>
      <c r="ES2617" s="68"/>
      <c r="ET2617" s="68"/>
    </row>
    <row r="2618" spans="53:150" s="9" customFormat="1" ht="15">
      <c r="BA2618" s="41"/>
      <c r="BB2618" s="41"/>
      <c r="BC2618" s="41"/>
      <c r="BD2618" s="41"/>
      <c r="BE2618" s="41"/>
      <c r="BF2618" s="41"/>
      <c r="BG2618" s="41"/>
      <c r="BH2618" s="41"/>
      <c r="BI2618" s="41"/>
      <c r="BJ2618" s="41"/>
      <c r="BK2618" s="41"/>
      <c r="BL2618" s="41"/>
      <c r="BM2618" s="41"/>
      <c r="BN2618" s="41"/>
      <c r="BO2618" s="41"/>
      <c r="BP2618" s="41"/>
      <c r="BQ2618" s="41"/>
      <c r="BR2618" s="41"/>
      <c r="BS2618" s="41"/>
      <c r="BT2618" s="41"/>
      <c r="BU2618" s="41"/>
      <c r="BV2618" s="41"/>
      <c r="BW2618" s="41"/>
      <c r="BX2618" s="41"/>
      <c r="BY2618" s="41"/>
      <c r="BZ2618" s="41"/>
      <c r="CA2618" s="41"/>
      <c r="CB2618" s="41"/>
      <c r="CC2618" s="41"/>
      <c r="CD2618" s="41"/>
      <c r="CE2618" s="41"/>
      <c r="CF2618" s="41"/>
      <c r="CG2618" s="41"/>
      <c r="CH2618" s="41"/>
      <c r="CI2618" s="41"/>
      <c r="CJ2618" s="41"/>
      <c r="ED2618" s="68"/>
      <c r="EE2618" s="68"/>
      <c r="EF2618" s="68"/>
      <c r="EG2618" s="68"/>
      <c r="EH2618" s="68"/>
      <c r="EI2618" s="68"/>
      <c r="EJ2618" s="68"/>
      <c r="EK2618" s="68"/>
      <c r="EL2618" s="68"/>
      <c r="EM2618" s="68"/>
      <c r="EN2618" s="68"/>
      <c r="EO2618" s="68"/>
      <c r="EP2618" s="68"/>
      <c r="EQ2618" s="68"/>
      <c r="ER2618" s="68"/>
      <c r="ES2618" s="68"/>
      <c r="ET2618" s="68"/>
    </row>
    <row r="2619" spans="53:150" s="9" customFormat="1" ht="15">
      <c r="BA2619" s="41"/>
      <c r="BB2619" s="41"/>
      <c r="BC2619" s="41"/>
      <c r="BD2619" s="41"/>
      <c r="BE2619" s="41"/>
      <c r="BF2619" s="41"/>
      <c r="BG2619" s="41"/>
      <c r="BH2619" s="41"/>
      <c r="BI2619" s="41"/>
      <c r="BJ2619" s="41"/>
      <c r="BK2619" s="41"/>
      <c r="BL2619" s="41"/>
      <c r="BM2619" s="41"/>
      <c r="BN2619" s="41"/>
      <c r="BO2619" s="41"/>
      <c r="BP2619" s="41"/>
      <c r="BQ2619" s="41"/>
      <c r="BR2619" s="41"/>
      <c r="BS2619" s="41"/>
      <c r="BT2619" s="41"/>
      <c r="BU2619" s="41"/>
      <c r="BV2619" s="41"/>
      <c r="BW2619" s="41"/>
      <c r="BX2619" s="41"/>
      <c r="BY2619" s="41"/>
      <c r="BZ2619" s="41"/>
      <c r="CA2619" s="41"/>
      <c r="CB2619" s="41"/>
      <c r="CC2619" s="41"/>
      <c r="CD2619" s="41"/>
      <c r="CE2619" s="41"/>
      <c r="CF2619" s="41"/>
      <c r="CG2619" s="41"/>
      <c r="CH2619" s="41"/>
      <c r="CI2619" s="41"/>
      <c r="CJ2619" s="41"/>
      <c r="ED2619" s="68"/>
      <c r="EE2619" s="68"/>
      <c r="EF2619" s="68"/>
      <c r="EG2619" s="68"/>
      <c r="EH2619" s="68"/>
      <c r="EI2619" s="68"/>
      <c r="EJ2619" s="68"/>
      <c r="EK2619" s="68"/>
      <c r="EL2619" s="68"/>
      <c r="EM2619" s="68"/>
      <c r="EN2619" s="68"/>
      <c r="EO2619" s="68"/>
      <c r="EP2619" s="68"/>
      <c r="EQ2619" s="68"/>
      <c r="ER2619" s="68"/>
      <c r="ES2619" s="68"/>
      <c r="ET2619" s="68"/>
    </row>
    <row r="2620" spans="53:150" s="9" customFormat="1" ht="15">
      <c r="BA2620" s="41"/>
      <c r="BB2620" s="41"/>
      <c r="BC2620" s="41"/>
      <c r="BD2620" s="41"/>
      <c r="BE2620" s="41"/>
      <c r="BF2620" s="41"/>
      <c r="BG2620" s="41"/>
      <c r="BH2620" s="41"/>
      <c r="BI2620" s="41"/>
      <c r="BJ2620" s="41"/>
      <c r="BK2620" s="41"/>
      <c r="BL2620" s="41"/>
      <c r="BM2620" s="41"/>
      <c r="BN2620" s="41"/>
      <c r="BO2620" s="41"/>
      <c r="BP2620" s="41"/>
      <c r="BQ2620" s="41"/>
      <c r="BR2620" s="41"/>
      <c r="BS2620" s="41"/>
      <c r="BT2620" s="41"/>
      <c r="BU2620" s="41"/>
      <c r="BV2620" s="41"/>
      <c r="BW2620" s="41"/>
      <c r="BX2620" s="41"/>
      <c r="BY2620" s="41"/>
      <c r="BZ2620" s="41"/>
      <c r="CA2620" s="41"/>
      <c r="CB2620" s="41"/>
      <c r="CC2620" s="41"/>
      <c r="CD2620" s="41"/>
      <c r="CE2620" s="41"/>
      <c r="CF2620" s="41"/>
      <c r="CG2620" s="41"/>
      <c r="CH2620" s="41"/>
      <c r="CI2620" s="41"/>
      <c r="CJ2620" s="41"/>
      <c r="ED2620" s="68"/>
      <c r="EE2620" s="68"/>
      <c r="EF2620" s="68"/>
      <c r="EG2620" s="68"/>
      <c r="EH2620" s="68"/>
      <c r="EI2620" s="68"/>
      <c r="EJ2620" s="68"/>
      <c r="EK2620" s="68"/>
      <c r="EL2620" s="68"/>
      <c r="EM2620" s="68"/>
      <c r="EN2620" s="68"/>
      <c r="EO2620" s="68"/>
      <c r="EP2620" s="68"/>
      <c r="EQ2620" s="68"/>
      <c r="ER2620" s="68"/>
      <c r="ES2620" s="68"/>
      <c r="ET2620" s="68"/>
    </row>
    <row r="2621" spans="53:150" s="9" customFormat="1" ht="15">
      <c r="BA2621" s="41"/>
      <c r="BB2621" s="41"/>
      <c r="BC2621" s="41"/>
      <c r="BD2621" s="41"/>
      <c r="BE2621" s="41"/>
      <c r="BF2621" s="41"/>
      <c r="BG2621" s="41"/>
      <c r="BH2621" s="41"/>
      <c r="BI2621" s="41"/>
      <c r="BJ2621" s="41"/>
      <c r="BK2621" s="41"/>
      <c r="BL2621" s="41"/>
      <c r="BM2621" s="41"/>
      <c r="BN2621" s="41"/>
      <c r="BO2621" s="41"/>
      <c r="BP2621" s="41"/>
      <c r="BQ2621" s="41"/>
      <c r="BR2621" s="41"/>
      <c r="BS2621" s="41"/>
      <c r="BT2621" s="41"/>
      <c r="BU2621" s="41"/>
      <c r="BV2621" s="41"/>
      <c r="BW2621" s="41"/>
      <c r="BX2621" s="41"/>
      <c r="BY2621" s="41"/>
      <c r="BZ2621" s="41"/>
      <c r="CA2621" s="41"/>
      <c r="CB2621" s="41"/>
      <c r="CC2621" s="41"/>
      <c r="CD2621" s="41"/>
      <c r="CE2621" s="41"/>
      <c r="CF2621" s="41"/>
      <c r="CG2621" s="41"/>
      <c r="CH2621" s="41"/>
      <c r="CI2621" s="41"/>
      <c r="CJ2621" s="41"/>
      <c r="ED2621" s="68"/>
      <c r="EE2621" s="68"/>
      <c r="EF2621" s="68"/>
      <c r="EG2621" s="68"/>
      <c r="EH2621" s="68"/>
      <c r="EI2621" s="68"/>
      <c r="EJ2621" s="68"/>
      <c r="EK2621" s="68"/>
      <c r="EL2621" s="68"/>
      <c r="EM2621" s="68"/>
      <c r="EN2621" s="68"/>
      <c r="EO2621" s="68"/>
      <c r="EP2621" s="68"/>
      <c r="EQ2621" s="68"/>
      <c r="ER2621" s="68"/>
      <c r="ES2621" s="68"/>
      <c r="ET2621" s="68"/>
    </row>
    <row r="2622" spans="53:150" s="9" customFormat="1" ht="15">
      <c r="BA2622" s="41"/>
      <c r="BB2622" s="41"/>
      <c r="BC2622" s="41"/>
      <c r="BD2622" s="41"/>
      <c r="BE2622" s="41"/>
      <c r="BF2622" s="41"/>
      <c r="BG2622" s="41"/>
      <c r="BH2622" s="41"/>
      <c r="BI2622" s="41"/>
      <c r="BJ2622" s="41"/>
      <c r="BK2622" s="41"/>
      <c r="BL2622" s="41"/>
      <c r="BM2622" s="41"/>
      <c r="BN2622" s="41"/>
      <c r="BO2622" s="41"/>
      <c r="BP2622" s="41"/>
      <c r="BQ2622" s="41"/>
      <c r="BR2622" s="41"/>
      <c r="BS2622" s="41"/>
      <c r="BT2622" s="41"/>
      <c r="BU2622" s="41"/>
      <c r="BV2622" s="41"/>
      <c r="BW2622" s="41"/>
      <c r="BX2622" s="41"/>
      <c r="BY2622" s="41"/>
      <c r="BZ2622" s="41"/>
      <c r="CA2622" s="41"/>
      <c r="CB2622" s="41"/>
      <c r="CC2622" s="41"/>
      <c r="CD2622" s="41"/>
      <c r="CE2622" s="41"/>
      <c r="CF2622" s="41"/>
      <c r="CG2622" s="41"/>
      <c r="CH2622" s="41"/>
      <c r="CI2622" s="41"/>
      <c r="CJ2622" s="41"/>
      <c r="ED2622" s="68"/>
      <c r="EE2622" s="68"/>
      <c r="EF2622" s="68"/>
      <c r="EG2622" s="68"/>
      <c r="EH2622" s="68"/>
      <c r="EI2622" s="68"/>
      <c r="EJ2622" s="68"/>
      <c r="EK2622" s="68"/>
      <c r="EL2622" s="68"/>
      <c r="EM2622" s="68"/>
      <c r="EN2622" s="68"/>
      <c r="EO2622" s="68"/>
      <c r="EP2622" s="68"/>
      <c r="EQ2622" s="68"/>
      <c r="ER2622" s="68"/>
      <c r="ES2622" s="68"/>
      <c r="ET2622" s="68"/>
    </row>
    <row r="2623" spans="53:150" s="9" customFormat="1" ht="15">
      <c r="BA2623" s="41"/>
      <c r="BB2623" s="41"/>
      <c r="BC2623" s="41"/>
      <c r="BD2623" s="41"/>
      <c r="BE2623" s="41"/>
      <c r="BF2623" s="41"/>
      <c r="BG2623" s="41"/>
      <c r="BH2623" s="41"/>
      <c r="BI2623" s="41"/>
      <c r="BJ2623" s="41"/>
      <c r="BK2623" s="41"/>
      <c r="BL2623" s="41"/>
      <c r="BM2623" s="41"/>
      <c r="BN2623" s="41"/>
      <c r="BO2623" s="41"/>
      <c r="BP2623" s="41"/>
      <c r="BQ2623" s="41"/>
      <c r="BR2623" s="41"/>
      <c r="BS2623" s="41"/>
      <c r="BT2623" s="41"/>
      <c r="BU2623" s="41"/>
      <c r="BV2623" s="41"/>
      <c r="BW2623" s="41"/>
      <c r="BX2623" s="41"/>
      <c r="BY2623" s="41"/>
      <c r="BZ2623" s="41"/>
      <c r="CA2623" s="41"/>
      <c r="CB2623" s="41"/>
      <c r="CC2623" s="41"/>
      <c r="CD2623" s="41"/>
      <c r="CE2623" s="41"/>
      <c r="CF2623" s="41"/>
      <c r="CG2623" s="41"/>
      <c r="CH2623" s="41"/>
      <c r="CI2623" s="41"/>
      <c r="CJ2623" s="41"/>
      <c r="ED2623" s="68"/>
      <c r="EE2623" s="68"/>
      <c r="EF2623" s="68"/>
      <c r="EG2623" s="68"/>
      <c r="EH2623" s="68"/>
      <c r="EI2623" s="68"/>
      <c r="EJ2623" s="68"/>
      <c r="EK2623" s="68"/>
      <c r="EL2623" s="68"/>
      <c r="EM2623" s="68"/>
      <c r="EN2623" s="68"/>
      <c r="EO2623" s="68"/>
      <c r="EP2623" s="68"/>
      <c r="EQ2623" s="68"/>
      <c r="ER2623" s="68"/>
      <c r="ES2623" s="68"/>
      <c r="ET2623" s="68"/>
    </row>
    <row r="2624" spans="53:150" s="9" customFormat="1" ht="15">
      <c r="BA2624" s="41"/>
      <c r="BB2624" s="41"/>
      <c r="BC2624" s="41"/>
      <c r="BD2624" s="41"/>
      <c r="BE2624" s="41"/>
      <c r="BF2624" s="41"/>
      <c r="BG2624" s="41"/>
      <c r="BH2624" s="41"/>
      <c r="BI2624" s="41"/>
      <c r="BJ2624" s="41"/>
      <c r="BK2624" s="41"/>
      <c r="BL2624" s="41"/>
      <c r="BM2624" s="41"/>
      <c r="BN2624" s="41"/>
      <c r="BO2624" s="41"/>
      <c r="BP2624" s="41"/>
      <c r="BQ2624" s="41"/>
      <c r="BR2624" s="41"/>
      <c r="BS2624" s="41"/>
      <c r="BT2624" s="41"/>
      <c r="BU2624" s="41"/>
      <c r="BV2624" s="41"/>
      <c r="BW2624" s="41"/>
      <c r="BX2624" s="41"/>
      <c r="BY2624" s="41"/>
      <c r="BZ2624" s="41"/>
      <c r="CA2624" s="41"/>
      <c r="CB2624" s="41"/>
      <c r="CC2624" s="41"/>
      <c r="CD2624" s="41"/>
      <c r="CE2624" s="41"/>
      <c r="CF2624" s="41"/>
      <c r="CG2624" s="41"/>
      <c r="CH2624" s="41"/>
      <c r="CI2624" s="41"/>
      <c r="CJ2624" s="41"/>
      <c r="ED2624" s="68"/>
      <c r="EE2624" s="68"/>
      <c r="EF2624" s="68"/>
      <c r="EG2624" s="68"/>
      <c r="EH2624" s="68"/>
      <c r="EI2624" s="68"/>
      <c r="EJ2624" s="68"/>
      <c r="EK2624" s="68"/>
      <c r="EL2624" s="68"/>
      <c r="EM2624" s="68"/>
      <c r="EN2624" s="68"/>
      <c r="EO2624" s="68"/>
      <c r="EP2624" s="68"/>
      <c r="EQ2624" s="68"/>
      <c r="ER2624" s="68"/>
      <c r="ES2624" s="68"/>
      <c r="ET2624" s="68"/>
    </row>
    <row r="2625" spans="53:150" s="9" customFormat="1" ht="15">
      <c r="BA2625" s="41"/>
      <c r="BB2625" s="41"/>
      <c r="BC2625" s="41"/>
      <c r="BD2625" s="41"/>
      <c r="BE2625" s="41"/>
      <c r="BF2625" s="41"/>
      <c r="BG2625" s="41"/>
      <c r="BH2625" s="41"/>
      <c r="BI2625" s="41"/>
      <c r="BJ2625" s="41"/>
      <c r="BK2625" s="41"/>
      <c r="BL2625" s="41"/>
      <c r="BM2625" s="41"/>
      <c r="BN2625" s="41"/>
      <c r="BO2625" s="41"/>
      <c r="BP2625" s="41"/>
      <c r="BQ2625" s="41"/>
      <c r="BR2625" s="41"/>
      <c r="BS2625" s="41"/>
      <c r="BT2625" s="41"/>
      <c r="BU2625" s="41"/>
      <c r="BV2625" s="41"/>
      <c r="BW2625" s="41"/>
      <c r="BX2625" s="41"/>
      <c r="BY2625" s="41"/>
      <c r="BZ2625" s="41"/>
      <c r="CA2625" s="41"/>
      <c r="CB2625" s="41"/>
      <c r="CC2625" s="41"/>
      <c r="CD2625" s="41"/>
      <c r="CE2625" s="41"/>
      <c r="CF2625" s="41"/>
      <c r="CG2625" s="41"/>
      <c r="CH2625" s="41"/>
      <c r="CI2625" s="41"/>
      <c r="CJ2625" s="41"/>
      <c r="ED2625" s="68"/>
      <c r="EE2625" s="68"/>
      <c r="EF2625" s="68"/>
      <c r="EG2625" s="68"/>
      <c r="EH2625" s="68"/>
      <c r="EI2625" s="68"/>
      <c r="EJ2625" s="68"/>
      <c r="EK2625" s="68"/>
      <c r="EL2625" s="68"/>
      <c r="EM2625" s="68"/>
      <c r="EN2625" s="68"/>
      <c r="EO2625" s="68"/>
      <c r="EP2625" s="68"/>
      <c r="EQ2625" s="68"/>
      <c r="ER2625" s="68"/>
      <c r="ES2625" s="68"/>
      <c r="ET2625" s="68"/>
    </row>
    <row r="2626" spans="53:150" s="9" customFormat="1" ht="15">
      <c r="BA2626" s="41"/>
      <c r="BB2626" s="41"/>
      <c r="BC2626" s="41"/>
      <c r="BD2626" s="41"/>
      <c r="BE2626" s="41"/>
      <c r="BF2626" s="41"/>
      <c r="BG2626" s="41"/>
      <c r="BH2626" s="41"/>
      <c r="BI2626" s="41"/>
      <c r="BJ2626" s="41"/>
      <c r="BK2626" s="41"/>
      <c r="BL2626" s="41"/>
      <c r="BM2626" s="41"/>
      <c r="BN2626" s="41"/>
      <c r="BO2626" s="41"/>
      <c r="BP2626" s="41"/>
      <c r="BQ2626" s="41"/>
      <c r="BR2626" s="41"/>
      <c r="BS2626" s="41"/>
      <c r="BT2626" s="41"/>
      <c r="BU2626" s="41"/>
      <c r="BV2626" s="41"/>
      <c r="BW2626" s="41"/>
      <c r="BX2626" s="41"/>
      <c r="BY2626" s="41"/>
      <c r="BZ2626" s="41"/>
      <c r="CA2626" s="41"/>
      <c r="CB2626" s="41"/>
      <c r="CC2626" s="41"/>
      <c r="CD2626" s="41"/>
      <c r="CE2626" s="41"/>
      <c r="CF2626" s="41"/>
      <c r="CG2626" s="41"/>
      <c r="CH2626" s="41"/>
      <c r="CI2626" s="41"/>
      <c r="CJ2626" s="41"/>
      <c r="ED2626" s="68"/>
      <c r="EE2626" s="68"/>
      <c r="EF2626" s="68"/>
      <c r="EG2626" s="68"/>
      <c r="EH2626" s="68"/>
      <c r="EI2626" s="68"/>
      <c r="EJ2626" s="68"/>
      <c r="EK2626" s="68"/>
      <c r="EL2626" s="68"/>
      <c r="EM2626" s="68"/>
      <c r="EN2626" s="68"/>
      <c r="EO2626" s="68"/>
      <c r="EP2626" s="68"/>
      <c r="EQ2626" s="68"/>
      <c r="ER2626" s="68"/>
      <c r="ES2626" s="68"/>
      <c r="ET2626" s="68"/>
    </row>
    <row r="2627" spans="53:150" s="9" customFormat="1" ht="15">
      <c r="BA2627" s="41"/>
      <c r="BB2627" s="41"/>
      <c r="BC2627" s="41"/>
      <c r="BD2627" s="41"/>
      <c r="BE2627" s="41"/>
      <c r="BF2627" s="41"/>
      <c r="BG2627" s="41"/>
      <c r="BH2627" s="41"/>
      <c r="BI2627" s="41"/>
      <c r="BJ2627" s="41"/>
      <c r="BK2627" s="41"/>
      <c r="BL2627" s="41"/>
      <c r="BM2627" s="41"/>
      <c r="BN2627" s="41"/>
      <c r="BO2627" s="41"/>
      <c r="BP2627" s="41"/>
      <c r="BQ2627" s="41"/>
      <c r="BR2627" s="41"/>
      <c r="BS2627" s="41"/>
      <c r="BT2627" s="41"/>
      <c r="BU2627" s="41"/>
      <c r="BV2627" s="41"/>
      <c r="BW2627" s="41"/>
      <c r="BX2627" s="41"/>
      <c r="BY2627" s="41"/>
      <c r="BZ2627" s="41"/>
      <c r="CA2627" s="41"/>
      <c r="CB2627" s="41"/>
      <c r="CC2627" s="41"/>
      <c r="CD2627" s="41"/>
      <c r="CE2627" s="41"/>
      <c r="CF2627" s="41"/>
      <c r="CG2627" s="41"/>
      <c r="CH2627" s="41"/>
      <c r="CI2627" s="41"/>
      <c r="CJ2627" s="41"/>
      <c r="ED2627" s="68"/>
      <c r="EE2627" s="68"/>
      <c r="EF2627" s="68"/>
      <c r="EG2627" s="68"/>
      <c r="EH2627" s="68"/>
      <c r="EI2627" s="68"/>
      <c r="EJ2627" s="68"/>
      <c r="EK2627" s="68"/>
      <c r="EL2627" s="68"/>
      <c r="EM2627" s="68"/>
      <c r="EN2627" s="68"/>
      <c r="EO2627" s="68"/>
      <c r="EP2627" s="68"/>
      <c r="EQ2627" s="68"/>
      <c r="ER2627" s="68"/>
      <c r="ES2627" s="68"/>
      <c r="ET2627" s="68"/>
    </row>
    <row r="2628" spans="53:150" s="9" customFormat="1" ht="15">
      <c r="BA2628" s="41"/>
      <c r="BB2628" s="41"/>
      <c r="BC2628" s="41"/>
      <c r="BD2628" s="41"/>
      <c r="BE2628" s="41"/>
      <c r="BF2628" s="41"/>
      <c r="BG2628" s="41"/>
      <c r="BH2628" s="41"/>
      <c r="BI2628" s="41"/>
      <c r="BJ2628" s="41"/>
      <c r="BK2628" s="41"/>
      <c r="BL2628" s="41"/>
      <c r="BM2628" s="41"/>
      <c r="BN2628" s="41"/>
      <c r="BO2628" s="41"/>
      <c r="BP2628" s="41"/>
      <c r="BQ2628" s="41"/>
      <c r="BR2628" s="41"/>
      <c r="BS2628" s="41"/>
      <c r="BT2628" s="41"/>
      <c r="BU2628" s="41"/>
      <c r="BV2628" s="41"/>
      <c r="BW2628" s="41"/>
      <c r="BX2628" s="41"/>
      <c r="BY2628" s="41"/>
      <c r="BZ2628" s="41"/>
      <c r="CA2628" s="41"/>
      <c r="CB2628" s="41"/>
      <c r="CC2628" s="41"/>
      <c r="CD2628" s="41"/>
      <c r="CE2628" s="41"/>
      <c r="CF2628" s="41"/>
      <c r="CG2628" s="41"/>
      <c r="CH2628" s="41"/>
      <c r="CI2628" s="41"/>
      <c r="CJ2628" s="41"/>
      <c r="ED2628" s="68"/>
      <c r="EE2628" s="68"/>
      <c r="EF2628" s="68"/>
      <c r="EG2628" s="68"/>
      <c r="EH2628" s="68"/>
      <c r="EI2628" s="68"/>
      <c r="EJ2628" s="68"/>
      <c r="EK2628" s="68"/>
      <c r="EL2628" s="68"/>
      <c r="EM2628" s="68"/>
      <c r="EN2628" s="68"/>
      <c r="EO2628" s="68"/>
      <c r="EP2628" s="68"/>
      <c r="EQ2628" s="68"/>
      <c r="ER2628" s="68"/>
      <c r="ES2628" s="68"/>
      <c r="ET2628" s="68"/>
    </row>
    <row r="2629" spans="53:150" s="9" customFormat="1" ht="15">
      <c r="BA2629" s="41"/>
      <c r="BB2629" s="41"/>
      <c r="BC2629" s="41"/>
      <c r="BD2629" s="41"/>
      <c r="BE2629" s="41"/>
      <c r="BF2629" s="41"/>
      <c r="BG2629" s="41"/>
      <c r="BH2629" s="41"/>
      <c r="BI2629" s="41"/>
      <c r="BJ2629" s="41"/>
      <c r="BK2629" s="41"/>
      <c r="BL2629" s="41"/>
      <c r="BM2629" s="41"/>
      <c r="BN2629" s="41"/>
      <c r="BO2629" s="41"/>
      <c r="BP2629" s="41"/>
      <c r="BQ2629" s="41"/>
      <c r="BR2629" s="41"/>
      <c r="BS2629" s="41"/>
      <c r="BT2629" s="41"/>
      <c r="BU2629" s="41"/>
      <c r="BV2629" s="41"/>
      <c r="BW2629" s="41"/>
      <c r="BX2629" s="41"/>
      <c r="BY2629" s="41"/>
      <c r="BZ2629" s="41"/>
      <c r="CA2629" s="41"/>
      <c r="CB2629" s="41"/>
      <c r="CC2629" s="41"/>
      <c r="CD2629" s="41"/>
      <c r="CE2629" s="41"/>
      <c r="CF2629" s="41"/>
      <c r="CG2629" s="41"/>
      <c r="CH2629" s="41"/>
      <c r="CI2629" s="41"/>
      <c r="CJ2629" s="41"/>
      <c r="ED2629" s="68"/>
      <c r="EE2629" s="68"/>
      <c r="EF2629" s="68"/>
      <c r="EG2629" s="68"/>
      <c r="EH2629" s="68"/>
      <c r="EI2629" s="68"/>
      <c r="EJ2629" s="68"/>
      <c r="EK2629" s="68"/>
      <c r="EL2629" s="68"/>
      <c r="EM2629" s="68"/>
      <c r="EN2629" s="68"/>
      <c r="EO2629" s="68"/>
      <c r="EP2629" s="68"/>
      <c r="EQ2629" s="68"/>
      <c r="ER2629" s="68"/>
      <c r="ES2629" s="68"/>
      <c r="ET2629" s="68"/>
    </row>
    <row r="2630" spans="53:150" s="9" customFormat="1" ht="15">
      <c r="BA2630" s="41"/>
      <c r="BB2630" s="41"/>
      <c r="BC2630" s="41"/>
      <c r="BD2630" s="41"/>
      <c r="BE2630" s="41"/>
      <c r="BF2630" s="41"/>
      <c r="BG2630" s="41"/>
      <c r="BH2630" s="41"/>
      <c r="BI2630" s="41"/>
      <c r="BJ2630" s="41"/>
      <c r="BK2630" s="41"/>
      <c r="BL2630" s="41"/>
      <c r="BM2630" s="41"/>
      <c r="BN2630" s="41"/>
      <c r="BO2630" s="41"/>
      <c r="BP2630" s="41"/>
      <c r="BQ2630" s="41"/>
      <c r="BR2630" s="41"/>
      <c r="BS2630" s="41"/>
      <c r="BT2630" s="41"/>
      <c r="BU2630" s="41"/>
      <c r="BV2630" s="41"/>
      <c r="BW2630" s="41"/>
      <c r="BX2630" s="41"/>
      <c r="BY2630" s="41"/>
      <c r="BZ2630" s="41"/>
      <c r="CA2630" s="41"/>
      <c r="CB2630" s="41"/>
      <c r="CC2630" s="41"/>
      <c r="CD2630" s="41"/>
      <c r="CE2630" s="41"/>
      <c r="CF2630" s="41"/>
      <c r="CG2630" s="41"/>
      <c r="CH2630" s="41"/>
      <c r="CI2630" s="41"/>
      <c r="CJ2630" s="41"/>
      <c r="ED2630" s="68"/>
      <c r="EE2630" s="68"/>
      <c r="EF2630" s="68"/>
      <c r="EG2630" s="68"/>
      <c r="EH2630" s="68"/>
      <c r="EI2630" s="68"/>
      <c r="EJ2630" s="68"/>
      <c r="EK2630" s="68"/>
      <c r="EL2630" s="68"/>
      <c r="EM2630" s="68"/>
      <c r="EN2630" s="68"/>
      <c r="EO2630" s="68"/>
      <c r="EP2630" s="68"/>
      <c r="EQ2630" s="68"/>
      <c r="ER2630" s="68"/>
      <c r="ES2630" s="68"/>
      <c r="ET2630" s="68"/>
    </row>
    <row r="2631" spans="53:150" s="9" customFormat="1" ht="15">
      <c r="BA2631" s="41"/>
      <c r="BB2631" s="41"/>
      <c r="BC2631" s="41"/>
      <c r="BD2631" s="41"/>
      <c r="BE2631" s="41"/>
      <c r="BF2631" s="41"/>
      <c r="BG2631" s="41"/>
      <c r="BH2631" s="41"/>
      <c r="BI2631" s="41"/>
      <c r="BJ2631" s="41"/>
      <c r="BK2631" s="41"/>
      <c r="BL2631" s="41"/>
      <c r="BM2631" s="41"/>
      <c r="BN2631" s="41"/>
      <c r="BO2631" s="41"/>
      <c r="BP2631" s="41"/>
      <c r="BQ2631" s="41"/>
      <c r="BR2631" s="41"/>
      <c r="BS2631" s="41"/>
      <c r="BT2631" s="41"/>
      <c r="BU2631" s="41"/>
      <c r="BV2631" s="41"/>
      <c r="BW2631" s="41"/>
      <c r="BX2631" s="41"/>
      <c r="BY2631" s="41"/>
      <c r="BZ2631" s="41"/>
      <c r="CA2631" s="41"/>
      <c r="CB2631" s="41"/>
      <c r="CC2631" s="41"/>
      <c r="CD2631" s="41"/>
      <c r="CE2631" s="41"/>
      <c r="CF2631" s="41"/>
      <c r="CG2631" s="41"/>
      <c r="CH2631" s="41"/>
      <c r="CI2631" s="41"/>
      <c r="CJ2631" s="41"/>
      <c r="ED2631" s="68"/>
      <c r="EE2631" s="68"/>
      <c r="EF2631" s="68"/>
      <c r="EG2631" s="68"/>
      <c r="EH2631" s="68"/>
      <c r="EI2631" s="68"/>
      <c r="EJ2631" s="68"/>
      <c r="EK2631" s="68"/>
      <c r="EL2631" s="68"/>
      <c r="EM2631" s="68"/>
      <c r="EN2631" s="68"/>
      <c r="EO2631" s="68"/>
      <c r="EP2631" s="68"/>
      <c r="EQ2631" s="68"/>
      <c r="ER2631" s="68"/>
      <c r="ES2631" s="68"/>
      <c r="ET2631" s="68"/>
    </row>
    <row r="2632" spans="53:150" s="9" customFormat="1" ht="15">
      <c r="BA2632" s="41"/>
      <c r="BB2632" s="41"/>
      <c r="BC2632" s="41"/>
      <c r="BD2632" s="41"/>
      <c r="BE2632" s="41"/>
      <c r="BF2632" s="41"/>
      <c r="BG2632" s="41"/>
      <c r="BH2632" s="41"/>
      <c r="BI2632" s="41"/>
      <c r="BJ2632" s="41"/>
      <c r="BK2632" s="41"/>
      <c r="BL2632" s="41"/>
      <c r="BM2632" s="41"/>
      <c r="BN2632" s="41"/>
      <c r="BO2632" s="41"/>
      <c r="BP2632" s="41"/>
      <c r="BQ2632" s="41"/>
      <c r="BR2632" s="41"/>
      <c r="BS2632" s="41"/>
      <c r="BT2632" s="41"/>
      <c r="BU2632" s="41"/>
      <c r="BV2632" s="41"/>
      <c r="BW2632" s="41"/>
      <c r="BX2632" s="41"/>
      <c r="BY2632" s="41"/>
      <c r="BZ2632" s="41"/>
      <c r="CA2632" s="41"/>
      <c r="CB2632" s="41"/>
      <c r="CC2632" s="41"/>
      <c r="CD2632" s="41"/>
      <c r="CE2632" s="41"/>
      <c r="CF2632" s="41"/>
      <c r="CG2632" s="41"/>
      <c r="CH2632" s="41"/>
      <c r="CI2632" s="41"/>
      <c r="CJ2632" s="41"/>
      <c r="ED2632" s="68"/>
      <c r="EE2632" s="68"/>
      <c r="EF2632" s="68"/>
      <c r="EG2632" s="68"/>
      <c r="EH2632" s="68"/>
      <c r="EI2632" s="68"/>
      <c r="EJ2632" s="68"/>
      <c r="EK2632" s="68"/>
      <c r="EL2632" s="68"/>
      <c r="EM2632" s="68"/>
      <c r="EN2632" s="68"/>
      <c r="EO2632" s="68"/>
      <c r="EP2632" s="68"/>
      <c r="EQ2632" s="68"/>
      <c r="ER2632" s="68"/>
      <c r="ES2632" s="68"/>
      <c r="ET2632" s="68"/>
    </row>
    <row r="2633" spans="53:150" s="9" customFormat="1" ht="15">
      <c r="BA2633" s="41"/>
      <c r="BB2633" s="41"/>
      <c r="BC2633" s="41"/>
      <c r="BD2633" s="41"/>
      <c r="BE2633" s="41"/>
      <c r="BF2633" s="41"/>
      <c r="BG2633" s="41"/>
      <c r="BH2633" s="41"/>
      <c r="BI2633" s="41"/>
      <c r="BJ2633" s="41"/>
      <c r="BK2633" s="41"/>
      <c r="BL2633" s="41"/>
      <c r="BM2633" s="41"/>
      <c r="BN2633" s="41"/>
      <c r="BO2633" s="41"/>
      <c r="BP2633" s="41"/>
      <c r="BQ2633" s="41"/>
      <c r="BR2633" s="41"/>
      <c r="BS2633" s="41"/>
      <c r="BT2633" s="41"/>
      <c r="BU2633" s="41"/>
      <c r="BV2633" s="41"/>
      <c r="BW2633" s="41"/>
      <c r="BX2633" s="41"/>
      <c r="BY2633" s="41"/>
      <c r="BZ2633" s="41"/>
      <c r="CA2633" s="41"/>
      <c r="CB2633" s="41"/>
      <c r="CC2633" s="41"/>
      <c r="CD2633" s="41"/>
      <c r="CE2633" s="41"/>
      <c r="CF2633" s="41"/>
      <c r="CG2633" s="41"/>
      <c r="CH2633" s="41"/>
      <c r="CI2633" s="41"/>
      <c r="CJ2633" s="41"/>
      <c r="ED2633" s="68"/>
      <c r="EE2633" s="68"/>
      <c r="EF2633" s="68"/>
      <c r="EG2633" s="68"/>
      <c r="EH2633" s="68"/>
      <c r="EI2633" s="68"/>
      <c r="EJ2633" s="68"/>
      <c r="EK2633" s="68"/>
      <c r="EL2633" s="68"/>
      <c r="EM2633" s="68"/>
      <c r="EN2633" s="68"/>
      <c r="EO2633" s="68"/>
      <c r="EP2633" s="68"/>
      <c r="EQ2633" s="68"/>
      <c r="ER2633" s="68"/>
      <c r="ES2633" s="68"/>
      <c r="ET2633" s="68"/>
    </row>
    <row r="2634" spans="53:150" s="9" customFormat="1" ht="15">
      <c r="BA2634" s="41"/>
      <c r="BB2634" s="41"/>
      <c r="BC2634" s="41"/>
      <c r="BD2634" s="41"/>
      <c r="BE2634" s="41"/>
      <c r="BF2634" s="41"/>
      <c r="BG2634" s="41"/>
      <c r="BH2634" s="41"/>
      <c r="BI2634" s="41"/>
      <c r="BJ2634" s="41"/>
      <c r="BK2634" s="41"/>
      <c r="BL2634" s="41"/>
      <c r="BM2634" s="41"/>
      <c r="BN2634" s="41"/>
      <c r="BO2634" s="41"/>
      <c r="BP2634" s="41"/>
      <c r="BQ2634" s="41"/>
      <c r="BR2634" s="41"/>
      <c r="BS2634" s="41"/>
      <c r="BT2634" s="41"/>
      <c r="BU2634" s="41"/>
      <c r="BV2634" s="41"/>
      <c r="BW2634" s="41"/>
      <c r="BX2634" s="41"/>
      <c r="BY2634" s="41"/>
      <c r="BZ2634" s="41"/>
      <c r="CA2634" s="41"/>
      <c r="CB2634" s="41"/>
      <c r="CC2634" s="41"/>
      <c r="CD2634" s="41"/>
      <c r="CE2634" s="41"/>
      <c r="CF2634" s="41"/>
      <c r="CG2634" s="41"/>
      <c r="CH2634" s="41"/>
      <c r="CI2634" s="41"/>
      <c r="CJ2634" s="41"/>
      <c r="ED2634" s="68"/>
      <c r="EE2634" s="68"/>
      <c r="EF2634" s="68"/>
      <c r="EG2634" s="68"/>
      <c r="EH2634" s="68"/>
      <c r="EI2634" s="68"/>
      <c r="EJ2634" s="68"/>
      <c r="EK2634" s="68"/>
      <c r="EL2634" s="68"/>
      <c r="EM2634" s="68"/>
      <c r="EN2634" s="68"/>
      <c r="EO2634" s="68"/>
      <c r="EP2634" s="68"/>
      <c r="EQ2634" s="68"/>
      <c r="ER2634" s="68"/>
      <c r="ES2634" s="68"/>
      <c r="ET2634" s="68"/>
    </row>
    <row r="2635" spans="53:150" s="9" customFormat="1" ht="15">
      <c r="BA2635" s="41"/>
      <c r="BB2635" s="41"/>
      <c r="BC2635" s="41"/>
      <c r="BD2635" s="41"/>
      <c r="BE2635" s="41"/>
      <c r="BF2635" s="41"/>
      <c r="BG2635" s="41"/>
      <c r="BH2635" s="41"/>
      <c r="BI2635" s="41"/>
      <c r="BJ2635" s="41"/>
      <c r="BK2635" s="41"/>
      <c r="BL2635" s="41"/>
      <c r="BM2635" s="41"/>
      <c r="BN2635" s="41"/>
      <c r="BO2635" s="41"/>
      <c r="BP2635" s="41"/>
      <c r="BQ2635" s="41"/>
      <c r="BR2635" s="41"/>
      <c r="BS2635" s="41"/>
      <c r="BT2635" s="41"/>
      <c r="BU2635" s="41"/>
      <c r="BV2635" s="41"/>
      <c r="BW2635" s="41"/>
      <c r="BX2635" s="41"/>
      <c r="BY2635" s="41"/>
      <c r="BZ2635" s="41"/>
      <c r="CA2635" s="41"/>
      <c r="CB2635" s="41"/>
      <c r="CC2635" s="41"/>
      <c r="CD2635" s="41"/>
      <c r="CE2635" s="41"/>
      <c r="CF2635" s="41"/>
      <c r="CG2635" s="41"/>
      <c r="CH2635" s="41"/>
      <c r="CI2635" s="41"/>
      <c r="CJ2635" s="41"/>
      <c r="ED2635" s="68"/>
      <c r="EE2635" s="68"/>
      <c r="EF2635" s="68"/>
      <c r="EG2635" s="68"/>
      <c r="EH2635" s="68"/>
      <c r="EI2635" s="68"/>
      <c r="EJ2635" s="68"/>
      <c r="EK2635" s="68"/>
      <c r="EL2635" s="68"/>
      <c r="EM2635" s="68"/>
      <c r="EN2635" s="68"/>
      <c r="EO2635" s="68"/>
      <c r="EP2635" s="68"/>
      <c r="EQ2635" s="68"/>
      <c r="ER2635" s="68"/>
      <c r="ES2635" s="68"/>
      <c r="ET2635" s="68"/>
    </row>
    <row r="2636" spans="53:150" s="9" customFormat="1" ht="15">
      <c r="BA2636" s="41"/>
      <c r="BB2636" s="41"/>
      <c r="BC2636" s="41"/>
      <c r="BD2636" s="41"/>
      <c r="BE2636" s="41"/>
      <c r="BF2636" s="41"/>
      <c r="BG2636" s="41"/>
      <c r="BH2636" s="41"/>
      <c r="BI2636" s="41"/>
      <c r="BJ2636" s="41"/>
      <c r="BK2636" s="41"/>
      <c r="BL2636" s="41"/>
      <c r="BM2636" s="41"/>
      <c r="BN2636" s="41"/>
      <c r="BO2636" s="41"/>
      <c r="BP2636" s="41"/>
      <c r="BQ2636" s="41"/>
      <c r="BR2636" s="41"/>
      <c r="BS2636" s="41"/>
      <c r="BT2636" s="41"/>
      <c r="BU2636" s="41"/>
      <c r="BV2636" s="41"/>
      <c r="BW2636" s="41"/>
      <c r="BX2636" s="41"/>
      <c r="BY2636" s="41"/>
      <c r="BZ2636" s="41"/>
      <c r="CA2636" s="41"/>
      <c r="CB2636" s="41"/>
      <c r="CC2636" s="41"/>
      <c r="CD2636" s="41"/>
      <c r="CE2636" s="41"/>
      <c r="CF2636" s="41"/>
      <c r="CG2636" s="41"/>
      <c r="CH2636" s="41"/>
      <c r="CI2636" s="41"/>
      <c r="CJ2636" s="41"/>
      <c r="ED2636" s="68"/>
      <c r="EE2636" s="68"/>
      <c r="EF2636" s="68"/>
      <c r="EG2636" s="68"/>
      <c r="EH2636" s="68"/>
      <c r="EI2636" s="68"/>
      <c r="EJ2636" s="68"/>
      <c r="EK2636" s="68"/>
      <c r="EL2636" s="68"/>
      <c r="EM2636" s="68"/>
      <c r="EN2636" s="68"/>
      <c r="EO2636" s="68"/>
      <c r="EP2636" s="68"/>
      <c r="EQ2636" s="68"/>
      <c r="ER2636" s="68"/>
      <c r="ES2636" s="68"/>
      <c r="ET2636" s="68"/>
    </row>
    <row r="2637" spans="53:150" s="9" customFormat="1" ht="15">
      <c r="BA2637" s="41"/>
      <c r="BB2637" s="41"/>
      <c r="BC2637" s="41"/>
      <c r="BD2637" s="41"/>
      <c r="BE2637" s="41"/>
      <c r="BF2637" s="41"/>
      <c r="BG2637" s="41"/>
      <c r="BH2637" s="41"/>
      <c r="BI2637" s="41"/>
      <c r="BJ2637" s="41"/>
      <c r="BK2637" s="41"/>
      <c r="BL2637" s="41"/>
      <c r="BM2637" s="41"/>
      <c r="BN2637" s="41"/>
      <c r="BO2637" s="41"/>
      <c r="BP2637" s="41"/>
      <c r="BQ2637" s="41"/>
      <c r="BR2637" s="41"/>
      <c r="BS2637" s="41"/>
      <c r="BT2637" s="41"/>
      <c r="BU2637" s="41"/>
      <c r="BV2637" s="41"/>
      <c r="BW2637" s="41"/>
      <c r="BX2637" s="41"/>
      <c r="BY2637" s="41"/>
      <c r="BZ2637" s="41"/>
      <c r="CA2637" s="41"/>
      <c r="CB2637" s="41"/>
      <c r="CC2637" s="41"/>
      <c r="CD2637" s="41"/>
      <c r="CE2637" s="41"/>
      <c r="CF2637" s="41"/>
      <c r="CG2637" s="41"/>
      <c r="CH2637" s="41"/>
      <c r="CI2637" s="41"/>
      <c r="CJ2637" s="41"/>
      <c r="ED2637" s="68"/>
      <c r="EE2637" s="68"/>
      <c r="EF2637" s="68"/>
      <c r="EG2637" s="68"/>
      <c r="EH2637" s="68"/>
      <c r="EI2637" s="68"/>
      <c r="EJ2637" s="68"/>
      <c r="EK2637" s="68"/>
      <c r="EL2637" s="68"/>
      <c r="EM2637" s="68"/>
      <c r="EN2637" s="68"/>
      <c r="EO2637" s="68"/>
      <c r="EP2637" s="68"/>
      <c r="EQ2637" s="68"/>
      <c r="ER2637" s="68"/>
      <c r="ES2637" s="68"/>
      <c r="ET2637" s="68"/>
    </row>
    <row r="2638" spans="53:150" s="9" customFormat="1" ht="15">
      <c r="BA2638" s="41"/>
      <c r="BB2638" s="41"/>
      <c r="BC2638" s="41"/>
      <c r="BD2638" s="41"/>
      <c r="BE2638" s="41"/>
      <c r="BF2638" s="41"/>
      <c r="BG2638" s="41"/>
      <c r="BH2638" s="41"/>
      <c r="BI2638" s="41"/>
      <c r="BJ2638" s="41"/>
      <c r="BK2638" s="41"/>
      <c r="BL2638" s="41"/>
      <c r="BM2638" s="41"/>
      <c r="BN2638" s="41"/>
      <c r="BO2638" s="41"/>
      <c r="BP2638" s="41"/>
      <c r="BQ2638" s="41"/>
      <c r="BR2638" s="41"/>
      <c r="BS2638" s="41"/>
      <c r="BT2638" s="41"/>
      <c r="BU2638" s="41"/>
      <c r="BV2638" s="41"/>
      <c r="BW2638" s="41"/>
      <c r="BX2638" s="41"/>
      <c r="BY2638" s="41"/>
      <c r="BZ2638" s="41"/>
      <c r="CA2638" s="41"/>
      <c r="CB2638" s="41"/>
      <c r="CC2638" s="41"/>
      <c r="CD2638" s="41"/>
      <c r="CE2638" s="41"/>
      <c r="CF2638" s="41"/>
      <c r="CG2638" s="41"/>
      <c r="CH2638" s="41"/>
      <c r="CI2638" s="41"/>
      <c r="CJ2638" s="41"/>
      <c r="ED2638" s="68"/>
      <c r="EE2638" s="68"/>
      <c r="EF2638" s="68"/>
      <c r="EG2638" s="68"/>
      <c r="EH2638" s="68"/>
      <c r="EI2638" s="68"/>
      <c r="EJ2638" s="68"/>
      <c r="EK2638" s="68"/>
      <c r="EL2638" s="68"/>
      <c r="EM2638" s="68"/>
      <c r="EN2638" s="68"/>
      <c r="EO2638" s="68"/>
      <c r="EP2638" s="68"/>
      <c r="EQ2638" s="68"/>
      <c r="ER2638" s="68"/>
      <c r="ES2638" s="68"/>
      <c r="ET2638" s="68"/>
    </row>
    <row r="2639" spans="53:150" s="9" customFormat="1" ht="15">
      <c r="BA2639" s="41"/>
      <c r="BB2639" s="41"/>
      <c r="BC2639" s="41"/>
      <c r="BD2639" s="41"/>
      <c r="BE2639" s="41"/>
      <c r="BF2639" s="41"/>
      <c r="BG2639" s="41"/>
      <c r="BH2639" s="41"/>
      <c r="BI2639" s="41"/>
      <c r="BJ2639" s="41"/>
      <c r="BK2639" s="41"/>
      <c r="BL2639" s="41"/>
      <c r="BM2639" s="41"/>
      <c r="BN2639" s="41"/>
      <c r="BO2639" s="41"/>
      <c r="BP2639" s="41"/>
      <c r="BQ2639" s="41"/>
      <c r="BR2639" s="41"/>
      <c r="BS2639" s="41"/>
      <c r="BT2639" s="41"/>
      <c r="BU2639" s="41"/>
      <c r="BV2639" s="41"/>
      <c r="BW2639" s="41"/>
      <c r="BX2639" s="41"/>
      <c r="BY2639" s="41"/>
      <c r="BZ2639" s="41"/>
      <c r="CA2639" s="41"/>
      <c r="CB2639" s="41"/>
      <c r="CC2639" s="41"/>
      <c r="CD2639" s="41"/>
      <c r="CE2639" s="41"/>
      <c r="CF2639" s="41"/>
      <c r="CG2639" s="41"/>
      <c r="CH2639" s="41"/>
      <c r="CI2639" s="41"/>
      <c r="CJ2639" s="41"/>
      <c r="ED2639" s="68"/>
      <c r="EE2639" s="68"/>
      <c r="EF2639" s="68"/>
      <c r="EG2639" s="68"/>
      <c r="EH2639" s="68"/>
      <c r="EI2639" s="68"/>
      <c r="EJ2639" s="68"/>
      <c r="EK2639" s="68"/>
      <c r="EL2639" s="68"/>
      <c r="EM2639" s="68"/>
      <c r="EN2639" s="68"/>
      <c r="EO2639" s="68"/>
      <c r="EP2639" s="68"/>
      <c r="EQ2639" s="68"/>
      <c r="ER2639" s="68"/>
      <c r="ES2639" s="68"/>
      <c r="ET2639" s="68"/>
    </row>
    <row r="2640" spans="53:150" s="9" customFormat="1" ht="15">
      <c r="BA2640" s="41"/>
      <c r="BB2640" s="41"/>
      <c r="BC2640" s="41"/>
      <c r="BD2640" s="41"/>
      <c r="BE2640" s="41"/>
      <c r="BF2640" s="41"/>
      <c r="BG2640" s="41"/>
      <c r="BH2640" s="41"/>
      <c r="BI2640" s="41"/>
      <c r="BJ2640" s="41"/>
      <c r="BK2640" s="41"/>
      <c r="BL2640" s="41"/>
      <c r="BM2640" s="41"/>
      <c r="BN2640" s="41"/>
      <c r="BO2640" s="41"/>
      <c r="BP2640" s="41"/>
      <c r="BQ2640" s="41"/>
      <c r="BR2640" s="41"/>
      <c r="BS2640" s="41"/>
      <c r="BT2640" s="41"/>
      <c r="BU2640" s="41"/>
      <c r="BV2640" s="41"/>
      <c r="BW2640" s="41"/>
      <c r="BX2640" s="41"/>
      <c r="BY2640" s="41"/>
      <c r="BZ2640" s="41"/>
      <c r="CA2640" s="41"/>
      <c r="CB2640" s="41"/>
      <c r="CC2640" s="41"/>
      <c r="CD2640" s="41"/>
      <c r="CE2640" s="41"/>
      <c r="CF2640" s="41"/>
      <c r="CG2640" s="41"/>
      <c r="CH2640" s="41"/>
      <c r="CI2640" s="41"/>
      <c r="CJ2640" s="41"/>
      <c r="ED2640" s="68"/>
      <c r="EE2640" s="68"/>
      <c r="EF2640" s="68"/>
      <c r="EG2640" s="68"/>
      <c r="EH2640" s="68"/>
      <c r="EI2640" s="68"/>
      <c r="EJ2640" s="68"/>
      <c r="EK2640" s="68"/>
      <c r="EL2640" s="68"/>
      <c r="EM2640" s="68"/>
      <c r="EN2640" s="68"/>
      <c r="EO2640" s="68"/>
      <c r="EP2640" s="68"/>
      <c r="EQ2640" s="68"/>
      <c r="ER2640" s="68"/>
      <c r="ES2640" s="68"/>
      <c r="ET2640" s="68"/>
    </row>
    <row r="2641" spans="53:150" s="9" customFormat="1" ht="15">
      <c r="BA2641" s="41"/>
      <c r="BB2641" s="41"/>
      <c r="BC2641" s="41"/>
      <c r="BD2641" s="41"/>
      <c r="BE2641" s="41"/>
      <c r="BF2641" s="41"/>
      <c r="BG2641" s="41"/>
      <c r="BH2641" s="41"/>
      <c r="BI2641" s="41"/>
      <c r="BJ2641" s="41"/>
      <c r="BK2641" s="41"/>
      <c r="BL2641" s="41"/>
      <c r="BM2641" s="41"/>
      <c r="BN2641" s="41"/>
      <c r="BO2641" s="41"/>
      <c r="BP2641" s="41"/>
      <c r="BQ2641" s="41"/>
      <c r="BR2641" s="41"/>
      <c r="BS2641" s="41"/>
      <c r="BT2641" s="41"/>
      <c r="BU2641" s="41"/>
      <c r="BV2641" s="41"/>
      <c r="BW2641" s="41"/>
      <c r="BX2641" s="41"/>
      <c r="BY2641" s="41"/>
      <c r="BZ2641" s="41"/>
      <c r="CA2641" s="41"/>
      <c r="CB2641" s="41"/>
      <c r="CC2641" s="41"/>
      <c r="CD2641" s="41"/>
      <c r="CE2641" s="41"/>
      <c r="CF2641" s="41"/>
      <c r="CG2641" s="41"/>
      <c r="CH2641" s="41"/>
      <c r="CI2641" s="41"/>
      <c r="CJ2641" s="41"/>
      <c r="ED2641" s="68"/>
      <c r="EE2641" s="68"/>
      <c r="EF2641" s="68"/>
      <c r="EG2641" s="68"/>
      <c r="EH2641" s="68"/>
      <c r="EI2641" s="68"/>
      <c r="EJ2641" s="68"/>
      <c r="EK2641" s="68"/>
      <c r="EL2641" s="68"/>
      <c r="EM2641" s="68"/>
      <c r="EN2641" s="68"/>
      <c r="EO2641" s="68"/>
      <c r="EP2641" s="68"/>
      <c r="EQ2641" s="68"/>
      <c r="ER2641" s="68"/>
      <c r="ES2641" s="68"/>
      <c r="ET2641" s="68"/>
    </row>
    <row r="2642" spans="53:150" s="9" customFormat="1" ht="15">
      <c r="BA2642" s="41"/>
      <c r="BB2642" s="41"/>
      <c r="BC2642" s="41"/>
      <c r="BD2642" s="41"/>
      <c r="BE2642" s="41"/>
      <c r="BF2642" s="41"/>
      <c r="BG2642" s="41"/>
      <c r="BH2642" s="41"/>
      <c r="BI2642" s="41"/>
      <c r="BJ2642" s="41"/>
      <c r="BK2642" s="41"/>
      <c r="BL2642" s="41"/>
      <c r="BM2642" s="41"/>
      <c r="BN2642" s="41"/>
      <c r="BO2642" s="41"/>
      <c r="BP2642" s="41"/>
      <c r="BQ2642" s="41"/>
      <c r="BR2642" s="41"/>
      <c r="BS2642" s="41"/>
      <c r="BT2642" s="41"/>
      <c r="BU2642" s="41"/>
      <c r="BV2642" s="41"/>
      <c r="BW2642" s="41"/>
      <c r="BX2642" s="41"/>
      <c r="BY2642" s="41"/>
      <c r="BZ2642" s="41"/>
      <c r="CA2642" s="41"/>
      <c r="CB2642" s="41"/>
      <c r="CC2642" s="41"/>
      <c r="CD2642" s="41"/>
      <c r="CE2642" s="41"/>
      <c r="CF2642" s="41"/>
      <c r="CG2642" s="41"/>
      <c r="CH2642" s="41"/>
      <c r="CI2642" s="41"/>
      <c r="CJ2642" s="41"/>
      <c r="ED2642" s="68"/>
      <c r="EE2642" s="68"/>
      <c r="EF2642" s="68"/>
      <c r="EG2642" s="68"/>
      <c r="EH2642" s="68"/>
      <c r="EI2642" s="68"/>
      <c r="EJ2642" s="68"/>
      <c r="EK2642" s="68"/>
      <c r="EL2642" s="68"/>
      <c r="EM2642" s="68"/>
      <c r="EN2642" s="68"/>
      <c r="EO2642" s="68"/>
      <c r="EP2642" s="68"/>
      <c r="EQ2642" s="68"/>
      <c r="ER2642" s="68"/>
      <c r="ES2642" s="68"/>
      <c r="ET2642" s="68"/>
    </row>
    <row r="2643" spans="53:150" s="9" customFormat="1" ht="15">
      <c r="BA2643" s="41"/>
      <c r="BB2643" s="41"/>
      <c r="BC2643" s="41"/>
      <c r="BD2643" s="41"/>
      <c r="BE2643" s="41"/>
      <c r="BF2643" s="41"/>
      <c r="BG2643" s="41"/>
      <c r="BH2643" s="41"/>
      <c r="BI2643" s="41"/>
      <c r="BJ2643" s="41"/>
      <c r="BK2643" s="41"/>
      <c r="BL2643" s="41"/>
      <c r="BM2643" s="41"/>
      <c r="BN2643" s="41"/>
      <c r="BO2643" s="41"/>
      <c r="BP2643" s="41"/>
      <c r="BQ2643" s="41"/>
      <c r="BR2643" s="41"/>
      <c r="BS2643" s="41"/>
      <c r="BT2643" s="41"/>
      <c r="BU2643" s="41"/>
      <c r="BV2643" s="41"/>
      <c r="BW2643" s="41"/>
      <c r="BX2643" s="41"/>
      <c r="BY2643" s="41"/>
      <c r="BZ2643" s="41"/>
      <c r="CA2643" s="41"/>
      <c r="CB2643" s="41"/>
      <c r="CC2643" s="41"/>
      <c r="CD2643" s="41"/>
      <c r="CE2643" s="41"/>
      <c r="CF2643" s="41"/>
      <c r="CG2643" s="41"/>
      <c r="CH2643" s="41"/>
      <c r="CI2643" s="41"/>
      <c r="CJ2643" s="41"/>
      <c r="ED2643" s="68"/>
      <c r="EE2643" s="68"/>
      <c r="EF2643" s="68"/>
      <c r="EG2643" s="68"/>
      <c r="EH2643" s="68"/>
      <c r="EI2643" s="68"/>
      <c r="EJ2643" s="68"/>
      <c r="EK2643" s="68"/>
      <c r="EL2643" s="68"/>
      <c r="EM2643" s="68"/>
      <c r="EN2643" s="68"/>
      <c r="EO2643" s="68"/>
      <c r="EP2643" s="68"/>
      <c r="EQ2643" s="68"/>
      <c r="ER2643" s="68"/>
      <c r="ES2643" s="68"/>
      <c r="ET2643" s="68"/>
    </row>
    <row r="2644" spans="53:150" s="9" customFormat="1" ht="15">
      <c r="BA2644" s="41"/>
      <c r="BB2644" s="41"/>
      <c r="BC2644" s="41"/>
      <c r="BD2644" s="41"/>
      <c r="BE2644" s="41"/>
      <c r="BF2644" s="41"/>
      <c r="BG2644" s="41"/>
      <c r="BH2644" s="41"/>
      <c r="BI2644" s="41"/>
      <c r="BJ2644" s="41"/>
      <c r="BK2644" s="41"/>
      <c r="BL2644" s="41"/>
      <c r="BM2644" s="41"/>
      <c r="BN2644" s="41"/>
      <c r="BO2644" s="41"/>
      <c r="BP2644" s="41"/>
      <c r="BQ2644" s="41"/>
      <c r="BR2644" s="41"/>
      <c r="BS2644" s="41"/>
      <c r="BT2644" s="41"/>
      <c r="BU2644" s="41"/>
      <c r="BV2644" s="41"/>
      <c r="BW2644" s="41"/>
      <c r="BX2644" s="41"/>
      <c r="BY2644" s="41"/>
      <c r="BZ2644" s="41"/>
      <c r="CA2644" s="41"/>
      <c r="CB2644" s="41"/>
      <c r="CC2644" s="41"/>
      <c r="CD2644" s="41"/>
      <c r="CE2644" s="41"/>
      <c r="CF2644" s="41"/>
      <c r="CG2644" s="41"/>
      <c r="CH2644" s="41"/>
      <c r="CI2644" s="41"/>
      <c r="CJ2644" s="41"/>
      <c r="ED2644" s="68"/>
      <c r="EE2644" s="68"/>
      <c r="EF2644" s="68"/>
      <c r="EG2644" s="68"/>
      <c r="EH2644" s="68"/>
      <c r="EI2644" s="68"/>
      <c r="EJ2644" s="68"/>
      <c r="EK2644" s="68"/>
      <c r="EL2644" s="68"/>
      <c r="EM2644" s="68"/>
      <c r="EN2644" s="68"/>
      <c r="EO2644" s="68"/>
      <c r="EP2644" s="68"/>
      <c r="EQ2644" s="68"/>
      <c r="ER2644" s="68"/>
      <c r="ES2644" s="68"/>
      <c r="ET2644" s="68"/>
    </row>
    <row r="2645" spans="53:150" s="9" customFormat="1" ht="15">
      <c r="BA2645" s="41"/>
      <c r="BB2645" s="41"/>
      <c r="BC2645" s="41"/>
      <c r="BD2645" s="41"/>
      <c r="BE2645" s="41"/>
      <c r="BF2645" s="41"/>
      <c r="BG2645" s="41"/>
      <c r="BH2645" s="41"/>
      <c r="BI2645" s="41"/>
      <c r="BJ2645" s="41"/>
      <c r="BK2645" s="41"/>
      <c r="BL2645" s="41"/>
      <c r="BM2645" s="41"/>
      <c r="BN2645" s="41"/>
      <c r="BO2645" s="41"/>
      <c r="BP2645" s="41"/>
      <c r="BQ2645" s="41"/>
      <c r="BR2645" s="41"/>
      <c r="BS2645" s="41"/>
      <c r="BT2645" s="41"/>
      <c r="BU2645" s="41"/>
      <c r="BV2645" s="41"/>
      <c r="BW2645" s="41"/>
      <c r="BX2645" s="41"/>
      <c r="BY2645" s="41"/>
      <c r="BZ2645" s="41"/>
      <c r="CA2645" s="41"/>
      <c r="CB2645" s="41"/>
      <c r="CC2645" s="41"/>
      <c r="CD2645" s="41"/>
      <c r="CE2645" s="41"/>
      <c r="CF2645" s="41"/>
      <c r="CG2645" s="41"/>
      <c r="CH2645" s="41"/>
      <c r="CI2645" s="41"/>
      <c r="CJ2645" s="41"/>
      <c r="ED2645" s="68"/>
      <c r="EE2645" s="68"/>
      <c r="EF2645" s="68"/>
      <c r="EG2645" s="68"/>
      <c r="EH2645" s="68"/>
      <c r="EI2645" s="68"/>
      <c r="EJ2645" s="68"/>
      <c r="EK2645" s="68"/>
      <c r="EL2645" s="68"/>
      <c r="EM2645" s="68"/>
      <c r="EN2645" s="68"/>
      <c r="EO2645" s="68"/>
      <c r="EP2645" s="68"/>
      <c r="EQ2645" s="68"/>
      <c r="ER2645" s="68"/>
      <c r="ES2645" s="68"/>
      <c r="ET2645" s="68"/>
    </row>
    <row r="2646" spans="53:150" s="9" customFormat="1" ht="15">
      <c r="BA2646" s="41"/>
      <c r="BB2646" s="41"/>
      <c r="BC2646" s="41"/>
      <c r="BD2646" s="41"/>
      <c r="BE2646" s="41"/>
      <c r="BF2646" s="41"/>
      <c r="BG2646" s="41"/>
      <c r="BH2646" s="41"/>
      <c r="BI2646" s="41"/>
      <c r="BJ2646" s="41"/>
      <c r="BK2646" s="41"/>
      <c r="BL2646" s="41"/>
      <c r="BM2646" s="41"/>
      <c r="BN2646" s="41"/>
      <c r="BO2646" s="41"/>
      <c r="BP2646" s="41"/>
      <c r="BQ2646" s="41"/>
      <c r="BR2646" s="41"/>
      <c r="BS2646" s="41"/>
      <c r="BT2646" s="41"/>
      <c r="BU2646" s="41"/>
      <c r="BV2646" s="41"/>
      <c r="BW2646" s="41"/>
      <c r="BX2646" s="41"/>
      <c r="BY2646" s="41"/>
      <c r="BZ2646" s="41"/>
      <c r="CA2646" s="41"/>
      <c r="CB2646" s="41"/>
      <c r="CC2646" s="41"/>
      <c r="CD2646" s="41"/>
      <c r="CE2646" s="41"/>
      <c r="CF2646" s="41"/>
      <c r="CG2646" s="41"/>
      <c r="CH2646" s="41"/>
      <c r="CI2646" s="41"/>
      <c r="CJ2646" s="41"/>
      <c r="ED2646" s="68"/>
      <c r="EE2646" s="68"/>
      <c r="EF2646" s="68"/>
      <c r="EG2646" s="68"/>
      <c r="EH2646" s="68"/>
      <c r="EI2646" s="68"/>
      <c r="EJ2646" s="68"/>
      <c r="EK2646" s="68"/>
      <c r="EL2646" s="68"/>
      <c r="EM2646" s="68"/>
      <c r="EN2646" s="68"/>
      <c r="EO2646" s="68"/>
      <c r="EP2646" s="68"/>
      <c r="EQ2646" s="68"/>
      <c r="ER2646" s="68"/>
      <c r="ES2646" s="68"/>
      <c r="ET2646" s="68"/>
    </row>
    <row r="2647" spans="53:150" s="9" customFormat="1" ht="15">
      <c r="BA2647" s="41"/>
      <c r="BB2647" s="41"/>
      <c r="BC2647" s="41"/>
      <c r="BD2647" s="41"/>
      <c r="BE2647" s="41"/>
      <c r="BF2647" s="41"/>
      <c r="BG2647" s="41"/>
      <c r="BH2647" s="41"/>
      <c r="BI2647" s="41"/>
      <c r="BJ2647" s="41"/>
      <c r="BK2647" s="41"/>
      <c r="BL2647" s="41"/>
      <c r="BM2647" s="41"/>
      <c r="BN2647" s="41"/>
      <c r="BO2647" s="41"/>
      <c r="BP2647" s="41"/>
      <c r="BQ2647" s="41"/>
      <c r="BR2647" s="41"/>
      <c r="BS2647" s="41"/>
      <c r="BT2647" s="41"/>
      <c r="BU2647" s="41"/>
      <c r="BV2647" s="41"/>
      <c r="BW2647" s="41"/>
      <c r="BX2647" s="41"/>
      <c r="BY2647" s="41"/>
      <c r="BZ2647" s="41"/>
      <c r="CA2647" s="41"/>
      <c r="CB2647" s="41"/>
      <c r="CC2647" s="41"/>
      <c r="CD2647" s="41"/>
      <c r="CE2647" s="41"/>
      <c r="CF2647" s="41"/>
      <c r="CG2647" s="41"/>
      <c r="CH2647" s="41"/>
      <c r="CI2647" s="41"/>
      <c r="CJ2647" s="41"/>
      <c r="ED2647" s="68"/>
      <c r="EE2647" s="68"/>
      <c r="EF2647" s="68"/>
      <c r="EG2647" s="68"/>
      <c r="EH2647" s="68"/>
      <c r="EI2647" s="68"/>
      <c r="EJ2647" s="68"/>
      <c r="EK2647" s="68"/>
      <c r="EL2647" s="68"/>
      <c r="EM2647" s="68"/>
      <c r="EN2647" s="68"/>
      <c r="EO2647" s="68"/>
      <c r="EP2647" s="68"/>
      <c r="EQ2647" s="68"/>
      <c r="ER2647" s="68"/>
      <c r="ES2647" s="68"/>
      <c r="ET2647" s="68"/>
    </row>
    <row r="2648" spans="53:150" s="9" customFormat="1" ht="15">
      <c r="BA2648" s="41"/>
      <c r="BB2648" s="41"/>
      <c r="BC2648" s="41"/>
      <c r="BD2648" s="41"/>
      <c r="BE2648" s="41"/>
      <c r="BF2648" s="41"/>
      <c r="BG2648" s="41"/>
      <c r="BH2648" s="41"/>
      <c r="BI2648" s="41"/>
      <c r="BJ2648" s="41"/>
      <c r="BK2648" s="41"/>
      <c r="BL2648" s="41"/>
      <c r="BM2648" s="41"/>
      <c r="BN2648" s="41"/>
      <c r="BO2648" s="41"/>
      <c r="BP2648" s="41"/>
      <c r="BQ2648" s="41"/>
      <c r="BR2648" s="41"/>
      <c r="BS2648" s="41"/>
      <c r="BT2648" s="41"/>
      <c r="BU2648" s="41"/>
      <c r="BV2648" s="41"/>
      <c r="BW2648" s="41"/>
      <c r="BX2648" s="41"/>
      <c r="BY2648" s="41"/>
      <c r="BZ2648" s="41"/>
      <c r="CA2648" s="41"/>
      <c r="CB2648" s="41"/>
      <c r="CC2648" s="41"/>
      <c r="CD2648" s="41"/>
      <c r="CE2648" s="41"/>
      <c r="CF2648" s="41"/>
      <c r="CG2648" s="41"/>
      <c r="CH2648" s="41"/>
      <c r="CI2648" s="41"/>
      <c r="CJ2648" s="41"/>
      <c r="ED2648" s="68"/>
      <c r="EE2648" s="68"/>
      <c r="EF2648" s="68"/>
      <c r="EG2648" s="68"/>
      <c r="EH2648" s="68"/>
      <c r="EI2648" s="68"/>
      <c r="EJ2648" s="68"/>
      <c r="EK2648" s="68"/>
      <c r="EL2648" s="68"/>
      <c r="EM2648" s="68"/>
      <c r="EN2648" s="68"/>
      <c r="EO2648" s="68"/>
      <c r="EP2648" s="68"/>
      <c r="EQ2648" s="68"/>
      <c r="ER2648" s="68"/>
      <c r="ES2648" s="68"/>
      <c r="ET2648" s="68"/>
    </row>
    <row r="2649" spans="53:150" s="9" customFormat="1" ht="15">
      <c r="BA2649" s="41"/>
      <c r="BB2649" s="41"/>
      <c r="BC2649" s="41"/>
      <c r="BD2649" s="41"/>
      <c r="BE2649" s="41"/>
      <c r="BF2649" s="41"/>
      <c r="BG2649" s="41"/>
      <c r="BH2649" s="41"/>
      <c r="BI2649" s="41"/>
      <c r="BJ2649" s="41"/>
      <c r="BK2649" s="41"/>
      <c r="BL2649" s="41"/>
      <c r="BM2649" s="41"/>
      <c r="BN2649" s="41"/>
      <c r="BO2649" s="41"/>
      <c r="BP2649" s="41"/>
      <c r="BQ2649" s="41"/>
      <c r="BR2649" s="41"/>
      <c r="BS2649" s="41"/>
      <c r="BT2649" s="41"/>
      <c r="BU2649" s="41"/>
      <c r="BV2649" s="41"/>
      <c r="BW2649" s="41"/>
      <c r="BX2649" s="41"/>
      <c r="BY2649" s="41"/>
      <c r="BZ2649" s="41"/>
      <c r="CA2649" s="41"/>
      <c r="CB2649" s="41"/>
      <c r="CC2649" s="41"/>
      <c r="CD2649" s="41"/>
      <c r="CE2649" s="41"/>
      <c r="CF2649" s="41"/>
      <c r="CG2649" s="41"/>
      <c r="CH2649" s="41"/>
      <c r="CI2649" s="41"/>
      <c r="CJ2649" s="41"/>
      <c r="ED2649" s="68"/>
      <c r="EE2649" s="68"/>
      <c r="EF2649" s="68"/>
      <c r="EG2649" s="68"/>
      <c r="EH2649" s="68"/>
      <c r="EI2649" s="68"/>
      <c r="EJ2649" s="68"/>
      <c r="EK2649" s="68"/>
      <c r="EL2649" s="68"/>
      <c r="EM2649" s="68"/>
      <c r="EN2649" s="68"/>
      <c r="EO2649" s="68"/>
      <c r="EP2649" s="68"/>
      <c r="EQ2649" s="68"/>
      <c r="ER2649" s="68"/>
      <c r="ES2649" s="68"/>
      <c r="ET2649" s="68"/>
    </row>
    <row r="2650" spans="53:150" s="9" customFormat="1" ht="15">
      <c r="BA2650" s="41"/>
      <c r="BB2650" s="41"/>
      <c r="BC2650" s="41"/>
      <c r="BD2650" s="41"/>
      <c r="BE2650" s="41"/>
      <c r="BF2650" s="41"/>
      <c r="BG2650" s="41"/>
      <c r="BH2650" s="41"/>
      <c r="BI2650" s="41"/>
      <c r="BJ2650" s="41"/>
      <c r="BK2650" s="41"/>
      <c r="BL2650" s="41"/>
      <c r="BM2650" s="41"/>
      <c r="BN2650" s="41"/>
      <c r="BO2650" s="41"/>
      <c r="BP2650" s="41"/>
      <c r="BQ2650" s="41"/>
      <c r="BR2650" s="41"/>
      <c r="BS2650" s="41"/>
      <c r="BT2650" s="41"/>
      <c r="BU2650" s="41"/>
      <c r="BV2650" s="41"/>
      <c r="BW2650" s="41"/>
      <c r="BX2650" s="41"/>
      <c r="BY2650" s="41"/>
      <c r="BZ2650" s="41"/>
      <c r="CA2650" s="41"/>
      <c r="CB2650" s="41"/>
      <c r="CC2650" s="41"/>
      <c r="CD2650" s="41"/>
      <c r="CE2650" s="41"/>
      <c r="CF2650" s="41"/>
      <c r="CG2650" s="41"/>
      <c r="CH2650" s="41"/>
      <c r="CI2650" s="41"/>
      <c r="CJ2650" s="41"/>
      <c r="ED2650" s="68"/>
      <c r="EE2650" s="68"/>
      <c r="EF2650" s="68"/>
      <c r="EG2650" s="68"/>
      <c r="EH2650" s="68"/>
      <c r="EI2650" s="68"/>
      <c r="EJ2650" s="68"/>
      <c r="EK2650" s="68"/>
      <c r="EL2650" s="68"/>
      <c r="EM2650" s="68"/>
      <c r="EN2650" s="68"/>
      <c r="EO2650" s="68"/>
      <c r="EP2650" s="68"/>
      <c r="EQ2650" s="68"/>
      <c r="ER2650" s="68"/>
      <c r="ES2650" s="68"/>
      <c r="ET2650" s="68"/>
    </row>
    <row r="2651" spans="53:150" s="9" customFormat="1" ht="15">
      <c r="BA2651" s="41"/>
      <c r="BB2651" s="41"/>
      <c r="BC2651" s="41"/>
      <c r="BD2651" s="41"/>
      <c r="BE2651" s="41"/>
      <c r="BF2651" s="41"/>
      <c r="BG2651" s="41"/>
      <c r="BH2651" s="41"/>
      <c r="BI2651" s="41"/>
      <c r="BJ2651" s="41"/>
      <c r="BK2651" s="41"/>
      <c r="BL2651" s="41"/>
      <c r="BM2651" s="41"/>
      <c r="BN2651" s="41"/>
      <c r="BO2651" s="41"/>
      <c r="BP2651" s="41"/>
      <c r="BQ2651" s="41"/>
      <c r="BR2651" s="41"/>
      <c r="BS2651" s="41"/>
      <c r="BT2651" s="41"/>
      <c r="BU2651" s="41"/>
      <c r="BV2651" s="41"/>
      <c r="BW2651" s="41"/>
      <c r="BX2651" s="41"/>
      <c r="BY2651" s="41"/>
      <c r="BZ2651" s="41"/>
      <c r="CA2651" s="41"/>
      <c r="CB2651" s="41"/>
      <c r="CC2651" s="41"/>
      <c r="CD2651" s="41"/>
      <c r="CE2651" s="41"/>
      <c r="CF2651" s="41"/>
      <c r="CG2651" s="41"/>
      <c r="CH2651" s="41"/>
      <c r="CI2651" s="41"/>
      <c r="CJ2651" s="41"/>
      <c r="ED2651" s="68"/>
      <c r="EE2651" s="68"/>
      <c r="EF2651" s="68"/>
      <c r="EG2651" s="68"/>
      <c r="EH2651" s="68"/>
      <c r="EI2651" s="68"/>
      <c r="EJ2651" s="68"/>
      <c r="EK2651" s="68"/>
      <c r="EL2651" s="68"/>
      <c r="EM2651" s="68"/>
      <c r="EN2651" s="68"/>
      <c r="EO2651" s="68"/>
      <c r="EP2651" s="68"/>
      <c r="EQ2651" s="68"/>
      <c r="ER2651" s="68"/>
      <c r="ES2651" s="68"/>
      <c r="ET2651" s="68"/>
    </row>
    <row r="2652" spans="53:150" s="9" customFormat="1" ht="15">
      <c r="BA2652" s="41"/>
      <c r="BB2652" s="41"/>
      <c r="BC2652" s="41"/>
      <c r="BD2652" s="41"/>
      <c r="BE2652" s="41"/>
      <c r="BF2652" s="41"/>
      <c r="BG2652" s="41"/>
      <c r="BH2652" s="41"/>
      <c r="BI2652" s="41"/>
      <c r="BJ2652" s="41"/>
      <c r="BK2652" s="41"/>
      <c r="BL2652" s="41"/>
      <c r="BM2652" s="41"/>
      <c r="BN2652" s="41"/>
      <c r="BO2652" s="41"/>
      <c r="BP2652" s="41"/>
      <c r="BQ2652" s="41"/>
      <c r="BR2652" s="41"/>
      <c r="BS2652" s="41"/>
      <c r="BT2652" s="41"/>
      <c r="BU2652" s="41"/>
      <c r="BV2652" s="41"/>
      <c r="BW2652" s="41"/>
      <c r="BX2652" s="41"/>
      <c r="BY2652" s="41"/>
      <c r="BZ2652" s="41"/>
      <c r="CA2652" s="41"/>
      <c r="CB2652" s="41"/>
      <c r="CC2652" s="41"/>
      <c r="CD2652" s="41"/>
      <c r="CE2652" s="41"/>
      <c r="CF2652" s="41"/>
      <c r="CG2652" s="41"/>
      <c r="CH2652" s="41"/>
      <c r="CI2652" s="41"/>
      <c r="CJ2652" s="41"/>
      <c r="ED2652" s="68"/>
      <c r="EE2652" s="68"/>
      <c r="EF2652" s="68"/>
      <c r="EG2652" s="68"/>
      <c r="EH2652" s="68"/>
      <c r="EI2652" s="68"/>
      <c r="EJ2652" s="68"/>
      <c r="EK2652" s="68"/>
      <c r="EL2652" s="68"/>
      <c r="EM2652" s="68"/>
      <c r="EN2652" s="68"/>
      <c r="EO2652" s="68"/>
      <c r="EP2652" s="68"/>
      <c r="EQ2652" s="68"/>
      <c r="ER2652" s="68"/>
      <c r="ES2652" s="68"/>
      <c r="ET2652" s="68"/>
    </row>
    <row r="2653" spans="53:150" s="9" customFormat="1" ht="15">
      <c r="BA2653" s="41"/>
      <c r="BB2653" s="41"/>
      <c r="BC2653" s="41"/>
      <c r="BD2653" s="41"/>
      <c r="BE2653" s="41"/>
      <c r="BF2653" s="41"/>
      <c r="BG2653" s="41"/>
      <c r="BH2653" s="41"/>
      <c r="BI2653" s="41"/>
      <c r="BJ2653" s="41"/>
      <c r="BK2653" s="41"/>
      <c r="BL2653" s="41"/>
      <c r="BM2653" s="41"/>
      <c r="BN2653" s="41"/>
      <c r="BO2653" s="41"/>
      <c r="BP2653" s="41"/>
      <c r="BQ2653" s="41"/>
      <c r="BR2653" s="41"/>
      <c r="BS2653" s="41"/>
      <c r="BT2653" s="41"/>
      <c r="BU2653" s="41"/>
      <c r="BV2653" s="41"/>
      <c r="BW2653" s="41"/>
      <c r="BX2653" s="41"/>
      <c r="BY2653" s="41"/>
      <c r="BZ2653" s="41"/>
      <c r="CA2653" s="41"/>
      <c r="CB2653" s="41"/>
      <c r="CC2653" s="41"/>
      <c r="CD2653" s="41"/>
      <c r="CE2653" s="41"/>
      <c r="CF2653" s="41"/>
      <c r="CG2653" s="41"/>
      <c r="CH2653" s="41"/>
      <c r="CI2653" s="41"/>
      <c r="CJ2653" s="41"/>
      <c r="ED2653" s="68"/>
      <c r="EE2653" s="68"/>
      <c r="EF2653" s="68"/>
      <c r="EG2653" s="68"/>
      <c r="EH2653" s="68"/>
      <c r="EI2653" s="68"/>
      <c r="EJ2653" s="68"/>
      <c r="EK2653" s="68"/>
      <c r="EL2653" s="68"/>
      <c r="EM2653" s="68"/>
      <c r="EN2653" s="68"/>
      <c r="EO2653" s="68"/>
      <c r="EP2653" s="68"/>
      <c r="EQ2653" s="68"/>
      <c r="ER2653" s="68"/>
      <c r="ES2653" s="68"/>
      <c r="ET2653" s="68"/>
    </row>
    <row r="2654" spans="53:150" s="9" customFormat="1" ht="15">
      <c r="BA2654" s="41"/>
      <c r="BB2654" s="41"/>
      <c r="BC2654" s="41"/>
      <c r="BD2654" s="41"/>
      <c r="BE2654" s="41"/>
      <c r="BF2654" s="41"/>
      <c r="BG2654" s="41"/>
      <c r="BH2654" s="41"/>
      <c r="BI2654" s="41"/>
      <c r="BJ2654" s="41"/>
      <c r="BK2654" s="41"/>
      <c r="BL2654" s="41"/>
      <c r="BM2654" s="41"/>
      <c r="BN2654" s="41"/>
      <c r="BO2654" s="41"/>
      <c r="BP2654" s="41"/>
      <c r="BQ2654" s="41"/>
      <c r="BR2654" s="41"/>
      <c r="BS2654" s="41"/>
      <c r="BT2654" s="41"/>
      <c r="BU2654" s="41"/>
      <c r="BV2654" s="41"/>
      <c r="BW2654" s="41"/>
      <c r="BX2654" s="41"/>
      <c r="BY2654" s="41"/>
      <c r="BZ2654" s="41"/>
      <c r="CA2654" s="41"/>
      <c r="CB2654" s="41"/>
      <c r="CC2654" s="41"/>
      <c r="CD2654" s="41"/>
      <c r="CE2654" s="41"/>
      <c r="CF2654" s="41"/>
      <c r="CG2654" s="41"/>
      <c r="CH2654" s="41"/>
      <c r="CI2654" s="41"/>
      <c r="CJ2654" s="41"/>
      <c r="ED2654" s="68"/>
      <c r="EE2654" s="68"/>
      <c r="EF2654" s="68"/>
      <c r="EG2654" s="68"/>
      <c r="EH2654" s="68"/>
      <c r="EI2654" s="68"/>
      <c r="EJ2654" s="68"/>
      <c r="EK2654" s="68"/>
      <c r="EL2654" s="68"/>
      <c r="EM2654" s="68"/>
      <c r="EN2654" s="68"/>
      <c r="EO2654" s="68"/>
      <c r="EP2654" s="68"/>
      <c r="EQ2654" s="68"/>
      <c r="ER2654" s="68"/>
      <c r="ES2654" s="68"/>
      <c r="ET2654" s="68"/>
    </row>
    <row r="2655" spans="53:150" s="9" customFormat="1" ht="15">
      <c r="BA2655" s="41"/>
      <c r="BB2655" s="41"/>
      <c r="BC2655" s="41"/>
      <c r="BD2655" s="41"/>
      <c r="BE2655" s="41"/>
      <c r="BF2655" s="41"/>
      <c r="BG2655" s="41"/>
      <c r="BH2655" s="41"/>
      <c r="BI2655" s="41"/>
      <c r="BJ2655" s="41"/>
      <c r="BK2655" s="41"/>
      <c r="BL2655" s="41"/>
      <c r="BM2655" s="41"/>
      <c r="BN2655" s="41"/>
      <c r="BO2655" s="41"/>
      <c r="BP2655" s="41"/>
      <c r="BQ2655" s="41"/>
      <c r="BR2655" s="41"/>
      <c r="BS2655" s="41"/>
      <c r="BT2655" s="41"/>
      <c r="BU2655" s="41"/>
      <c r="BV2655" s="41"/>
      <c r="BW2655" s="41"/>
      <c r="BX2655" s="41"/>
      <c r="BY2655" s="41"/>
      <c r="BZ2655" s="41"/>
      <c r="CA2655" s="41"/>
      <c r="CB2655" s="41"/>
      <c r="CC2655" s="41"/>
      <c r="CD2655" s="41"/>
      <c r="CE2655" s="41"/>
      <c r="CF2655" s="41"/>
      <c r="CG2655" s="41"/>
      <c r="CH2655" s="41"/>
      <c r="CI2655" s="41"/>
      <c r="CJ2655" s="41"/>
      <c r="ED2655" s="68"/>
      <c r="EE2655" s="68"/>
      <c r="EF2655" s="68"/>
      <c r="EG2655" s="68"/>
      <c r="EH2655" s="68"/>
      <c r="EI2655" s="68"/>
      <c r="EJ2655" s="68"/>
      <c r="EK2655" s="68"/>
      <c r="EL2655" s="68"/>
      <c r="EM2655" s="68"/>
      <c r="EN2655" s="68"/>
      <c r="EO2655" s="68"/>
      <c r="EP2655" s="68"/>
      <c r="EQ2655" s="68"/>
      <c r="ER2655" s="68"/>
      <c r="ES2655" s="68"/>
      <c r="ET2655" s="68"/>
    </row>
    <row r="2656" spans="53:150" s="9" customFormat="1" ht="15">
      <c r="BA2656" s="41"/>
      <c r="BB2656" s="41"/>
      <c r="BC2656" s="41"/>
      <c r="BD2656" s="41"/>
      <c r="BE2656" s="41"/>
      <c r="BF2656" s="41"/>
      <c r="BG2656" s="41"/>
      <c r="BH2656" s="41"/>
      <c r="BI2656" s="41"/>
      <c r="BJ2656" s="41"/>
      <c r="BK2656" s="41"/>
      <c r="BL2656" s="41"/>
      <c r="BM2656" s="41"/>
      <c r="BN2656" s="41"/>
      <c r="BO2656" s="41"/>
      <c r="BP2656" s="41"/>
      <c r="BQ2656" s="41"/>
      <c r="BR2656" s="41"/>
      <c r="BS2656" s="41"/>
      <c r="BT2656" s="41"/>
      <c r="BU2656" s="41"/>
      <c r="BV2656" s="41"/>
      <c r="BW2656" s="41"/>
      <c r="BX2656" s="41"/>
      <c r="BY2656" s="41"/>
      <c r="BZ2656" s="41"/>
      <c r="CA2656" s="41"/>
      <c r="CB2656" s="41"/>
      <c r="CC2656" s="41"/>
      <c r="CD2656" s="41"/>
      <c r="CE2656" s="41"/>
      <c r="CF2656" s="41"/>
      <c r="CG2656" s="41"/>
      <c r="CH2656" s="41"/>
      <c r="CI2656" s="41"/>
      <c r="CJ2656" s="41"/>
      <c r="ED2656" s="68"/>
      <c r="EE2656" s="68"/>
      <c r="EF2656" s="68"/>
      <c r="EG2656" s="68"/>
      <c r="EH2656" s="68"/>
      <c r="EI2656" s="68"/>
      <c r="EJ2656" s="68"/>
      <c r="EK2656" s="68"/>
      <c r="EL2656" s="68"/>
      <c r="EM2656" s="68"/>
      <c r="EN2656" s="68"/>
      <c r="EO2656" s="68"/>
      <c r="EP2656" s="68"/>
      <c r="EQ2656" s="68"/>
      <c r="ER2656" s="68"/>
      <c r="ES2656" s="68"/>
      <c r="ET2656" s="68"/>
    </row>
    <row r="2657" spans="53:150" s="9" customFormat="1" ht="15">
      <c r="BA2657" s="41"/>
      <c r="BB2657" s="41"/>
      <c r="BC2657" s="41"/>
      <c r="BD2657" s="41"/>
      <c r="BE2657" s="41"/>
      <c r="BF2657" s="41"/>
      <c r="BG2657" s="41"/>
      <c r="BH2657" s="41"/>
      <c r="BI2657" s="41"/>
      <c r="BJ2657" s="41"/>
      <c r="BK2657" s="41"/>
      <c r="BL2657" s="41"/>
      <c r="BM2657" s="41"/>
      <c r="BN2657" s="41"/>
      <c r="BO2657" s="41"/>
      <c r="BP2657" s="41"/>
      <c r="BQ2657" s="41"/>
      <c r="BR2657" s="41"/>
      <c r="BS2657" s="41"/>
      <c r="BT2657" s="41"/>
      <c r="BU2657" s="41"/>
      <c r="BV2657" s="41"/>
      <c r="BW2657" s="41"/>
      <c r="BX2657" s="41"/>
      <c r="BY2657" s="41"/>
      <c r="BZ2657" s="41"/>
      <c r="CA2657" s="41"/>
      <c r="CB2657" s="41"/>
      <c r="CC2657" s="41"/>
      <c r="CD2657" s="41"/>
      <c r="CE2657" s="41"/>
      <c r="CF2657" s="41"/>
      <c r="CG2657" s="41"/>
      <c r="CH2657" s="41"/>
      <c r="CI2657" s="41"/>
      <c r="CJ2657" s="41"/>
      <c r="ED2657" s="68"/>
      <c r="EE2657" s="68"/>
      <c r="EF2657" s="68"/>
      <c r="EG2657" s="68"/>
      <c r="EH2657" s="68"/>
      <c r="EI2657" s="68"/>
      <c r="EJ2657" s="68"/>
      <c r="EK2657" s="68"/>
      <c r="EL2657" s="68"/>
      <c r="EM2657" s="68"/>
      <c r="EN2657" s="68"/>
      <c r="EO2657" s="68"/>
      <c r="EP2657" s="68"/>
      <c r="EQ2657" s="68"/>
      <c r="ER2657" s="68"/>
      <c r="ES2657" s="68"/>
      <c r="ET2657" s="68"/>
    </row>
    <row r="2658" spans="53:150" s="9" customFormat="1" ht="15">
      <c r="BA2658" s="41"/>
      <c r="BB2658" s="41"/>
      <c r="BC2658" s="41"/>
      <c r="BD2658" s="41"/>
      <c r="BE2658" s="41"/>
      <c r="BF2658" s="41"/>
      <c r="BG2658" s="41"/>
      <c r="BH2658" s="41"/>
      <c r="BI2658" s="41"/>
      <c r="BJ2658" s="41"/>
      <c r="BK2658" s="41"/>
      <c r="BL2658" s="41"/>
      <c r="BM2658" s="41"/>
      <c r="BN2658" s="41"/>
      <c r="BO2658" s="41"/>
      <c r="BP2658" s="41"/>
      <c r="BQ2658" s="41"/>
      <c r="BR2658" s="41"/>
      <c r="BS2658" s="41"/>
      <c r="BT2658" s="41"/>
      <c r="BU2658" s="41"/>
      <c r="BV2658" s="41"/>
      <c r="BW2658" s="41"/>
      <c r="BX2658" s="41"/>
      <c r="BY2658" s="41"/>
      <c r="BZ2658" s="41"/>
      <c r="CA2658" s="41"/>
      <c r="CB2658" s="41"/>
      <c r="CC2658" s="41"/>
      <c r="CD2658" s="41"/>
      <c r="CE2658" s="41"/>
      <c r="CF2658" s="41"/>
      <c r="CG2658" s="41"/>
      <c r="CH2658" s="41"/>
      <c r="CI2658" s="41"/>
      <c r="CJ2658" s="41"/>
      <c r="ED2658" s="68"/>
      <c r="EE2658" s="68"/>
      <c r="EF2658" s="68"/>
      <c r="EG2658" s="68"/>
      <c r="EH2658" s="68"/>
      <c r="EI2658" s="68"/>
      <c r="EJ2658" s="68"/>
      <c r="EK2658" s="68"/>
      <c r="EL2658" s="68"/>
      <c r="EM2658" s="68"/>
      <c r="EN2658" s="68"/>
      <c r="EO2658" s="68"/>
      <c r="EP2658" s="68"/>
      <c r="EQ2658" s="68"/>
      <c r="ER2658" s="68"/>
      <c r="ES2658" s="68"/>
      <c r="ET2658" s="68"/>
    </row>
    <row r="2659" spans="53:150" s="9" customFormat="1" ht="15">
      <c r="BA2659" s="41"/>
      <c r="BB2659" s="41"/>
      <c r="BC2659" s="41"/>
      <c r="BD2659" s="41"/>
      <c r="BE2659" s="41"/>
      <c r="BF2659" s="41"/>
      <c r="BG2659" s="41"/>
      <c r="BH2659" s="41"/>
      <c r="BI2659" s="41"/>
      <c r="BJ2659" s="41"/>
      <c r="BK2659" s="41"/>
      <c r="BL2659" s="41"/>
      <c r="BM2659" s="41"/>
      <c r="BN2659" s="41"/>
      <c r="BO2659" s="41"/>
      <c r="BP2659" s="41"/>
      <c r="BQ2659" s="41"/>
      <c r="BR2659" s="41"/>
      <c r="BS2659" s="41"/>
      <c r="BT2659" s="41"/>
      <c r="BU2659" s="41"/>
      <c r="BV2659" s="41"/>
      <c r="BW2659" s="41"/>
      <c r="BX2659" s="41"/>
      <c r="BY2659" s="41"/>
      <c r="BZ2659" s="41"/>
      <c r="CA2659" s="41"/>
      <c r="CB2659" s="41"/>
      <c r="CC2659" s="41"/>
      <c r="CD2659" s="41"/>
      <c r="CE2659" s="41"/>
      <c r="CF2659" s="41"/>
      <c r="CG2659" s="41"/>
      <c r="CH2659" s="41"/>
      <c r="CI2659" s="41"/>
      <c r="CJ2659" s="41"/>
      <c r="ED2659" s="68"/>
      <c r="EE2659" s="68"/>
      <c r="EF2659" s="68"/>
      <c r="EG2659" s="68"/>
      <c r="EH2659" s="68"/>
      <c r="EI2659" s="68"/>
      <c r="EJ2659" s="68"/>
      <c r="EK2659" s="68"/>
      <c r="EL2659" s="68"/>
      <c r="EM2659" s="68"/>
      <c r="EN2659" s="68"/>
      <c r="EO2659" s="68"/>
      <c r="EP2659" s="68"/>
      <c r="EQ2659" s="68"/>
      <c r="ER2659" s="68"/>
      <c r="ES2659" s="68"/>
      <c r="ET2659" s="68"/>
    </row>
    <row r="2660" spans="53:150" s="9" customFormat="1" ht="15">
      <c r="BA2660" s="41"/>
      <c r="BB2660" s="41"/>
      <c r="BC2660" s="41"/>
      <c r="BD2660" s="41"/>
      <c r="BE2660" s="41"/>
      <c r="BF2660" s="41"/>
      <c r="BG2660" s="41"/>
      <c r="BH2660" s="41"/>
      <c r="BI2660" s="41"/>
      <c r="BJ2660" s="41"/>
      <c r="BK2660" s="41"/>
      <c r="BL2660" s="41"/>
      <c r="BM2660" s="41"/>
      <c r="BN2660" s="41"/>
      <c r="BO2660" s="41"/>
      <c r="BP2660" s="41"/>
      <c r="BQ2660" s="41"/>
      <c r="BR2660" s="41"/>
      <c r="BS2660" s="41"/>
      <c r="BT2660" s="41"/>
      <c r="BU2660" s="41"/>
      <c r="BV2660" s="41"/>
      <c r="BW2660" s="41"/>
      <c r="BX2660" s="41"/>
      <c r="BY2660" s="41"/>
      <c r="BZ2660" s="41"/>
      <c r="CA2660" s="41"/>
      <c r="CB2660" s="41"/>
      <c r="CC2660" s="41"/>
      <c r="CD2660" s="41"/>
      <c r="CE2660" s="41"/>
      <c r="CF2660" s="41"/>
      <c r="CG2660" s="41"/>
      <c r="CH2660" s="41"/>
      <c r="CI2660" s="41"/>
      <c r="CJ2660" s="41"/>
      <c r="ED2660" s="68"/>
      <c r="EE2660" s="68"/>
      <c r="EF2660" s="68"/>
      <c r="EG2660" s="68"/>
      <c r="EH2660" s="68"/>
      <c r="EI2660" s="68"/>
      <c r="EJ2660" s="68"/>
      <c r="EK2660" s="68"/>
      <c r="EL2660" s="68"/>
      <c r="EM2660" s="68"/>
      <c r="EN2660" s="68"/>
      <c r="EO2660" s="68"/>
      <c r="EP2660" s="68"/>
      <c r="EQ2660" s="68"/>
      <c r="ER2660" s="68"/>
      <c r="ES2660" s="68"/>
      <c r="ET2660" s="68"/>
    </row>
    <row r="2661" spans="53:150" s="9" customFormat="1" ht="15">
      <c r="BA2661" s="41"/>
      <c r="BB2661" s="41"/>
      <c r="BC2661" s="41"/>
      <c r="BD2661" s="41"/>
      <c r="BE2661" s="41"/>
      <c r="BF2661" s="41"/>
      <c r="BG2661" s="41"/>
      <c r="BH2661" s="41"/>
      <c r="BI2661" s="41"/>
      <c r="BJ2661" s="41"/>
      <c r="BK2661" s="41"/>
      <c r="BL2661" s="41"/>
      <c r="BM2661" s="41"/>
      <c r="BN2661" s="41"/>
      <c r="BO2661" s="41"/>
      <c r="BP2661" s="41"/>
      <c r="BQ2661" s="41"/>
      <c r="BR2661" s="41"/>
      <c r="BS2661" s="41"/>
      <c r="BT2661" s="41"/>
      <c r="BU2661" s="41"/>
      <c r="BV2661" s="41"/>
      <c r="BW2661" s="41"/>
      <c r="BX2661" s="41"/>
      <c r="BY2661" s="41"/>
      <c r="BZ2661" s="41"/>
      <c r="CA2661" s="41"/>
      <c r="CB2661" s="41"/>
      <c r="CC2661" s="41"/>
      <c r="CD2661" s="41"/>
      <c r="CE2661" s="41"/>
      <c r="CF2661" s="41"/>
      <c r="CG2661" s="41"/>
      <c r="CH2661" s="41"/>
      <c r="CI2661" s="41"/>
      <c r="CJ2661" s="41"/>
      <c r="ED2661" s="68"/>
      <c r="EE2661" s="68"/>
      <c r="EF2661" s="68"/>
      <c r="EG2661" s="68"/>
      <c r="EH2661" s="68"/>
      <c r="EI2661" s="68"/>
      <c r="EJ2661" s="68"/>
      <c r="EK2661" s="68"/>
      <c r="EL2661" s="68"/>
      <c r="EM2661" s="68"/>
      <c r="EN2661" s="68"/>
      <c r="EO2661" s="68"/>
      <c r="EP2661" s="68"/>
      <c r="EQ2661" s="68"/>
      <c r="ER2661" s="68"/>
      <c r="ES2661" s="68"/>
      <c r="ET2661" s="68"/>
    </row>
    <row r="2662" spans="53:150" s="9" customFormat="1" ht="15">
      <c r="BA2662" s="41"/>
      <c r="BB2662" s="41"/>
      <c r="BC2662" s="41"/>
      <c r="BD2662" s="41"/>
      <c r="BE2662" s="41"/>
      <c r="BF2662" s="41"/>
      <c r="BG2662" s="41"/>
      <c r="BH2662" s="41"/>
      <c r="BI2662" s="41"/>
      <c r="BJ2662" s="41"/>
      <c r="BK2662" s="41"/>
      <c r="BL2662" s="41"/>
      <c r="BM2662" s="41"/>
      <c r="BN2662" s="41"/>
      <c r="BO2662" s="41"/>
      <c r="BP2662" s="41"/>
      <c r="BQ2662" s="41"/>
      <c r="BR2662" s="41"/>
      <c r="BS2662" s="41"/>
      <c r="BT2662" s="41"/>
      <c r="BU2662" s="41"/>
      <c r="BV2662" s="41"/>
      <c r="BW2662" s="41"/>
      <c r="BX2662" s="41"/>
      <c r="BY2662" s="41"/>
      <c r="BZ2662" s="41"/>
      <c r="CA2662" s="41"/>
      <c r="CB2662" s="41"/>
      <c r="CC2662" s="41"/>
      <c r="CD2662" s="41"/>
      <c r="CE2662" s="41"/>
      <c r="CF2662" s="41"/>
      <c r="CG2662" s="41"/>
      <c r="CH2662" s="41"/>
      <c r="CI2662" s="41"/>
      <c r="CJ2662" s="41"/>
      <c r="ED2662" s="68"/>
      <c r="EE2662" s="68"/>
      <c r="EF2662" s="68"/>
      <c r="EG2662" s="68"/>
      <c r="EH2662" s="68"/>
      <c r="EI2662" s="68"/>
      <c r="EJ2662" s="68"/>
      <c r="EK2662" s="68"/>
      <c r="EL2662" s="68"/>
      <c r="EM2662" s="68"/>
      <c r="EN2662" s="68"/>
      <c r="EO2662" s="68"/>
      <c r="EP2662" s="68"/>
      <c r="EQ2662" s="68"/>
      <c r="ER2662" s="68"/>
      <c r="ES2662" s="68"/>
      <c r="ET2662" s="68"/>
    </row>
    <row r="2663" spans="53:150" s="9" customFormat="1" ht="15">
      <c r="BA2663" s="41"/>
      <c r="BB2663" s="41"/>
      <c r="BC2663" s="41"/>
      <c r="BD2663" s="41"/>
      <c r="BE2663" s="41"/>
      <c r="BF2663" s="41"/>
      <c r="BG2663" s="41"/>
      <c r="BH2663" s="41"/>
      <c r="BI2663" s="41"/>
      <c r="BJ2663" s="41"/>
      <c r="BK2663" s="41"/>
      <c r="BL2663" s="41"/>
      <c r="BM2663" s="41"/>
      <c r="BN2663" s="41"/>
      <c r="BO2663" s="41"/>
      <c r="BP2663" s="41"/>
      <c r="BQ2663" s="41"/>
      <c r="BR2663" s="41"/>
      <c r="BS2663" s="41"/>
      <c r="BT2663" s="41"/>
      <c r="BU2663" s="41"/>
      <c r="BV2663" s="41"/>
      <c r="BW2663" s="41"/>
      <c r="BX2663" s="41"/>
      <c r="BY2663" s="41"/>
      <c r="BZ2663" s="41"/>
      <c r="CA2663" s="41"/>
      <c r="CB2663" s="41"/>
      <c r="CC2663" s="41"/>
      <c r="CD2663" s="41"/>
      <c r="CE2663" s="41"/>
      <c r="CF2663" s="41"/>
      <c r="CG2663" s="41"/>
      <c r="CH2663" s="41"/>
      <c r="CI2663" s="41"/>
      <c r="CJ2663" s="41"/>
      <c r="ED2663" s="68"/>
      <c r="EE2663" s="68"/>
      <c r="EF2663" s="68"/>
      <c r="EG2663" s="68"/>
      <c r="EH2663" s="68"/>
      <c r="EI2663" s="68"/>
      <c r="EJ2663" s="68"/>
      <c r="EK2663" s="68"/>
      <c r="EL2663" s="68"/>
      <c r="EM2663" s="68"/>
      <c r="EN2663" s="68"/>
      <c r="EO2663" s="68"/>
      <c r="EP2663" s="68"/>
      <c r="EQ2663" s="68"/>
      <c r="ER2663" s="68"/>
      <c r="ES2663" s="68"/>
      <c r="ET2663" s="68"/>
    </row>
    <row r="2664" spans="53:150" s="9" customFormat="1" ht="15">
      <c r="BA2664" s="41"/>
      <c r="BB2664" s="41"/>
      <c r="BC2664" s="41"/>
      <c r="BD2664" s="41"/>
      <c r="BE2664" s="41"/>
      <c r="BF2664" s="41"/>
      <c r="BG2664" s="41"/>
      <c r="BH2664" s="41"/>
      <c r="BI2664" s="41"/>
      <c r="BJ2664" s="41"/>
      <c r="BK2664" s="41"/>
      <c r="BL2664" s="41"/>
      <c r="BM2664" s="41"/>
      <c r="BN2664" s="41"/>
      <c r="BO2664" s="41"/>
      <c r="BP2664" s="41"/>
      <c r="BQ2664" s="41"/>
      <c r="BR2664" s="41"/>
      <c r="BS2664" s="41"/>
      <c r="BT2664" s="41"/>
      <c r="BU2664" s="41"/>
      <c r="BV2664" s="41"/>
      <c r="BW2664" s="41"/>
      <c r="BX2664" s="41"/>
      <c r="BY2664" s="41"/>
      <c r="BZ2664" s="41"/>
      <c r="CA2664" s="41"/>
      <c r="CB2664" s="41"/>
      <c r="CC2664" s="41"/>
      <c r="CD2664" s="41"/>
      <c r="CE2664" s="41"/>
      <c r="CF2664" s="41"/>
      <c r="CG2664" s="41"/>
      <c r="CH2664" s="41"/>
      <c r="CI2664" s="41"/>
      <c r="CJ2664" s="41"/>
      <c r="ED2664" s="68"/>
      <c r="EE2664" s="68"/>
      <c r="EF2664" s="68"/>
      <c r="EG2664" s="68"/>
      <c r="EH2664" s="68"/>
      <c r="EI2664" s="68"/>
      <c r="EJ2664" s="68"/>
      <c r="EK2664" s="68"/>
      <c r="EL2664" s="68"/>
      <c r="EM2664" s="68"/>
      <c r="EN2664" s="68"/>
      <c r="EO2664" s="68"/>
      <c r="EP2664" s="68"/>
      <c r="EQ2664" s="68"/>
      <c r="ER2664" s="68"/>
      <c r="ES2664" s="68"/>
      <c r="ET2664" s="68"/>
    </row>
    <row r="2665" spans="53:150" s="9" customFormat="1" ht="15">
      <c r="BA2665" s="41"/>
      <c r="BB2665" s="41"/>
      <c r="BC2665" s="41"/>
      <c r="BD2665" s="41"/>
      <c r="BE2665" s="41"/>
      <c r="BF2665" s="41"/>
      <c r="BG2665" s="41"/>
      <c r="BH2665" s="41"/>
      <c r="BI2665" s="41"/>
      <c r="BJ2665" s="41"/>
      <c r="BK2665" s="41"/>
      <c r="BL2665" s="41"/>
      <c r="BM2665" s="41"/>
      <c r="BN2665" s="41"/>
      <c r="BO2665" s="41"/>
      <c r="BP2665" s="41"/>
      <c r="BQ2665" s="41"/>
      <c r="BR2665" s="41"/>
      <c r="BS2665" s="41"/>
      <c r="BT2665" s="41"/>
      <c r="BU2665" s="41"/>
      <c r="BV2665" s="41"/>
      <c r="BW2665" s="41"/>
      <c r="BX2665" s="41"/>
      <c r="BY2665" s="41"/>
      <c r="BZ2665" s="41"/>
      <c r="CA2665" s="41"/>
      <c r="CB2665" s="41"/>
      <c r="CC2665" s="41"/>
      <c r="CD2665" s="41"/>
      <c r="CE2665" s="41"/>
      <c r="CF2665" s="41"/>
      <c r="CG2665" s="41"/>
      <c r="CH2665" s="41"/>
      <c r="CI2665" s="41"/>
      <c r="CJ2665" s="41"/>
      <c r="ED2665" s="68"/>
      <c r="EE2665" s="68"/>
      <c r="EF2665" s="68"/>
      <c r="EG2665" s="68"/>
      <c r="EH2665" s="68"/>
      <c r="EI2665" s="68"/>
      <c r="EJ2665" s="68"/>
      <c r="EK2665" s="68"/>
      <c r="EL2665" s="68"/>
      <c r="EM2665" s="68"/>
      <c r="EN2665" s="68"/>
      <c r="EO2665" s="68"/>
      <c r="EP2665" s="68"/>
      <c r="EQ2665" s="68"/>
      <c r="ER2665" s="68"/>
      <c r="ES2665" s="68"/>
      <c r="ET2665" s="68"/>
    </row>
    <row r="2666" spans="53:150" s="9" customFormat="1" ht="15">
      <c r="BA2666" s="41"/>
      <c r="BB2666" s="41"/>
      <c r="BC2666" s="41"/>
      <c r="BD2666" s="41"/>
      <c r="BE2666" s="41"/>
      <c r="BF2666" s="41"/>
      <c r="BG2666" s="41"/>
      <c r="BH2666" s="41"/>
      <c r="BI2666" s="41"/>
      <c r="BJ2666" s="41"/>
      <c r="BK2666" s="41"/>
      <c r="BL2666" s="41"/>
      <c r="BM2666" s="41"/>
      <c r="BN2666" s="41"/>
      <c r="BO2666" s="41"/>
      <c r="BP2666" s="41"/>
      <c r="BQ2666" s="41"/>
      <c r="BR2666" s="41"/>
      <c r="BS2666" s="41"/>
      <c r="BT2666" s="41"/>
      <c r="BU2666" s="41"/>
      <c r="BV2666" s="41"/>
      <c r="BW2666" s="41"/>
      <c r="BX2666" s="41"/>
      <c r="BY2666" s="41"/>
      <c r="BZ2666" s="41"/>
      <c r="CA2666" s="41"/>
      <c r="CB2666" s="41"/>
      <c r="CC2666" s="41"/>
      <c r="CD2666" s="41"/>
      <c r="CE2666" s="41"/>
      <c r="CF2666" s="41"/>
      <c r="CG2666" s="41"/>
      <c r="CH2666" s="41"/>
      <c r="CI2666" s="41"/>
      <c r="CJ2666" s="41"/>
      <c r="ED2666" s="68"/>
      <c r="EE2666" s="68"/>
      <c r="EF2666" s="68"/>
      <c r="EG2666" s="68"/>
      <c r="EH2666" s="68"/>
      <c r="EI2666" s="68"/>
      <c r="EJ2666" s="68"/>
      <c r="EK2666" s="68"/>
      <c r="EL2666" s="68"/>
      <c r="EM2666" s="68"/>
      <c r="EN2666" s="68"/>
      <c r="EO2666" s="68"/>
      <c r="EP2666" s="68"/>
      <c r="EQ2666" s="68"/>
      <c r="ER2666" s="68"/>
      <c r="ES2666" s="68"/>
      <c r="ET2666" s="68"/>
    </row>
    <row r="2667" spans="53:150" s="9" customFormat="1" ht="15">
      <c r="BA2667" s="41"/>
      <c r="BB2667" s="41"/>
      <c r="BC2667" s="41"/>
      <c r="BD2667" s="41"/>
      <c r="BE2667" s="41"/>
      <c r="BF2667" s="41"/>
      <c r="BG2667" s="41"/>
      <c r="BH2667" s="41"/>
      <c r="BI2667" s="41"/>
      <c r="BJ2667" s="41"/>
      <c r="BK2667" s="41"/>
      <c r="BL2667" s="41"/>
      <c r="BM2667" s="41"/>
      <c r="BN2667" s="41"/>
      <c r="BO2667" s="41"/>
      <c r="BP2667" s="41"/>
      <c r="BQ2667" s="41"/>
      <c r="BR2667" s="41"/>
      <c r="BS2667" s="41"/>
      <c r="BT2667" s="41"/>
      <c r="BU2667" s="41"/>
      <c r="BV2667" s="41"/>
      <c r="BW2667" s="41"/>
      <c r="BX2667" s="41"/>
      <c r="BY2667" s="41"/>
      <c r="BZ2667" s="41"/>
      <c r="CA2667" s="41"/>
      <c r="CB2667" s="41"/>
      <c r="CC2667" s="41"/>
      <c r="CD2667" s="41"/>
      <c r="CE2667" s="41"/>
      <c r="CF2667" s="41"/>
      <c r="CG2667" s="41"/>
      <c r="CH2667" s="41"/>
      <c r="CI2667" s="41"/>
      <c r="CJ2667" s="41"/>
      <c r="ED2667" s="68"/>
      <c r="EE2667" s="68"/>
      <c r="EF2667" s="68"/>
      <c r="EG2667" s="68"/>
      <c r="EH2667" s="68"/>
      <c r="EI2667" s="68"/>
      <c r="EJ2667" s="68"/>
      <c r="EK2667" s="68"/>
      <c r="EL2667" s="68"/>
      <c r="EM2667" s="68"/>
      <c r="EN2667" s="68"/>
      <c r="EO2667" s="68"/>
      <c r="EP2667" s="68"/>
      <c r="EQ2667" s="68"/>
      <c r="ER2667" s="68"/>
      <c r="ES2667" s="68"/>
      <c r="ET2667" s="68"/>
    </row>
    <row r="2668" spans="53:150" s="9" customFormat="1" ht="15">
      <c r="BA2668" s="41"/>
      <c r="BB2668" s="41"/>
      <c r="BC2668" s="41"/>
      <c r="BD2668" s="41"/>
      <c r="BE2668" s="41"/>
      <c r="BF2668" s="41"/>
      <c r="BG2668" s="41"/>
      <c r="BH2668" s="41"/>
      <c r="BI2668" s="41"/>
      <c r="BJ2668" s="41"/>
      <c r="BK2668" s="41"/>
      <c r="BL2668" s="41"/>
      <c r="BM2668" s="41"/>
      <c r="BN2668" s="41"/>
      <c r="BO2668" s="41"/>
      <c r="BP2668" s="41"/>
      <c r="BQ2668" s="41"/>
      <c r="BR2668" s="41"/>
      <c r="BS2668" s="41"/>
      <c r="BT2668" s="41"/>
      <c r="BU2668" s="41"/>
      <c r="BV2668" s="41"/>
      <c r="BW2668" s="41"/>
      <c r="BX2668" s="41"/>
      <c r="BY2668" s="41"/>
      <c r="BZ2668" s="41"/>
      <c r="CA2668" s="41"/>
      <c r="CB2668" s="41"/>
      <c r="CC2668" s="41"/>
      <c r="CD2668" s="41"/>
      <c r="CE2668" s="41"/>
      <c r="CF2668" s="41"/>
      <c r="CG2668" s="41"/>
      <c r="CH2668" s="41"/>
      <c r="CI2668" s="41"/>
      <c r="CJ2668" s="41"/>
      <c r="ED2668" s="68"/>
      <c r="EE2668" s="68"/>
      <c r="EF2668" s="68"/>
      <c r="EG2668" s="68"/>
      <c r="EH2668" s="68"/>
      <c r="EI2668" s="68"/>
      <c r="EJ2668" s="68"/>
      <c r="EK2668" s="68"/>
      <c r="EL2668" s="68"/>
      <c r="EM2668" s="68"/>
      <c r="EN2668" s="68"/>
      <c r="EO2668" s="68"/>
      <c r="EP2668" s="68"/>
      <c r="EQ2668" s="68"/>
      <c r="ER2668" s="68"/>
      <c r="ES2668" s="68"/>
      <c r="ET2668" s="68"/>
    </row>
    <row r="2669" spans="53:150" s="9" customFormat="1" ht="15">
      <c r="BA2669" s="41"/>
      <c r="BB2669" s="41"/>
      <c r="BC2669" s="41"/>
      <c r="BD2669" s="41"/>
      <c r="BE2669" s="41"/>
      <c r="BF2669" s="41"/>
      <c r="BG2669" s="41"/>
      <c r="BH2669" s="41"/>
      <c r="BI2669" s="41"/>
      <c r="BJ2669" s="41"/>
      <c r="BK2669" s="41"/>
      <c r="BL2669" s="41"/>
      <c r="BM2669" s="41"/>
      <c r="BN2669" s="41"/>
      <c r="BO2669" s="41"/>
      <c r="BP2669" s="41"/>
      <c r="BQ2669" s="41"/>
      <c r="BR2669" s="41"/>
      <c r="BS2669" s="41"/>
      <c r="BT2669" s="41"/>
      <c r="BU2669" s="41"/>
      <c r="BV2669" s="41"/>
      <c r="BW2669" s="41"/>
      <c r="BX2669" s="41"/>
      <c r="BY2669" s="41"/>
      <c r="BZ2669" s="41"/>
      <c r="CA2669" s="41"/>
      <c r="CB2669" s="41"/>
      <c r="CC2669" s="41"/>
      <c r="CD2669" s="41"/>
      <c r="CE2669" s="41"/>
      <c r="CF2669" s="41"/>
      <c r="CG2669" s="41"/>
      <c r="CH2669" s="41"/>
      <c r="CI2669" s="41"/>
      <c r="CJ2669" s="41"/>
      <c r="ED2669" s="68"/>
      <c r="EE2669" s="68"/>
      <c r="EF2669" s="68"/>
      <c r="EG2669" s="68"/>
      <c r="EH2669" s="68"/>
      <c r="EI2669" s="68"/>
      <c r="EJ2669" s="68"/>
      <c r="EK2669" s="68"/>
      <c r="EL2669" s="68"/>
      <c r="EM2669" s="68"/>
      <c r="EN2669" s="68"/>
      <c r="EO2669" s="68"/>
      <c r="EP2669" s="68"/>
      <c r="EQ2669" s="68"/>
      <c r="ER2669" s="68"/>
      <c r="ES2669" s="68"/>
      <c r="ET2669" s="68"/>
    </row>
    <row r="2670" spans="53:150" s="9" customFormat="1" ht="15">
      <c r="BA2670" s="41"/>
      <c r="BB2670" s="41"/>
      <c r="BC2670" s="41"/>
      <c r="BD2670" s="41"/>
      <c r="BE2670" s="41"/>
      <c r="BF2670" s="41"/>
      <c r="BG2670" s="41"/>
      <c r="BH2670" s="41"/>
      <c r="BI2670" s="41"/>
      <c r="BJ2670" s="41"/>
      <c r="BK2670" s="41"/>
      <c r="BL2670" s="41"/>
      <c r="BM2670" s="41"/>
      <c r="BN2670" s="41"/>
      <c r="BO2670" s="41"/>
      <c r="BP2670" s="41"/>
      <c r="BQ2670" s="41"/>
      <c r="BR2670" s="41"/>
      <c r="BS2670" s="41"/>
      <c r="BT2670" s="41"/>
      <c r="BU2670" s="41"/>
      <c r="BV2670" s="41"/>
      <c r="BW2670" s="41"/>
      <c r="BX2670" s="41"/>
      <c r="BY2670" s="41"/>
      <c r="BZ2670" s="41"/>
      <c r="CA2670" s="41"/>
      <c r="CB2670" s="41"/>
      <c r="CC2670" s="41"/>
      <c r="CD2670" s="41"/>
      <c r="CE2670" s="41"/>
      <c r="CF2670" s="41"/>
      <c r="CG2670" s="41"/>
      <c r="CH2670" s="41"/>
      <c r="CI2670" s="41"/>
      <c r="CJ2670" s="41"/>
      <c r="ED2670" s="68"/>
      <c r="EE2670" s="68"/>
      <c r="EF2670" s="68"/>
      <c r="EG2670" s="68"/>
      <c r="EH2670" s="68"/>
      <c r="EI2670" s="68"/>
      <c r="EJ2670" s="68"/>
      <c r="EK2670" s="68"/>
      <c r="EL2670" s="68"/>
      <c r="EM2670" s="68"/>
      <c r="EN2670" s="68"/>
      <c r="EO2670" s="68"/>
      <c r="EP2670" s="68"/>
      <c r="EQ2670" s="68"/>
      <c r="ER2670" s="68"/>
      <c r="ES2670" s="68"/>
      <c r="ET2670" s="68"/>
    </row>
    <row r="2671" spans="53:150" s="9" customFormat="1" ht="15">
      <c r="BA2671" s="41"/>
      <c r="BB2671" s="41"/>
      <c r="BC2671" s="41"/>
      <c r="BD2671" s="41"/>
      <c r="BE2671" s="41"/>
      <c r="BF2671" s="41"/>
      <c r="BG2671" s="41"/>
      <c r="BH2671" s="41"/>
      <c r="BI2671" s="41"/>
      <c r="BJ2671" s="41"/>
      <c r="BK2671" s="41"/>
      <c r="BL2671" s="41"/>
      <c r="BM2671" s="41"/>
      <c r="BN2671" s="41"/>
      <c r="BO2671" s="41"/>
      <c r="BP2671" s="41"/>
      <c r="BQ2671" s="41"/>
      <c r="BR2671" s="41"/>
      <c r="BS2671" s="41"/>
      <c r="BT2671" s="41"/>
      <c r="BU2671" s="41"/>
      <c r="BV2671" s="41"/>
      <c r="BW2671" s="41"/>
      <c r="BX2671" s="41"/>
      <c r="BY2671" s="41"/>
      <c r="BZ2671" s="41"/>
      <c r="CA2671" s="41"/>
      <c r="CB2671" s="41"/>
      <c r="CC2671" s="41"/>
      <c r="CD2671" s="41"/>
      <c r="CE2671" s="41"/>
      <c r="CF2671" s="41"/>
      <c r="CG2671" s="41"/>
      <c r="CH2671" s="41"/>
      <c r="CI2671" s="41"/>
      <c r="CJ2671" s="41"/>
      <c r="ED2671" s="68"/>
      <c r="EE2671" s="68"/>
      <c r="EF2671" s="68"/>
      <c r="EG2671" s="68"/>
      <c r="EH2671" s="68"/>
      <c r="EI2671" s="68"/>
      <c r="EJ2671" s="68"/>
      <c r="EK2671" s="68"/>
      <c r="EL2671" s="68"/>
      <c r="EM2671" s="68"/>
      <c r="EN2671" s="68"/>
      <c r="EO2671" s="68"/>
      <c r="EP2671" s="68"/>
      <c r="EQ2671" s="68"/>
      <c r="ER2671" s="68"/>
      <c r="ES2671" s="68"/>
      <c r="ET2671" s="68"/>
    </row>
    <row r="2672" spans="53:150" s="9" customFormat="1" ht="15">
      <c r="BA2672" s="41"/>
      <c r="BB2672" s="41"/>
      <c r="BC2672" s="41"/>
      <c r="BD2672" s="41"/>
      <c r="BE2672" s="41"/>
      <c r="BF2672" s="41"/>
      <c r="BG2672" s="41"/>
      <c r="BH2672" s="41"/>
      <c r="BI2672" s="41"/>
      <c r="BJ2672" s="41"/>
      <c r="BK2672" s="41"/>
      <c r="BL2672" s="41"/>
      <c r="BM2672" s="41"/>
      <c r="BN2672" s="41"/>
      <c r="BO2672" s="41"/>
      <c r="BP2672" s="41"/>
      <c r="BQ2672" s="41"/>
      <c r="BR2672" s="41"/>
      <c r="BS2672" s="41"/>
      <c r="BT2672" s="41"/>
      <c r="BU2672" s="41"/>
      <c r="BV2672" s="41"/>
      <c r="BW2672" s="41"/>
      <c r="BX2672" s="41"/>
      <c r="BY2672" s="41"/>
      <c r="BZ2672" s="41"/>
      <c r="CA2672" s="41"/>
      <c r="CB2672" s="41"/>
      <c r="CC2672" s="41"/>
      <c r="CD2672" s="41"/>
      <c r="CE2672" s="41"/>
      <c r="CF2672" s="41"/>
      <c r="CG2672" s="41"/>
      <c r="CH2672" s="41"/>
      <c r="CI2672" s="41"/>
      <c r="CJ2672" s="41"/>
      <c r="ED2672" s="68"/>
      <c r="EE2672" s="68"/>
      <c r="EF2672" s="68"/>
      <c r="EG2672" s="68"/>
      <c r="EH2672" s="68"/>
      <c r="EI2672" s="68"/>
      <c r="EJ2672" s="68"/>
      <c r="EK2672" s="68"/>
      <c r="EL2672" s="68"/>
      <c r="EM2672" s="68"/>
      <c r="EN2672" s="68"/>
      <c r="EO2672" s="68"/>
      <c r="EP2672" s="68"/>
      <c r="EQ2672" s="68"/>
      <c r="ER2672" s="68"/>
      <c r="ES2672" s="68"/>
      <c r="ET2672" s="68"/>
    </row>
    <row r="2673" spans="53:150" s="9" customFormat="1" ht="15">
      <c r="BA2673" s="41"/>
      <c r="BB2673" s="41"/>
      <c r="BC2673" s="41"/>
      <c r="BD2673" s="41"/>
      <c r="BE2673" s="41"/>
      <c r="BF2673" s="41"/>
      <c r="BG2673" s="41"/>
      <c r="BH2673" s="41"/>
      <c r="BI2673" s="41"/>
      <c r="BJ2673" s="41"/>
      <c r="BK2673" s="41"/>
      <c r="BL2673" s="41"/>
      <c r="BM2673" s="41"/>
      <c r="BN2673" s="41"/>
      <c r="BO2673" s="41"/>
      <c r="BP2673" s="41"/>
      <c r="BQ2673" s="41"/>
      <c r="BR2673" s="41"/>
      <c r="BS2673" s="41"/>
      <c r="BT2673" s="41"/>
      <c r="BU2673" s="41"/>
      <c r="BV2673" s="41"/>
      <c r="BW2673" s="41"/>
      <c r="BX2673" s="41"/>
      <c r="BY2673" s="41"/>
      <c r="BZ2673" s="41"/>
      <c r="CA2673" s="41"/>
      <c r="CB2673" s="41"/>
      <c r="CC2673" s="41"/>
      <c r="CD2673" s="41"/>
      <c r="CE2673" s="41"/>
      <c r="CF2673" s="41"/>
      <c r="CG2673" s="41"/>
      <c r="CH2673" s="41"/>
      <c r="CI2673" s="41"/>
      <c r="CJ2673" s="41"/>
      <c r="ED2673" s="68"/>
      <c r="EE2673" s="68"/>
      <c r="EF2673" s="68"/>
      <c r="EG2673" s="68"/>
      <c r="EH2673" s="68"/>
      <c r="EI2673" s="68"/>
      <c r="EJ2673" s="68"/>
      <c r="EK2673" s="68"/>
      <c r="EL2673" s="68"/>
      <c r="EM2673" s="68"/>
      <c r="EN2673" s="68"/>
      <c r="EO2673" s="68"/>
      <c r="EP2673" s="68"/>
      <c r="EQ2673" s="68"/>
      <c r="ER2673" s="68"/>
      <c r="ES2673" s="68"/>
      <c r="ET2673" s="68"/>
    </row>
    <row r="2674" spans="53:150" s="9" customFormat="1" ht="15">
      <c r="BA2674" s="41"/>
      <c r="BB2674" s="41"/>
      <c r="BC2674" s="41"/>
      <c r="BD2674" s="41"/>
      <c r="BE2674" s="41"/>
      <c r="BF2674" s="41"/>
      <c r="BG2674" s="41"/>
      <c r="BH2674" s="41"/>
      <c r="BI2674" s="41"/>
      <c r="BJ2674" s="41"/>
      <c r="BK2674" s="41"/>
      <c r="BL2674" s="41"/>
      <c r="BM2674" s="41"/>
      <c r="BN2674" s="41"/>
      <c r="BO2674" s="41"/>
      <c r="BP2674" s="41"/>
      <c r="BQ2674" s="41"/>
      <c r="BR2674" s="41"/>
      <c r="BS2674" s="41"/>
      <c r="BT2674" s="41"/>
      <c r="BU2674" s="41"/>
      <c r="BV2674" s="41"/>
      <c r="BW2674" s="41"/>
      <c r="BX2674" s="41"/>
      <c r="BY2674" s="41"/>
      <c r="BZ2674" s="41"/>
      <c r="CA2674" s="41"/>
      <c r="CB2674" s="41"/>
      <c r="CC2674" s="41"/>
      <c r="CD2674" s="41"/>
      <c r="CE2674" s="41"/>
      <c r="CF2674" s="41"/>
      <c r="CG2674" s="41"/>
      <c r="CH2674" s="41"/>
      <c r="CI2674" s="41"/>
      <c r="CJ2674" s="41"/>
      <c r="ED2674" s="68"/>
      <c r="EE2674" s="68"/>
      <c r="EF2674" s="68"/>
      <c r="EG2674" s="68"/>
      <c r="EH2674" s="68"/>
      <c r="EI2674" s="68"/>
      <c r="EJ2674" s="68"/>
      <c r="EK2674" s="68"/>
      <c r="EL2674" s="68"/>
      <c r="EM2674" s="68"/>
      <c r="EN2674" s="68"/>
      <c r="EO2674" s="68"/>
      <c r="EP2674" s="68"/>
      <c r="EQ2674" s="68"/>
      <c r="ER2674" s="68"/>
      <c r="ES2674" s="68"/>
      <c r="ET2674" s="68"/>
    </row>
    <row r="2675" spans="53:150" s="9" customFormat="1" ht="15">
      <c r="BA2675" s="41"/>
      <c r="BB2675" s="41"/>
      <c r="BC2675" s="41"/>
      <c r="BD2675" s="41"/>
      <c r="BE2675" s="41"/>
      <c r="BF2675" s="41"/>
      <c r="BG2675" s="41"/>
      <c r="BH2675" s="41"/>
      <c r="BI2675" s="41"/>
      <c r="BJ2675" s="41"/>
      <c r="BK2675" s="41"/>
      <c r="BL2675" s="41"/>
      <c r="BM2675" s="41"/>
      <c r="BN2675" s="41"/>
      <c r="BO2675" s="41"/>
      <c r="BP2675" s="41"/>
      <c r="BQ2675" s="41"/>
      <c r="BR2675" s="41"/>
      <c r="BS2675" s="41"/>
      <c r="BT2675" s="41"/>
      <c r="BU2675" s="41"/>
      <c r="BV2675" s="41"/>
      <c r="BW2675" s="41"/>
      <c r="BX2675" s="41"/>
      <c r="BY2675" s="41"/>
      <c r="BZ2675" s="41"/>
      <c r="CA2675" s="41"/>
      <c r="CB2675" s="41"/>
      <c r="CC2675" s="41"/>
      <c r="CD2675" s="41"/>
      <c r="CE2675" s="41"/>
      <c r="CF2675" s="41"/>
      <c r="CG2675" s="41"/>
      <c r="CH2675" s="41"/>
      <c r="CI2675" s="41"/>
      <c r="CJ2675" s="41"/>
      <c r="ED2675" s="68"/>
      <c r="EE2675" s="68"/>
      <c r="EF2675" s="68"/>
      <c r="EG2675" s="68"/>
      <c r="EH2675" s="68"/>
      <c r="EI2675" s="68"/>
      <c r="EJ2675" s="68"/>
      <c r="EK2675" s="68"/>
      <c r="EL2675" s="68"/>
      <c r="EM2675" s="68"/>
      <c r="EN2675" s="68"/>
      <c r="EO2675" s="68"/>
      <c r="EP2675" s="68"/>
      <c r="EQ2675" s="68"/>
      <c r="ER2675" s="68"/>
      <c r="ES2675" s="68"/>
      <c r="ET2675" s="68"/>
    </row>
    <row r="2676" spans="53:150" s="9" customFormat="1" ht="15">
      <c r="BA2676" s="41"/>
      <c r="BB2676" s="41"/>
      <c r="BC2676" s="41"/>
      <c r="BD2676" s="41"/>
      <c r="BE2676" s="41"/>
      <c r="BF2676" s="41"/>
      <c r="BG2676" s="41"/>
      <c r="BH2676" s="41"/>
      <c r="BI2676" s="41"/>
      <c r="BJ2676" s="41"/>
      <c r="BK2676" s="41"/>
      <c r="BL2676" s="41"/>
      <c r="BM2676" s="41"/>
      <c r="BN2676" s="41"/>
      <c r="BO2676" s="41"/>
      <c r="BP2676" s="41"/>
      <c r="BQ2676" s="41"/>
      <c r="BR2676" s="41"/>
      <c r="BS2676" s="41"/>
      <c r="BT2676" s="41"/>
      <c r="BU2676" s="41"/>
      <c r="BV2676" s="41"/>
      <c r="BW2676" s="41"/>
      <c r="BX2676" s="41"/>
      <c r="BY2676" s="41"/>
      <c r="BZ2676" s="41"/>
      <c r="CA2676" s="41"/>
      <c r="CB2676" s="41"/>
      <c r="CC2676" s="41"/>
      <c r="CD2676" s="41"/>
      <c r="CE2676" s="41"/>
      <c r="CF2676" s="41"/>
      <c r="CG2676" s="41"/>
      <c r="CH2676" s="41"/>
      <c r="CI2676" s="41"/>
      <c r="CJ2676" s="41"/>
      <c r="ED2676" s="68"/>
      <c r="EE2676" s="68"/>
      <c r="EF2676" s="68"/>
      <c r="EG2676" s="68"/>
      <c r="EH2676" s="68"/>
      <c r="EI2676" s="68"/>
      <c r="EJ2676" s="68"/>
      <c r="EK2676" s="68"/>
      <c r="EL2676" s="68"/>
      <c r="EM2676" s="68"/>
      <c r="EN2676" s="68"/>
      <c r="EO2676" s="68"/>
      <c r="EP2676" s="68"/>
      <c r="EQ2676" s="68"/>
      <c r="ER2676" s="68"/>
      <c r="ES2676" s="68"/>
      <c r="ET2676" s="68"/>
    </row>
    <row r="2677" spans="53:150" s="9" customFormat="1" ht="15">
      <c r="BA2677" s="41"/>
      <c r="BB2677" s="41"/>
      <c r="BC2677" s="41"/>
      <c r="BD2677" s="41"/>
      <c r="BE2677" s="41"/>
      <c r="BF2677" s="41"/>
      <c r="BG2677" s="41"/>
      <c r="BH2677" s="41"/>
      <c r="BI2677" s="41"/>
      <c r="BJ2677" s="41"/>
      <c r="BK2677" s="41"/>
      <c r="BL2677" s="41"/>
      <c r="BM2677" s="41"/>
      <c r="BN2677" s="41"/>
      <c r="BO2677" s="41"/>
      <c r="BP2677" s="41"/>
      <c r="BQ2677" s="41"/>
      <c r="BR2677" s="41"/>
      <c r="BS2677" s="41"/>
      <c r="BT2677" s="41"/>
      <c r="BU2677" s="41"/>
      <c r="BV2677" s="41"/>
      <c r="BW2677" s="41"/>
      <c r="BX2677" s="41"/>
      <c r="BY2677" s="41"/>
      <c r="BZ2677" s="41"/>
      <c r="CA2677" s="41"/>
      <c r="CB2677" s="41"/>
      <c r="CC2677" s="41"/>
      <c r="CD2677" s="41"/>
      <c r="CE2677" s="41"/>
      <c r="CF2677" s="41"/>
      <c r="CG2677" s="41"/>
      <c r="CH2677" s="41"/>
      <c r="CI2677" s="41"/>
      <c r="CJ2677" s="41"/>
      <c r="ED2677" s="68"/>
      <c r="EE2677" s="68"/>
      <c r="EF2677" s="68"/>
      <c r="EG2677" s="68"/>
      <c r="EH2677" s="68"/>
      <c r="EI2677" s="68"/>
      <c r="EJ2677" s="68"/>
      <c r="EK2677" s="68"/>
      <c r="EL2677" s="68"/>
      <c r="EM2677" s="68"/>
      <c r="EN2677" s="68"/>
      <c r="EO2677" s="68"/>
      <c r="EP2677" s="68"/>
      <c r="EQ2677" s="68"/>
      <c r="ER2677" s="68"/>
      <c r="ES2677" s="68"/>
      <c r="ET2677" s="68"/>
    </row>
    <row r="2678" spans="53:150" s="9" customFormat="1" ht="15">
      <c r="BA2678" s="41"/>
      <c r="BB2678" s="41"/>
      <c r="BC2678" s="41"/>
      <c r="BD2678" s="41"/>
      <c r="BE2678" s="41"/>
      <c r="BF2678" s="41"/>
      <c r="BG2678" s="41"/>
      <c r="BH2678" s="41"/>
      <c r="BI2678" s="41"/>
      <c r="BJ2678" s="41"/>
      <c r="BK2678" s="41"/>
      <c r="BL2678" s="41"/>
      <c r="BM2678" s="41"/>
      <c r="BN2678" s="41"/>
      <c r="BO2678" s="41"/>
      <c r="BP2678" s="41"/>
      <c r="BQ2678" s="41"/>
      <c r="BR2678" s="41"/>
      <c r="BS2678" s="41"/>
      <c r="BT2678" s="41"/>
      <c r="BU2678" s="41"/>
      <c r="BV2678" s="41"/>
      <c r="BW2678" s="41"/>
      <c r="BX2678" s="41"/>
      <c r="BY2678" s="41"/>
      <c r="BZ2678" s="41"/>
      <c r="CA2678" s="41"/>
      <c r="CB2678" s="41"/>
      <c r="CC2678" s="41"/>
      <c r="CD2678" s="41"/>
      <c r="CE2678" s="41"/>
      <c r="CF2678" s="41"/>
      <c r="CG2678" s="41"/>
      <c r="CH2678" s="41"/>
      <c r="CI2678" s="41"/>
      <c r="CJ2678" s="41"/>
      <c r="ED2678" s="68"/>
      <c r="EE2678" s="68"/>
      <c r="EF2678" s="68"/>
      <c r="EG2678" s="68"/>
      <c r="EH2678" s="68"/>
      <c r="EI2678" s="68"/>
      <c r="EJ2678" s="68"/>
      <c r="EK2678" s="68"/>
      <c r="EL2678" s="68"/>
      <c r="EM2678" s="68"/>
      <c r="EN2678" s="68"/>
      <c r="EO2678" s="68"/>
      <c r="EP2678" s="68"/>
      <c r="EQ2678" s="68"/>
      <c r="ER2678" s="68"/>
      <c r="ES2678" s="68"/>
      <c r="ET2678" s="68"/>
    </row>
    <row r="2679" spans="53:150" s="9" customFormat="1" ht="15">
      <c r="BA2679" s="41"/>
      <c r="BB2679" s="41"/>
      <c r="BC2679" s="41"/>
      <c r="BD2679" s="41"/>
      <c r="BE2679" s="41"/>
      <c r="BF2679" s="41"/>
      <c r="BG2679" s="41"/>
      <c r="BH2679" s="41"/>
      <c r="BI2679" s="41"/>
      <c r="BJ2679" s="41"/>
      <c r="BK2679" s="41"/>
      <c r="BL2679" s="41"/>
      <c r="BM2679" s="41"/>
      <c r="BN2679" s="41"/>
      <c r="BO2679" s="41"/>
      <c r="BP2679" s="41"/>
      <c r="BQ2679" s="41"/>
      <c r="BR2679" s="41"/>
      <c r="BS2679" s="41"/>
      <c r="BT2679" s="41"/>
      <c r="BU2679" s="41"/>
      <c r="BV2679" s="41"/>
      <c r="BW2679" s="41"/>
      <c r="BX2679" s="41"/>
      <c r="BY2679" s="41"/>
      <c r="BZ2679" s="41"/>
      <c r="CA2679" s="41"/>
      <c r="CB2679" s="41"/>
      <c r="CC2679" s="41"/>
      <c r="CD2679" s="41"/>
      <c r="CE2679" s="41"/>
      <c r="CF2679" s="41"/>
      <c r="CG2679" s="41"/>
      <c r="CH2679" s="41"/>
      <c r="CI2679" s="41"/>
      <c r="CJ2679" s="41"/>
      <c r="ED2679" s="68"/>
      <c r="EE2679" s="68"/>
      <c r="EF2679" s="68"/>
      <c r="EG2679" s="68"/>
      <c r="EH2679" s="68"/>
      <c r="EI2679" s="68"/>
      <c r="EJ2679" s="68"/>
      <c r="EK2679" s="68"/>
      <c r="EL2679" s="68"/>
      <c r="EM2679" s="68"/>
      <c r="EN2679" s="68"/>
      <c r="EO2679" s="68"/>
      <c r="EP2679" s="68"/>
      <c r="EQ2679" s="68"/>
      <c r="ER2679" s="68"/>
      <c r="ES2679" s="68"/>
      <c r="ET2679" s="68"/>
    </row>
    <row r="2680" spans="53:150" s="9" customFormat="1" ht="15">
      <c r="BA2680" s="41"/>
      <c r="BB2680" s="41"/>
      <c r="BC2680" s="41"/>
      <c r="BD2680" s="41"/>
      <c r="BE2680" s="41"/>
      <c r="BF2680" s="41"/>
      <c r="BG2680" s="41"/>
      <c r="BH2680" s="41"/>
      <c r="BI2680" s="41"/>
      <c r="BJ2680" s="41"/>
      <c r="BK2680" s="41"/>
      <c r="BL2680" s="41"/>
      <c r="BM2680" s="41"/>
      <c r="BN2680" s="41"/>
      <c r="BO2680" s="41"/>
      <c r="BP2680" s="41"/>
      <c r="BQ2680" s="41"/>
      <c r="BR2680" s="41"/>
      <c r="BS2680" s="41"/>
      <c r="BT2680" s="41"/>
      <c r="BU2680" s="41"/>
      <c r="BV2680" s="41"/>
      <c r="BW2680" s="41"/>
      <c r="BX2680" s="41"/>
      <c r="BY2680" s="41"/>
      <c r="BZ2680" s="41"/>
      <c r="CA2680" s="41"/>
      <c r="CB2680" s="41"/>
      <c r="CC2680" s="41"/>
      <c r="CD2680" s="41"/>
      <c r="CE2680" s="41"/>
      <c r="CF2680" s="41"/>
      <c r="CG2680" s="41"/>
      <c r="CH2680" s="41"/>
      <c r="CI2680" s="41"/>
      <c r="CJ2680" s="41"/>
      <c r="ED2680" s="68"/>
      <c r="EE2680" s="68"/>
      <c r="EF2680" s="68"/>
      <c r="EG2680" s="68"/>
      <c r="EH2680" s="68"/>
      <c r="EI2680" s="68"/>
      <c r="EJ2680" s="68"/>
      <c r="EK2680" s="68"/>
      <c r="EL2680" s="68"/>
      <c r="EM2680" s="68"/>
      <c r="EN2680" s="68"/>
      <c r="EO2680" s="68"/>
      <c r="EP2680" s="68"/>
      <c r="EQ2680" s="68"/>
      <c r="ER2680" s="68"/>
      <c r="ES2680" s="68"/>
      <c r="ET2680" s="68"/>
    </row>
    <row r="2681" spans="53:150" s="9" customFormat="1" ht="15">
      <c r="BA2681" s="41"/>
      <c r="BB2681" s="41"/>
      <c r="BC2681" s="41"/>
      <c r="BD2681" s="41"/>
      <c r="BE2681" s="41"/>
      <c r="BF2681" s="41"/>
      <c r="BG2681" s="41"/>
      <c r="BH2681" s="41"/>
      <c r="BI2681" s="41"/>
      <c r="BJ2681" s="41"/>
      <c r="BK2681" s="41"/>
      <c r="BL2681" s="41"/>
      <c r="BM2681" s="41"/>
      <c r="BN2681" s="41"/>
      <c r="BO2681" s="41"/>
      <c r="BP2681" s="41"/>
      <c r="BQ2681" s="41"/>
      <c r="BR2681" s="41"/>
      <c r="BS2681" s="41"/>
      <c r="BT2681" s="41"/>
      <c r="BU2681" s="41"/>
      <c r="BV2681" s="41"/>
      <c r="BW2681" s="41"/>
      <c r="BX2681" s="41"/>
      <c r="BY2681" s="41"/>
      <c r="BZ2681" s="41"/>
      <c r="CA2681" s="41"/>
      <c r="CB2681" s="41"/>
      <c r="CC2681" s="41"/>
      <c r="CD2681" s="41"/>
      <c r="CE2681" s="41"/>
      <c r="CF2681" s="41"/>
      <c r="CG2681" s="41"/>
      <c r="CH2681" s="41"/>
      <c r="CI2681" s="41"/>
      <c r="CJ2681" s="41"/>
      <c r="ED2681" s="68"/>
      <c r="EE2681" s="68"/>
      <c r="EF2681" s="68"/>
      <c r="EG2681" s="68"/>
      <c r="EH2681" s="68"/>
      <c r="EI2681" s="68"/>
      <c r="EJ2681" s="68"/>
      <c r="EK2681" s="68"/>
      <c r="EL2681" s="68"/>
      <c r="EM2681" s="68"/>
      <c r="EN2681" s="68"/>
      <c r="EO2681" s="68"/>
      <c r="EP2681" s="68"/>
      <c r="EQ2681" s="68"/>
      <c r="ER2681" s="68"/>
      <c r="ES2681" s="68"/>
      <c r="ET2681" s="68"/>
    </row>
    <row r="2682" spans="53:150" s="9" customFormat="1" ht="15">
      <c r="BA2682" s="41"/>
      <c r="BB2682" s="41"/>
      <c r="BC2682" s="41"/>
      <c r="BD2682" s="41"/>
      <c r="BE2682" s="41"/>
      <c r="BF2682" s="41"/>
      <c r="BG2682" s="41"/>
      <c r="BH2682" s="41"/>
      <c r="BI2682" s="41"/>
      <c r="BJ2682" s="41"/>
      <c r="BK2682" s="41"/>
      <c r="BL2682" s="41"/>
      <c r="BM2682" s="41"/>
      <c r="BN2682" s="41"/>
      <c r="BO2682" s="41"/>
      <c r="BP2682" s="41"/>
      <c r="BQ2682" s="41"/>
      <c r="BR2682" s="41"/>
      <c r="BS2682" s="41"/>
      <c r="BT2682" s="41"/>
      <c r="BU2682" s="41"/>
      <c r="BV2682" s="41"/>
      <c r="BW2682" s="41"/>
      <c r="BX2682" s="41"/>
      <c r="BY2682" s="41"/>
      <c r="BZ2682" s="41"/>
      <c r="CA2682" s="41"/>
      <c r="CB2682" s="41"/>
      <c r="CC2682" s="41"/>
      <c r="CD2682" s="41"/>
      <c r="CE2682" s="41"/>
      <c r="CF2682" s="41"/>
      <c r="CG2682" s="41"/>
      <c r="CH2682" s="41"/>
      <c r="CI2682" s="41"/>
      <c r="CJ2682" s="41"/>
      <c r="ED2682" s="68"/>
      <c r="EE2682" s="68"/>
      <c r="EF2682" s="68"/>
      <c r="EG2682" s="68"/>
      <c r="EH2682" s="68"/>
      <c r="EI2682" s="68"/>
      <c r="EJ2682" s="68"/>
      <c r="EK2682" s="68"/>
      <c r="EL2682" s="68"/>
      <c r="EM2682" s="68"/>
      <c r="EN2682" s="68"/>
      <c r="EO2682" s="68"/>
      <c r="EP2682" s="68"/>
      <c r="EQ2682" s="68"/>
      <c r="ER2682" s="68"/>
      <c r="ES2682" s="68"/>
      <c r="ET2682" s="68"/>
    </row>
    <row r="2683" spans="53:150" s="9" customFormat="1" ht="15">
      <c r="BA2683" s="41"/>
      <c r="BB2683" s="41"/>
      <c r="BC2683" s="41"/>
      <c r="BD2683" s="41"/>
      <c r="BE2683" s="41"/>
      <c r="BF2683" s="41"/>
      <c r="BG2683" s="41"/>
      <c r="BH2683" s="41"/>
      <c r="BI2683" s="41"/>
      <c r="BJ2683" s="41"/>
      <c r="BK2683" s="41"/>
      <c r="BL2683" s="41"/>
      <c r="BM2683" s="41"/>
      <c r="BN2683" s="41"/>
      <c r="BO2683" s="41"/>
      <c r="BP2683" s="41"/>
      <c r="BQ2683" s="41"/>
      <c r="BR2683" s="41"/>
      <c r="BS2683" s="41"/>
      <c r="BT2683" s="41"/>
      <c r="BU2683" s="41"/>
      <c r="BV2683" s="41"/>
      <c r="BW2683" s="41"/>
      <c r="BX2683" s="41"/>
      <c r="BY2683" s="41"/>
      <c r="BZ2683" s="41"/>
      <c r="CA2683" s="41"/>
      <c r="CB2683" s="41"/>
      <c r="CC2683" s="41"/>
      <c r="CD2683" s="41"/>
      <c r="CE2683" s="41"/>
      <c r="CF2683" s="41"/>
      <c r="CG2683" s="41"/>
      <c r="CH2683" s="41"/>
      <c r="CI2683" s="41"/>
      <c r="CJ2683" s="41"/>
      <c r="ED2683" s="68"/>
      <c r="EE2683" s="68"/>
      <c r="EF2683" s="68"/>
      <c r="EG2683" s="68"/>
      <c r="EH2683" s="68"/>
      <c r="EI2683" s="68"/>
      <c r="EJ2683" s="68"/>
      <c r="EK2683" s="68"/>
      <c r="EL2683" s="68"/>
      <c r="EM2683" s="68"/>
      <c r="EN2683" s="68"/>
      <c r="EO2683" s="68"/>
      <c r="EP2683" s="68"/>
      <c r="EQ2683" s="68"/>
      <c r="ER2683" s="68"/>
      <c r="ES2683" s="68"/>
      <c r="ET2683" s="68"/>
    </row>
    <row r="2684" spans="53:150" s="9" customFormat="1" ht="15">
      <c r="BA2684" s="41"/>
      <c r="BB2684" s="41"/>
      <c r="BC2684" s="41"/>
      <c r="BD2684" s="41"/>
      <c r="BE2684" s="41"/>
      <c r="BF2684" s="41"/>
      <c r="BG2684" s="41"/>
      <c r="BH2684" s="41"/>
      <c r="BI2684" s="41"/>
      <c r="BJ2684" s="41"/>
      <c r="BK2684" s="41"/>
      <c r="BL2684" s="41"/>
      <c r="BM2684" s="41"/>
      <c r="BN2684" s="41"/>
      <c r="BO2684" s="41"/>
      <c r="BP2684" s="41"/>
      <c r="BQ2684" s="41"/>
      <c r="BR2684" s="41"/>
      <c r="BS2684" s="41"/>
      <c r="BT2684" s="41"/>
      <c r="BU2684" s="41"/>
      <c r="BV2684" s="41"/>
      <c r="BW2684" s="41"/>
      <c r="BX2684" s="41"/>
      <c r="BY2684" s="41"/>
      <c r="BZ2684" s="41"/>
      <c r="CA2684" s="41"/>
      <c r="CB2684" s="41"/>
      <c r="CC2684" s="41"/>
      <c r="CD2684" s="41"/>
      <c r="CE2684" s="41"/>
      <c r="CF2684" s="41"/>
      <c r="CG2684" s="41"/>
      <c r="CH2684" s="41"/>
      <c r="CI2684" s="41"/>
      <c r="CJ2684" s="41"/>
      <c r="ED2684" s="68"/>
      <c r="EE2684" s="68"/>
      <c r="EF2684" s="68"/>
      <c r="EG2684" s="68"/>
      <c r="EH2684" s="68"/>
      <c r="EI2684" s="68"/>
      <c r="EJ2684" s="68"/>
      <c r="EK2684" s="68"/>
      <c r="EL2684" s="68"/>
      <c r="EM2684" s="68"/>
      <c r="EN2684" s="68"/>
      <c r="EO2684" s="68"/>
      <c r="EP2684" s="68"/>
      <c r="EQ2684" s="68"/>
      <c r="ER2684" s="68"/>
      <c r="ES2684" s="68"/>
      <c r="ET2684" s="68"/>
    </row>
    <row r="2685" spans="53:150" s="9" customFormat="1" ht="15">
      <c r="BA2685" s="41"/>
      <c r="BB2685" s="41"/>
      <c r="BC2685" s="41"/>
      <c r="BD2685" s="41"/>
      <c r="BE2685" s="41"/>
      <c r="BF2685" s="41"/>
      <c r="BG2685" s="41"/>
      <c r="BH2685" s="41"/>
      <c r="BI2685" s="41"/>
      <c r="BJ2685" s="41"/>
      <c r="BK2685" s="41"/>
      <c r="BL2685" s="41"/>
      <c r="BM2685" s="41"/>
      <c r="BN2685" s="41"/>
      <c r="BO2685" s="41"/>
      <c r="BP2685" s="41"/>
      <c r="BQ2685" s="41"/>
      <c r="BR2685" s="41"/>
      <c r="BS2685" s="41"/>
      <c r="BT2685" s="41"/>
      <c r="BU2685" s="41"/>
      <c r="BV2685" s="41"/>
      <c r="BW2685" s="41"/>
      <c r="BX2685" s="41"/>
      <c r="BY2685" s="41"/>
      <c r="BZ2685" s="41"/>
      <c r="CA2685" s="41"/>
      <c r="CB2685" s="41"/>
      <c r="CC2685" s="41"/>
      <c r="CD2685" s="41"/>
      <c r="CE2685" s="41"/>
      <c r="CF2685" s="41"/>
      <c r="CG2685" s="41"/>
      <c r="CH2685" s="41"/>
      <c r="CI2685" s="41"/>
      <c r="CJ2685" s="41"/>
      <c r="ED2685" s="68"/>
      <c r="EE2685" s="68"/>
      <c r="EF2685" s="68"/>
      <c r="EG2685" s="68"/>
      <c r="EH2685" s="68"/>
      <c r="EI2685" s="68"/>
      <c r="EJ2685" s="68"/>
      <c r="EK2685" s="68"/>
      <c r="EL2685" s="68"/>
      <c r="EM2685" s="68"/>
      <c r="EN2685" s="68"/>
      <c r="EO2685" s="68"/>
      <c r="EP2685" s="68"/>
      <c r="EQ2685" s="68"/>
      <c r="ER2685" s="68"/>
      <c r="ES2685" s="68"/>
      <c r="ET2685" s="68"/>
    </row>
    <row r="2686" spans="53:150" s="9" customFormat="1" ht="15">
      <c r="BA2686" s="41"/>
      <c r="BB2686" s="41"/>
      <c r="BC2686" s="41"/>
      <c r="BD2686" s="41"/>
      <c r="BE2686" s="41"/>
      <c r="BF2686" s="41"/>
      <c r="BG2686" s="41"/>
      <c r="BH2686" s="41"/>
      <c r="BI2686" s="41"/>
      <c r="BJ2686" s="41"/>
      <c r="BK2686" s="41"/>
      <c r="BL2686" s="41"/>
      <c r="BM2686" s="41"/>
      <c r="BN2686" s="41"/>
      <c r="BO2686" s="41"/>
      <c r="BP2686" s="41"/>
      <c r="BQ2686" s="41"/>
      <c r="BR2686" s="41"/>
      <c r="BS2686" s="41"/>
      <c r="BT2686" s="41"/>
      <c r="BU2686" s="41"/>
      <c r="BV2686" s="41"/>
      <c r="BW2686" s="41"/>
      <c r="BX2686" s="41"/>
      <c r="BY2686" s="41"/>
      <c r="BZ2686" s="41"/>
      <c r="CA2686" s="41"/>
      <c r="CB2686" s="41"/>
      <c r="CC2686" s="41"/>
      <c r="CD2686" s="41"/>
      <c r="CE2686" s="41"/>
      <c r="CF2686" s="41"/>
      <c r="CG2686" s="41"/>
      <c r="CH2686" s="41"/>
      <c r="CI2686" s="41"/>
      <c r="CJ2686" s="41"/>
      <c r="ED2686" s="68"/>
      <c r="EE2686" s="68"/>
      <c r="EF2686" s="68"/>
      <c r="EG2686" s="68"/>
      <c r="EH2686" s="68"/>
      <c r="EI2686" s="68"/>
      <c r="EJ2686" s="68"/>
      <c r="EK2686" s="68"/>
      <c r="EL2686" s="68"/>
      <c r="EM2686" s="68"/>
      <c r="EN2686" s="68"/>
      <c r="EO2686" s="68"/>
      <c r="EP2686" s="68"/>
      <c r="EQ2686" s="68"/>
      <c r="ER2686" s="68"/>
      <c r="ES2686" s="68"/>
      <c r="ET2686" s="68"/>
    </row>
    <row r="2687" spans="53:150" s="9" customFormat="1" ht="15">
      <c r="BA2687" s="41"/>
      <c r="BB2687" s="41"/>
      <c r="BC2687" s="41"/>
      <c r="BD2687" s="41"/>
      <c r="BE2687" s="41"/>
      <c r="BF2687" s="41"/>
      <c r="BG2687" s="41"/>
      <c r="BH2687" s="41"/>
      <c r="BI2687" s="41"/>
      <c r="BJ2687" s="41"/>
      <c r="BK2687" s="41"/>
      <c r="BL2687" s="41"/>
      <c r="BM2687" s="41"/>
      <c r="BN2687" s="41"/>
      <c r="BO2687" s="41"/>
      <c r="BP2687" s="41"/>
      <c r="BQ2687" s="41"/>
      <c r="BR2687" s="41"/>
      <c r="BS2687" s="41"/>
      <c r="BT2687" s="41"/>
      <c r="BU2687" s="41"/>
      <c r="BV2687" s="41"/>
      <c r="BW2687" s="41"/>
      <c r="BX2687" s="41"/>
      <c r="BY2687" s="41"/>
      <c r="BZ2687" s="41"/>
      <c r="CA2687" s="41"/>
      <c r="CB2687" s="41"/>
      <c r="CC2687" s="41"/>
      <c r="CD2687" s="41"/>
      <c r="CE2687" s="41"/>
      <c r="CF2687" s="41"/>
      <c r="CG2687" s="41"/>
      <c r="CH2687" s="41"/>
      <c r="CI2687" s="41"/>
      <c r="CJ2687" s="41"/>
      <c r="ED2687" s="68"/>
      <c r="EE2687" s="68"/>
      <c r="EF2687" s="68"/>
      <c r="EG2687" s="68"/>
      <c r="EH2687" s="68"/>
      <c r="EI2687" s="68"/>
      <c r="EJ2687" s="68"/>
      <c r="EK2687" s="68"/>
      <c r="EL2687" s="68"/>
      <c r="EM2687" s="68"/>
      <c r="EN2687" s="68"/>
      <c r="EO2687" s="68"/>
      <c r="EP2687" s="68"/>
      <c r="EQ2687" s="68"/>
      <c r="ER2687" s="68"/>
      <c r="ES2687" s="68"/>
      <c r="ET2687" s="68"/>
    </row>
    <row r="2688" spans="53:150" s="9" customFormat="1" ht="15">
      <c r="BA2688" s="41"/>
      <c r="BB2688" s="41"/>
      <c r="BC2688" s="41"/>
      <c r="BD2688" s="41"/>
      <c r="BE2688" s="41"/>
      <c r="BF2688" s="41"/>
      <c r="BG2688" s="41"/>
      <c r="BH2688" s="41"/>
      <c r="BI2688" s="41"/>
      <c r="BJ2688" s="41"/>
      <c r="BK2688" s="41"/>
      <c r="BL2688" s="41"/>
      <c r="BM2688" s="41"/>
      <c r="BN2688" s="41"/>
      <c r="BO2688" s="41"/>
      <c r="BP2688" s="41"/>
      <c r="BQ2688" s="41"/>
      <c r="BR2688" s="41"/>
      <c r="BS2688" s="41"/>
      <c r="BT2688" s="41"/>
      <c r="BU2688" s="41"/>
      <c r="BV2688" s="41"/>
      <c r="BW2688" s="41"/>
      <c r="BX2688" s="41"/>
      <c r="BY2688" s="41"/>
      <c r="BZ2688" s="41"/>
      <c r="CA2688" s="41"/>
      <c r="CB2688" s="41"/>
      <c r="CC2688" s="41"/>
      <c r="CD2688" s="41"/>
      <c r="CE2688" s="41"/>
      <c r="CF2688" s="41"/>
      <c r="CG2688" s="41"/>
      <c r="CH2688" s="41"/>
      <c r="CI2688" s="41"/>
      <c r="CJ2688" s="41"/>
      <c r="ED2688" s="68"/>
      <c r="EE2688" s="68"/>
      <c r="EF2688" s="68"/>
      <c r="EG2688" s="68"/>
      <c r="EH2688" s="68"/>
      <c r="EI2688" s="68"/>
      <c r="EJ2688" s="68"/>
      <c r="EK2688" s="68"/>
      <c r="EL2688" s="68"/>
      <c r="EM2688" s="68"/>
      <c r="EN2688" s="68"/>
      <c r="EO2688" s="68"/>
      <c r="EP2688" s="68"/>
      <c r="EQ2688" s="68"/>
      <c r="ER2688" s="68"/>
      <c r="ES2688" s="68"/>
      <c r="ET2688" s="68"/>
    </row>
    <row r="2689" spans="53:150" s="9" customFormat="1" ht="15">
      <c r="BA2689" s="41"/>
      <c r="BB2689" s="41"/>
      <c r="BC2689" s="41"/>
      <c r="BD2689" s="41"/>
      <c r="BE2689" s="41"/>
      <c r="BF2689" s="41"/>
      <c r="BG2689" s="41"/>
      <c r="BH2689" s="41"/>
      <c r="BI2689" s="41"/>
      <c r="BJ2689" s="41"/>
      <c r="BK2689" s="41"/>
      <c r="BL2689" s="41"/>
      <c r="BM2689" s="41"/>
      <c r="BN2689" s="41"/>
      <c r="BO2689" s="41"/>
      <c r="BP2689" s="41"/>
      <c r="BQ2689" s="41"/>
      <c r="BR2689" s="41"/>
      <c r="BS2689" s="41"/>
      <c r="BT2689" s="41"/>
      <c r="BU2689" s="41"/>
      <c r="BV2689" s="41"/>
      <c r="BW2689" s="41"/>
      <c r="BX2689" s="41"/>
      <c r="BY2689" s="41"/>
      <c r="BZ2689" s="41"/>
      <c r="CA2689" s="41"/>
      <c r="CB2689" s="41"/>
      <c r="CC2689" s="41"/>
      <c r="CD2689" s="41"/>
      <c r="CE2689" s="41"/>
      <c r="CF2689" s="41"/>
      <c r="CG2689" s="41"/>
      <c r="CH2689" s="41"/>
      <c r="CI2689" s="41"/>
      <c r="CJ2689" s="41"/>
      <c r="ED2689" s="68"/>
      <c r="EE2689" s="68"/>
      <c r="EF2689" s="68"/>
      <c r="EG2689" s="68"/>
      <c r="EH2689" s="68"/>
      <c r="EI2689" s="68"/>
      <c r="EJ2689" s="68"/>
      <c r="EK2689" s="68"/>
      <c r="EL2689" s="68"/>
      <c r="EM2689" s="68"/>
      <c r="EN2689" s="68"/>
      <c r="EO2689" s="68"/>
      <c r="EP2689" s="68"/>
      <c r="EQ2689" s="68"/>
      <c r="ER2689" s="68"/>
      <c r="ES2689" s="68"/>
      <c r="ET2689" s="68"/>
    </row>
    <row r="2690" spans="53:150" s="9" customFormat="1" ht="15">
      <c r="BA2690" s="41"/>
      <c r="BB2690" s="41"/>
      <c r="BC2690" s="41"/>
      <c r="BD2690" s="41"/>
      <c r="BE2690" s="41"/>
      <c r="BF2690" s="41"/>
      <c r="BG2690" s="41"/>
      <c r="BH2690" s="41"/>
      <c r="BI2690" s="41"/>
      <c r="BJ2690" s="41"/>
      <c r="BK2690" s="41"/>
      <c r="BL2690" s="41"/>
      <c r="BM2690" s="41"/>
      <c r="BN2690" s="41"/>
      <c r="BO2690" s="41"/>
      <c r="BP2690" s="41"/>
      <c r="BQ2690" s="41"/>
      <c r="BR2690" s="41"/>
      <c r="BS2690" s="41"/>
      <c r="BT2690" s="41"/>
      <c r="BU2690" s="41"/>
      <c r="BV2690" s="41"/>
      <c r="BW2690" s="41"/>
      <c r="BX2690" s="41"/>
      <c r="BY2690" s="41"/>
      <c r="BZ2690" s="41"/>
      <c r="CA2690" s="41"/>
      <c r="CB2690" s="41"/>
      <c r="CC2690" s="41"/>
      <c r="CD2690" s="41"/>
      <c r="CE2690" s="41"/>
      <c r="CF2690" s="41"/>
      <c r="CG2690" s="41"/>
      <c r="CH2690" s="41"/>
      <c r="CI2690" s="41"/>
      <c r="CJ2690" s="41"/>
      <c r="ED2690" s="68"/>
      <c r="EE2690" s="68"/>
      <c r="EF2690" s="68"/>
      <c r="EG2690" s="68"/>
      <c r="EH2690" s="68"/>
      <c r="EI2690" s="68"/>
      <c r="EJ2690" s="68"/>
      <c r="EK2690" s="68"/>
      <c r="EL2690" s="68"/>
      <c r="EM2690" s="68"/>
      <c r="EN2690" s="68"/>
      <c r="EO2690" s="68"/>
      <c r="EP2690" s="68"/>
      <c r="EQ2690" s="68"/>
      <c r="ER2690" s="68"/>
      <c r="ES2690" s="68"/>
      <c r="ET2690" s="68"/>
    </row>
    <row r="2691" spans="53:150" s="9" customFormat="1" ht="15">
      <c r="BA2691" s="41"/>
      <c r="BB2691" s="41"/>
      <c r="BC2691" s="41"/>
      <c r="BD2691" s="41"/>
      <c r="BE2691" s="41"/>
      <c r="BF2691" s="41"/>
      <c r="BG2691" s="41"/>
      <c r="BH2691" s="41"/>
      <c r="BI2691" s="41"/>
      <c r="BJ2691" s="41"/>
      <c r="BK2691" s="41"/>
      <c r="BL2691" s="41"/>
      <c r="BM2691" s="41"/>
      <c r="BN2691" s="41"/>
      <c r="BO2691" s="41"/>
      <c r="BP2691" s="41"/>
      <c r="BQ2691" s="41"/>
      <c r="BR2691" s="41"/>
      <c r="BS2691" s="41"/>
      <c r="BT2691" s="41"/>
      <c r="BU2691" s="41"/>
      <c r="BV2691" s="41"/>
      <c r="BW2691" s="41"/>
      <c r="BX2691" s="41"/>
      <c r="BY2691" s="41"/>
      <c r="BZ2691" s="41"/>
      <c r="CA2691" s="41"/>
      <c r="CB2691" s="41"/>
      <c r="CC2691" s="41"/>
      <c r="CD2691" s="41"/>
      <c r="CE2691" s="41"/>
      <c r="CF2691" s="41"/>
      <c r="CG2691" s="41"/>
      <c r="CH2691" s="41"/>
      <c r="CI2691" s="41"/>
      <c r="CJ2691" s="41"/>
      <c r="ED2691" s="68"/>
      <c r="EE2691" s="68"/>
      <c r="EF2691" s="68"/>
      <c r="EG2691" s="68"/>
      <c r="EH2691" s="68"/>
      <c r="EI2691" s="68"/>
      <c r="EJ2691" s="68"/>
      <c r="EK2691" s="68"/>
      <c r="EL2691" s="68"/>
      <c r="EM2691" s="68"/>
      <c r="EN2691" s="68"/>
      <c r="EO2691" s="68"/>
      <c r="EP2691" s="68"/>
      <c r="EQ2691" s="68"/>
      <c r="ER2691" s="68"/>
      <c r="ES2691" s="68"/>
      <c r="ET2691" s="68"/>
    </row>
    <row r="2692" spans="53:150" s="9" customFormat="1" ht="15">
      <c r="BA2692" s="41"/>
      <c r="BB2692" s="41"/>
      <c r="BC2692" s="41"/>
      <c r="BD2692" s="41"/>
      <c r="BE2692" s="41"/>
      <c r="BF2692" s="41"/>
      <c r="BG2692" s="41"/>
      <c r="BH2692" s="41"/>
      <c r="BI2692" s="41"/>
      <c r="BJ2692" s="41"/>
      <c r="BK2692" s="41"/>
      <c r="BL2692" s="41"/>
      <c r="BM2692" s="41"/>
      <c r="BN2692" s="41"/>
      <c r="BO2692" s="41"/>
      <c r="BP2692" s="41"/>
      <c r="BQ2692" s="41"/>
      <c r="BR2692" s="41"/>
      <c r="BS2692" s="41"/>
      <c r="BT2692" s="41"/>
      <c r="BU2692" s="41"/>
      <c r="BV2692" s="41"/>
      <c r="BW2692" s="41"/>
      <c r="BX2692" s="41"/>
      <c r="BY2692" s="41"/>
      <c r="BZ2692" s="41"/>
      <c r="CA2692" s="41"/>
      <c r="CB2692" s="41"/>
      <c r="CC2692" s="41"/>
      <c r="CD2692" s="41"/>
      <c r="CE2692" s="41"/>
      <c r="CF2692" s="41"/>
      <c r="CG2692" s="41"/>
      <c r="CH2692" s="41"/>
      <c r="CI2692" s="41"/>
      <c r="CJ2692" s="41"/>
      <c r="ED2692" s="68"/>
      <c r="EE2692" s="68"/>
      <c r="EF2692" s="68"/>
      <c r="EG2692" s="68"/>
      <c r="EH2692" s="68"/>
      <c r="EI2692" s="68"/>
      <c r="EJ2692" s="68"/>
      <c r="EK2692" s="68"/>
      <c r="EL2692" s="68"/>
      <c r="EM2692" s="68"/>
      <c r="EN2692" s="68"/>
      <c r="EO2692" s="68"/>
      <c r="EP2692" s="68"/>
      <c r="EQ2692" s="68"/>
      <c r="ER2692" s="68"/>
      <c r="ES2692" s="68"/>
      <c r="ET2692" s="68"/>
    </row>
    <row r="2693" spans="53:150" s="9" customFormat="1" ht="15">
      <c r="BA2693" s="41"/>
      <c r="BB2693" s="41"/>
      <c r="BC2693" s="41"/>
      <c r="BD2693" s="41"/>
      <c r="BE2693" s="41"/>
      <c r="BF2693" s="41"/>
      <c r="BG2693" s="41"/>
      <c r="BH2693" s="41"/>
      <c r="BI2693" s="41"/>
      <c r="BJ2693" s="41"/>
      <c r="BK2693" s="41"/>
      <c r="BL2693" s="41"/>
      <c r="BM2693" s="41"/>
      <c r="BN2693" s="41"/>
      <c r="BO2693" s="41"/>
      <c r="BP2693" s="41"/>
      <c r="BQ2693" s="41"/>
      <c r="BR2693" s="41"/>
      <c r="BS2693" s="41"/>
      <c r="BT2693" s="41"/>
      <c r="BU2693" s="41"/>
      <c r="BV2693" s="41"/>
      <c r="BW2693" s="41"/>
      <c r="BX2693" s="41"/>
      <c r="BY2693" s="41"/>
      <c r="BZ2693" s="41"/>
      <c r="CA2693" s="41"/>
      <c r="CB2693" s="41"/>
      <c r="CC2693" s="41"/>
      <c r="CD2693" s="41"/>
      <c r="CE2693" s="41"/>
      <c r="CF2693" s="41"/>
      <c r="CG2693" s="41"/>
      <c r="CH2693" s="41"/>
      <c r="CI2693" s="41"/>
      <c r="CJ2693" s="41"/>
      <c r="ED2693" s="68"/>
      <c r="EE2693" s="68"/>
      <c r="EF2693" s="68"/>
      <c r="EG2693" s="68"/>
      <c r="EH2693" s="68"/>
      <c r="EI2693" s="68"/>
      <c r="EJ2693" s="68"/>
      <c r="EK2693" s="68"/>
      <c r="EL2693" s="68"/>
      <c r="EM2693" s="68"/>
      <c r="EN2693" s="68"/>
      <c r="EO2693" s="68"/>
      <c r="EP2693" s="68"/>
      <c r="EQ2693" s="68"/>
      <c r="ER2693" s="68"/>
      <c r="ES2693" s="68"/>
      <c r="ET2693" s="68"/>
    </row>
    <row r="2694" spans="53:150" s="9" customFormat="1" ht="15">
      <c r="BA2694" s="41"/>
      <c r="BB2694" s="41"/>
      <c r="BC2694" s="41"/>
      <c r="BD2694" s="41"/>
      <c r="BE2694" s="41"/>
      <c r="BF2694" s="41"/>
      <c r="BG2694" s="41"/>
      <c r="BH2694" s="41"/>
      <c r="BI2694" s="41"/>
      <c r="BJ2694" s="41"/>
      <c r="BK2694" s="41"/>
      <c r="BL2694" s="41"/>
      <c r="BM2694" s="41"/>
      <c r="BN2694" s="41"/>
      <c r="BO2694" s="41"/>
      <c r="BP2694" s="41"/>
      <c r="BQ2694" s="41"/>
      <c r="BR2694" s="41"/>
      <c r="BS2694" s="41"/>
      <c r="BT2694" s="41"/>
      <c r="BU2694" s="41"/>
      <c r="BV2694" s="41"/>
      <c r="BW2694" s="41"/>
      <c r="BX2694" s="41"/>
      <c r="BY2694" s="41"/>
      <c r="BZ2694" s="41"/>
      <c r="CA2694" s="41"/>
      <c r="CB2694" s="41"/>
      <c r="CC2694" s="41"/>
      <c r="CD2694" s="41"/>
      <c r="CE2694" s="41"/>
      <c r="CF2694" s="41"/>
      <c r="CG2694" s="41"/>
      <c r="CH2694" s="41"/>
      <c r="CI2694" s="41"/>
      <c r="CJ2694" s="41"/>
      <c r="ED2694" s="68"/>
      <c r="EE2694" s="68"/>
      <c r="EF2694" s="68"/>
      <c r="EG2694" s="68"/>
      <c r="EH2694" s="68"/>
      <c r="EI2694" s="68"/>
      <c r="EJ2694" s="68"/>
      <c r="EK2694" s="68"/>
      <c r="EL2694" s="68"/>
      <c r="EM2694" s="68"/>
      <c r="EN2694" s="68"/>
      <c r="EO2694" s="68"/>
      <c r="EP2694" s="68"/>
      <c r="EQ2694" s="68"/>
      <c r="ER2694" s="68"/>
      <c r="ES2694" s="68"/>
      <c r="ET2694" s="68"/>
    </row>
    <row r="2695" spans="53:150" s="9" customFormat="1" ht="15">
      <c r="BA2695" s="41"/>
      <c r="BB2695" s="41"/>
      <c r="BC2695" s="41"/>
      <c r="BD2695" s="41"/>
      <c r="BE2695" s="41"/>
      <c r="BF2695" s="41"/>
      <c r="BG2695" s="41"/>
      <c r="BH2695" s="41"/>
      <c r="BI2695" s="41"/>
      <c r="BJ2695" s="41"/>
      <c r="BK2695" s="41"/>
      <c r="BL2695" s="41"/>
      <c r="BM2695" s="41"/>
      <c r="BN2695" s="41"/>
      <c r="BO2695" s="41"/>
      <c r="BP2695" s="41"/>
      <c r="BQ2695" s="41"/>
      <c r="BR2695" s="41"/>
      <c r="BS2695" s="41"/>
      <c r="BT2695" s="41"/>
      <c r="BU2695" s="41"/>
      <c r="BV2695" s="41"/>
      <c r="BW2695" s="41"/>
      <c r="BX2695" s="41"/>
      <c r="BY2695" s="41"/>
      <c r="BZ2695" s="41"/>
      <c r="CA2695" s="41"/>
      <c r="CB2695" s="41"/>
      <c r="CC2695" s="41"/>
      <c r="CD2695" s="41"/>
      <c r="CE2695" s="41"/>
      <c r="CF2695" s="41"/>
      <c r="CG2695" s="41"/>
      <c r="CH2695" s="41"/>
      <c r="CI2695" s="41"/>
      <c r="CJ2695" s="41"/>
      <c r="ED2695" s="68"/>
      <c r="EE2695" s="68"/>
      <c r="EF2695" s="68"/>
      <c r="EG2695" s="68"/>
      <c r="EH2695" s="68"/>
      <c r="EI2695" s="68"/>
      <c r="EJ2695" s="68"/>
      <c r="EK2695" s="68"/>
      <c r="EL2695" s="68"/>
      <c r="EM2695" s="68"/>
      <c r="EN2695" s="68"/>
      <c r="EO2695" s="68"/>
      <c r="EP2695" s="68"/>
      <c r="EQ2695" s="68"/>
      <c r="ER2695" s="68"/>
      <c r="ES2695" s="68"/>
      <c r="ET2695" s="68"/>
    </row>
    <row r="2696" spans="53:150" s="9" customFormat="1" ht="15">
      <c r="BA2696" s="41"/>
      <c r="BB2696" s="41"/>
      <c r="BC2696" s="41"/>
      <c r="BD2696" s="41"/>
      <c r="BE2696" s="41"/>
      <c r="BF2696" s="41"/>
      <c r="BG2696" s="41"/>
      <c r="BH2696" s="41"/>
      <c r="BI2696" s="41"/>
      <c r="BJ2696" s="41"/>
      <c r="BK2696" s="41"/>
      <c r="BL2696" s="41"/>
      <c r="BM2696" s="41"/>
      <c r="BN2696" s="41"/>
      <c r="BO2696" s="41"/>
      <c r="BP2696" s="41"/>
      <c r="BQ2696" s="41"/>
      <c r="BR2696" s="41"/>
      <c r="BS2696" s="41"/>
      <c r="BT2696" s="41"/>
      <c r="BU2696" s="41"/>
      <c r="BV2696" s="41"/>
      <c r="BW2696" s="41"/>
      <c r="BX2696" s="41"/>
      <c r="BY2696" s="41"/>
      <c r="BZ2696" s="41"/>
      <c r="CA2696" s="41"/>
      <c r="CB2696" s="41"/>
      <c r="CC2696" s="41"/>
      <c r="CD2696" s="41"/>
      <c r="CE2696" s="41"/>
      <c r="CF2696" s="41"/>
      <c r="CG2696" s="41"/>
      <c r="CH2696" s="41"/>
      <c r="CI2696" s="41"/>
      <c r="CJ2696" s="41"/>
      <c r="ED2696" s="68"/>
      <c r="EE2696" s="68"/>
      <c r="EF2696" s="68"/>
      <c r="EG2696" s="68"/>
      <c r="EH2696" s="68"/>
      <c r="EI2696" s="68"/>
      <c r="EJ2696" s="68"/>
      <c r="EK2696" s="68"/>
      <c r="EL2696" s="68"/>
      <c r="EM2696" s="68"/>
      <c r="EN2696" s="68"/>
      <c r="EO2696" s="68"/>
      <c r="EP2696" s="68"/>
      <c r="EQ2696" s="68"/>
      <c r="ER2696" s="68"/>
      <c r="ES2696" s="68"/>
      <c r="ET2696" s="68"/>
    </row>
    <row r="2697" spans="53:150" s="9" customFormat="1" ht="15">
      <c r="BA2697" s="41"/>
      <c r="BB2697" s="41"/>
      <c r="BC2697" s="41"/>
      <c r="BD2697" s="41"/>
      <c r="BE2697" s="41"/>
      <c r="BF2697" s="41"/>
      <c r="BG2697" s="41"/>
      <c r="BH2697" s="41"/>
      <c r="BI2697" s="41"/>
      <c r="BJ2697" s="41"/>
      <c r="BK2697" s="41"/>
      <c r="BL2697" s="41"/>
      <c r="BM2697" s="41"/>
      <c r="BN2697" s="41"/>
      <c r="BO2697" s="41"/>
      <c r="BP2697" s="41"/>
      <c r="BQ2697" s="41"/>
      <c r="BR2697" s="41"/>
      <c r="BS2697" s="41"/>
      <c r="BT2697" s="41"/>
      <c r="BU2697" s="41"/>
      <c r="BV2697" s="41"/>
      <c r="BW2697" s="41"/>
      <c r="BX2697" s="41"/>
      <c r="BY2697" s="41"/>
      <c r="BZ2697" s="41"/>
      <c r="CA2697" s="41"/>
      <c r="CB2697" s="41"/>
      <c r="CC2697" s="41"/>
      <c r="CD2697" s="41"/>
      <c r="CE2697" s="41"/>
      <c r="CF2697" s="41"/>
      <c r="CG2697" s="41"/>
      <c r="CH2697" s="41"/>
      <c r="CI2697" s="41"/>
      <c r="CJ2697" s="41"/>
      <c r="ED2697" s="68"/>
      <c r="EE2697" s="68"/>
      <c r="EF2697" s="68"/>
      <c r="EG2697" s="68"/>
      <c r="EH2697" s="68"/>
      <c r="EI2697" s="68"/>
      <c r="EJ2697" s="68"/>
      <c r="EK2697" s="68"/>
      <c r="EL2697" s="68"/>
      <c r="EM2697" s="68"/>
      <c r="EN2697" s="68"/>
      <c r="EO2697" s="68"/>
      <c r="EP2697" s="68"/>
      <c r="EQ2697" s="68"/>
      <c r="ER2697" s="68"/>
      <c r="ES2697" s="68"/>
      <c r="ET2697" s="68"/>
    </row>
    <row r="2698" spans="53:150" s="9" customFormat="1" ht="15">
      <c r="BA2698" s="41"/>
      <c r="BB2698" s="41"/>
      <c r="BC2698" s="41"/>
      <c r="BD2698" s="41"/>
      <c r="BE2698" s="41"/>
      <c r="BF2698" s="41"/>
      <c r="BG2698" s="41"/>
      <c r="BH2698" s="41"/>
      <c r="BI2698" s="41"/>
      <c r="BJ2698" s="41"/>
      <c r="BK2698" s="41"/>
      <c r="BL2698" s="41"/>
      <c r="BM2698" s="41"/>
      <c r="BN2698" s="41"/>
      <c r="BO2698" s="41"/>
      <c r="BP2698" s="41"/>
      <c r="BQ2698" s="41"/>
      <c r="BR2698" s="41"/>
      <c r="BS2698" s="41"/>
      <c r="BT2698" s="41"/>
      <c r="BU2698" s="41"/>
      <c r="BV2698" s="41"/>
      <c r="BW2698" s="41"/>
      <c r="BX2698" s="41"/>
      <c r="BY2698" s="41"/>
      <c r="BZ2698" s="41"/>
      <c r="CA2698" s="41"/>
      <c r="CB2698" s="41"/>
      <c r="CC2698" s="41"/>
      <c r="CD2698" s="41"/>
      <c r="CE2698" s="41"/>
      <c r="CF2698" s="41"/>
      <c r="CG2698" s="41"/>
      <c r="CH2698" s="41"/>
      <c r="CI2698" s="41"/>
      <c r="CJ2698" s="41"/>
      <c r="ED2698" s="68"/>
      <c r="EE2698" s="68"/>
      <c r="EF2698" s="68"/>
      <c r="EG2698" s="68"/>
      <c r="EH2698" s="68"/>
      <c r="EI2698" s="68"/>
      <c r="EJ2698" s="68"/>
      <c r="EK2698" s="68"/>
      <c r="EL2698" s="68"/>
      <c r="EM2698" s="68"/>
      <c r="EN2698" s="68"/>
      <c r="EO2698" s="68"/>
      <c r="EP2698" s="68"/>
      <c r="EQ2698" s="68"/>
      <c r="ER2698" s="68"/>
      <c r="ES2698" s="68"/>
      <c r="ET2698" s="68"/>
    </row>
    <row r="2699" spans="53:150" s="9" customFormat="1" ht="15">
      <c r="BA2699" s="41"/>
      <c r="BB2699" s="41"/>
      <c r="BC2699" s="41"/>
      <c r="BD2699" s="41"/>
      <c r="BE2699" s="41"/>
      <c r="BF2699" s="41"/>
      <c r="BG2699" s="41"/>
      <c r="BH2699" s="41"/>
      <c r="BI2699" s="41"/>
      <c r="BJ2699" s="41"/>
      <c r="BK2699" s="41"/>
      <c r="BL2699" s="41"/>
      <c r="BM2699" s="41"/>
      <c r="BN2699" s="41"/>
      <c r="BO2699" s="41"/>
      <c r="BP2699" s="41"/>
      <c r="BQ2699" s="41"/>
      <c r="BR2699" s="41"/>
      <c r="BS2699" s="41"/>
      <c r="BT2699" s="41"/>
      <c r="BU2699" s="41"/>
      <c r="BV2699" s="41"/>
      <c r="BW2699" s="41"/>
      <c r="BX2699" s="41"/>
      <c r="BY2699" s="41"/>
      <c r="BZ2699" s="41"/>
      <c r="CA2699" s="41"/>
      <c r="CB2699" s="41"/>
      <c r="CC2699" s="41"/>
      <c r="CD2699" s="41"/>
      <c r="CE2699" s="41"/>
      <c r="CF2699" s="41"/>
      <c r="CG2699" s="41"/>
      <c r="CH2699" s="41"/>
      <c r="CI2699" s="41"/>
      <c r="CJ2699" s="41"/>
      <c r="ED2699" s="68"/>
      <c r="EE2699" s="68"/>
      <c r="EF2699" s="68"/>
      <c r="EG2699" s="68"/>
      <c r="EH2699" s="68"/>
      <c r="EI2699" s="68"/>
      <c r="EJ2699" s="68"/>
      <c r="EK2699" s="68"/>
      <c r="EL2699" s="68"/>
      <c r="EM2699" s="68"/>
      <c r="EN2699" s="68"/>
      <c r="EO2699" s="68"/>
      <c r="EP2699" s="68"/>
      <c r="EQ2699" s="68"/>
      <c r="ER2699" s="68"/>
      <c r="ES2699" s="68"/>
      <c r="ET2699" s="68"/>
    </row>
    <row r="2700" spans="53:150" s="9" customFormat="1" ht="15">
      <c r="BA2700" s="41"/>
      <c r="BB2700" s="41"/>
      <c r="BC2700" s="41"/>
      <c r="BD2700" s="41"/>
      <c r="BE2700" s="41"/>
      <c r="BF2700" s="41"/>
      <c r="BG2700" s="41"/>
      <c r="BH2700" s="41"/>
      <c r="BI2700" s="41"/>
      <c r="BJ2700" s="41"/>
      <c r="BK2700" s="41"/>
      <c r="BL2700" s="41"/>
      <c r="BM2700" s="41"/>
      <c r="BN2700" s="41"/>
      <c r="BO2700" s="41"/>
      <c r="BP2700" s="41"/>
      <c r="BQ2700" s="41"/>
      <c r="BR2700" s="41"/>
      <c r="BS2700" s="41"/>
      <c r="BT2700" s="41"/>
      <c r="BU2700" s="41"/>
      <c r="BV2700" s="41"/>
      <c r="BW2700" s="41"/>
      <c r="BX2700" s="41"/>
      <c r="BY2700" s="41"/>
      <c r="BZ2700" s="41"/>
      <c r="CA2700" s="41"/>
      <c r="CB2700" s="41"/>
      <c r="CC2700" s="41"/>
      <c r="CD2700" s="41"/>
      <c r="CE2700" s="41"/>
      <c r="CF2700" s="41"/>
      <c r="CG2700" s="41"/>
      <c r="CH2700" s="41"/>
      <c r="CI2700" s="41"/>
      <c r="CJ2700" s="41"/>
      <c r="ED2700" s="68"/>
      <c r="EE2700" s="68"/>
      <c r="EF2700" s="68"/>
      <c r="EG2700" s="68"/>
      <c r="EH2700" s="68"/>
      <c r="EI2700" s="68"/>
      <c r="EJ2700" s="68"/>
      <c r="EK2700" s="68"/>
      <c r="EL2700" s="68"/>
      <c r="EM2700" s="68"/>
      <c r="EN2700" s="68"/>
      <c r="EO2700" s="68"/>
      <c r="EP2700" s="68"/>
      <c r="EQ2700" s="68"/>
      <c r="ER2700" s="68"/>
      <c r="ES2700" s="68"/>
      <c r="ET2700" s="68"/>
    </row>
    <row r="2701" spans="53:150" s="9" customFormat="1" ht="15">
      <c r="BA2701" s="41"/>
      <c r="BB2701" s="41"/>
      <c r="BC2701" s="41"/>
      <c r="BD2701" s="41"/>
      <c r="BE2701" s="41"/>
      <c r="BF2701" s="41"/>
      <c r="BG2701" s="41"/>
      <c r="BH2701" s="41"/>
      <c r="BI2701" s="41"/>
      <c r="BJ2701" s="41"/>
      <c r="BK2701" s="41"/>
      <c r="BL2701" s="41"/>
      <c r="BM2701" s="41"/>
      <c r="BN2701" s="41"/>
      <c r="BO2701" s="41"/>
      <c r="BP2701" s="41"/>
      <c r="BQ2701" s="41"/>
      <c r="BR2701" s="41"/>
      <c r="BS2701" s="41"/>
      <c r="BT2701" s="41"/>
      <c r="BU2701" s="41"/>
      <c r="BV2701" s="41"/>
      <c r="BW2701" s="41"/>
      <c r="BX2701" s="41"/>
      <c r="BY2701" s="41"/>
      <c r="BZ2701" s="41"/>
      <c r="CA2701" s="41"/>
      <c r="CB2701" s="41"/>
      <c r="CC2701" s="41"/>
      <c r="CD2701" s="41"/>
      <c r="CE2701" s="41"/>
      <c r="CF2701" s="41"/>
      <c r="CG2701" s="41"/>
      <c r="CH2701" s="41"/>
      <c r="CI2701" s="41"/>
      <c r="CJ2701" s="41"/>
      <c r="ED2701" s="68"/>
      <c r="EE2701" s="68"/>
      <c r="EF2701" s="68"/>
      <c r="EG2701" s="68"/>
      <c r="EH2701" s="68"/>
      <c r="EI2701" s="68"/>
      <c r="EJ2701" s="68"/>
      <c r="EK2701" s="68"/>
      <c r="EL2701" s="68"/>
      <c r="EM2701" s="68"/>
      <c r="EN2701" s="68"/>
      <c r="EO2701" s="68"/>
      <c r="EP2701" s="68"/>
      <c r="EQ2701" s="68"/>
      <c r="ER2701" s="68"/>
      <c r="ES2701" s="68"/>
      <c r="ET2701" s="68"/>
    </row>
    <row r="2702" spans="53:150" s="9" customFormat="1" ht="15">
      <c r="BA2702" s="41"/>
      <c r="BB2702" s="41"/>
      <c r="BC2702" s="41"/>
      <c r="BD2702" s="41"/>
      <c r="BE2702" s="41"/>
      <c r="BF2702" s="41"/>
      <c r="BG2702" s="41"/>
      <c r="BH2702" s="41"/>
      <c r="BI2702" s="41"/>
      <c r="BJ2702" s="41"/>
      <c r="BK2702" s="41"/>
      <c r="BL2702" s="41"/>
      <c r="BM2702" s="41"/>
      <c r="BN2702" s="41"/>
      <c r="BO2702" s="41"/>
      <c r="BP2702" s="41"/>
      <c r="BQ2702" s="41"/>
      <c r="BR2702" s="41"/>
      <c r="BS2702" s="41"/>
      <c r="BT2702" s="41"/>
      <c r="BU2702" s="41"/>
      <c r="BV2702" s="41"/>
      <c r="BW2702" s="41"/>
      <c r="BX2702" s="41"/>
      <c r="BY2702" s="41"/>
      <c r="BZ2702" s="41"/>
      <c r="CA2702" s="41"/>
      <c r="CB2702" s="41"/>
      <c r="CC2702" s="41"/>
      <c r="CD2702" s="41"/>
      <c r="CE2702" s="41"/>
      <c r="CF2702" s="41"/>
      <c r="CG2702" s="41"/>
      <c r="CH2702" s="41"/>
      <c r="CI2702" s="41"/>
      <c r="CJ2702" s="41"/>
      <c r="ED2702" s="68"/>
      <c r="EE2702" s="68"/>
      <c r="EF2702" s="68"/>
      <c r="EG2702" s="68"/>
      <c r="EH2702" s="68"/>
      <c r="EI2702" s="68"/>
      <c r="EJ2702" s="68"/>
      <c r="EK2702" s="68"/>
      <c r="EL2702" s="68"/>
      <c r="EM2702" s="68"/>
      <c r="EN2702" s="68"/>
      <c r="EO2702" s="68"/>
      <c r="EP2702" s="68"/>
      <c r="EQ2702" s="68"/>
      <c r="ER2702" s="68"/>
      <c r="ES2702" s="68"/>
      <c r="ET2702" s="68"/>
    </row>
    <row r="2703" spans="53:150" s="9" customFormat="1" ht="15">
      <c r="BA2703" s="41"/>
      <c r="BB2703" s="41"/>
      <c r="BC2703" s="41"/>
      <c r="BD2703" s="41"/>
      <c r="BE2703" s="41"/>
      <c r="BF2703" s="41"/>
      <c r="BG2703" s="41"/>
      <c r="BH2703" s="41"/>
      <c r="BI2703" s="41"/>
      <c r="BJ2703" s="41"/>
      <c r="BK2703" s="41"/>
      <c r="BL2703" s="41"/>
      <c r="BM2703" s="41"/>
      <c r="BN2703" s="41"/>
      <c r="BO2703" s="41"/>
      <c r="BP2703" s="41"/>
      <c r="BQ2703" s="41"/>
      <c r="BR2703" s="41"/>
      <c r="BS2703" s="41"/>
      <c r="BT2703" s="41"/>
      <c r="BU2703" s="41"/>
      <c r="BV2703" s="41"/>
      <c r="BW2703" s="41"/>
      <c r="BX2703" s="41"/>
      <c r="BY2703" s="41"/>
      <c r="BZ2703" s="41"/>
      <c r="CA2703" s="41"/>
      <c r="CB2703" s="41"/>
      <c r="CC2703" s="41"/>
      <c r="CD2703" s="41"/>
      <c r="CE2703" s="41"/>
      <c r="CF2703" s="41"/>
      <c r="CG2703" s="41"/>
      <c r="CH2703" s="41"/>
      <c r="CI2703" s="41"/>
      <c r="CJ2703" s="41"/>
      <c r="ED2703" s="68"/>
      <c r="EE2703" s="68"/>
      <c r="EF2703" s="68"/>
      <c r="EG2703" s="68"/>
      <c r="EH2703" s="68"/>
      <c r="EI2703" s="68"/>
      <c r="EJ2703" s="68"/>
      <c r="EK2703" s="68"/>
      <c r="EL2703" s="68"/>
      <c r="EM2703" s="68"/>
      <c r="EN2703" s="68"/>
      <c r="EO2703" s="68"/>
      <c r="EP2703" s="68"/>
      <c r="EQ2703" s="68"/>
      <c r="ER2703" s="68"/>
      <c r="ES2703" s="68"/>
      <c r="ET2703" s="68"/>
    </row>
    <row r="2704" spans="53:150" s="9" customFormat="1" ht="15">
      <c r="BA2704" s="41"/>
      <c r="BB2704" s="41"/>
      <c r="BC2704" s="41"/>
      <c r="BD2704" s="41"/>
      <c r="BE2704" s="41"/>
      <c r="BF2704" s="41"/>
      <c r="BG2704" s="41"/>
      <c r="BH2704" s="41"/>
      <c r="BI2704" s="41"/>
      <c r="BJ2704" s="41"/>
      <c r="BK2704" s="41"/>
      <c r="BL2704" s="41"/>
      <c r="BM2704" s="41"/>
      <c r="BN2704" s="41"/>
      <c r="BO2704" s="41"/>
      <c r="BP2704" s="41"/>
      <c r="BQ2704" s="41"/>
      <c r="BR2704" s="41"/>
      <c r="BS2704" s="41"/>
      <c r="BT2704" s="41"/>
      <c r="BU2704" s="41"/>
      <c r="BV2704" s="41"/>
      <c r="BW2704" s="41"/>
      <c r="BX2704" s="41"/>
      <c r="BY2704" s="41"/>
      <c r="BZ2704" s="41"/>
      <c r="CA2704" s="41"/>
      <c r="CB2704" s="41"/>
      <c r="CC2704" s="41"/>
      <c r="CD2704" s="41"/>
      <c r="CE2704" s="41"/>
      <c r="CF2704" s="41"/>
      <c r="CG2704" s="41"/>
      <c r="CH2704" s="41"/>
      <c r="CI2704" s="41"/>
      <c r="CJ2704" s="41"/>
      <c r="ED2704" s="68"/>
      <c r="EE2704" s="68"/>
      <c r="EF2704" s="68"/>
      <c r="EG2704" s="68"/>
      <c r="EH2704" s="68"/>
      <c r="EI2704" s="68"/>
      <c r="EJ2704" s="68"/>
      <c r="EK2704" s="68"/>
      <c r="EL2704" s="68"/>
      <c r="EM2704" s="68"/>
      <c r="EN2704" s="68"/>
      <c r="EO2704" s="68"/>
      <c r="EP2704" s="68"/>
      <c r="EQ2704" s="68"/>
      <c r="ER2704" s="68"/>
      <c r="ES2704" s="68"/>
      <c r="ET2704" s="68"/>
    </row>
    <row r="2705" spans="53:150" s="9" customFormat="1" ht="15">
      <c r="BA2705" s="41"/>
      <c r="BB2705" s="41"/>
      <c r="BC2705" s="41"/>
      <c r="BD2705" s="41"/>
      <c r="BE2705" s="41"/>
      <c r="BF2705" s="41"/>
      <c r="BG2705" s="41"/>
      <c r="BH2705" s="41"/>
      <c r="BI2705" s="41"/>
      <c r="BJ2705" s="41"/>
      <c r="BK2705" s="41"/>
      <c r="BL2705" s="41"/>
      <c r="BM2705" s="41"/>
      <c r="BN2705" s="41"/>
      <c r="BO2705" s="41"/>
      <c r="BP2705" s="41"/>
      <c r="BQ2705" s="41"/>
      <c r="BR2705" s="41"/>
      <c r="BS2705" s="41"/>
      <c r="BT2705" s="41"/>
      <c r="BU2705" s="41"/>
      <c r="BV2705" s="41"/>
      <c r="BW2705" s="41"/>
      <c r="BX2705" s="41"/>
      <c r="BY2705" s="41"/>
      <c r="BZ2705" s="41"/>
      <c r="CA2705" s="41"/>
      <c r="CB2705" s="41"/>
      <c r="CC2705" s="41"/>
      <c r="CD2705" s="41"/>
      <c r="CE2705" s="41"/>
      <c r="CF2705" s="41"/>
      <c r="CG2705" s="41"/>
      <c r="CH2705" s="41"/>
      <c r="CI2705" s="41"/>
      <c r="CJ2705" s="41"/>
      <c r="ED2705" s="68"/>
      <c r="EE2705" s="68"/>
      <c r="EF2705" s="68"/>
      <c r="EG2705" s="68"/>
      <c r="EH2705" s="68"/>
      <c r="EI2705" s="68"/>
      <c r="EJ2705" s="68"/>
      <c r="EK2705" s="68"/>
      <c r="EL2705" s="68"/>
      <c r="EM2705" s="68"/>
      <c r="EN2705" s="68"/>
      <c r="EO2705" s="68"/>
      <c r="EP2705" s="68"/>
      <c r="EQ2705" s="68"/>
      <c r="ER2705" s="68"/>
      <c r="ES2705" s="68"/>
      <c r="ET2705" s="68"/>
    </row>
    <row r="2706" spans="53:150" s="9" customFormat="1" ht="15">
      <c r="BA2706" s="41"/>
      <c r="BB2706" s="41"/>
      <c r="BC2706" s="41"/>
      <c r="BD2706" s="41"/>
      <c r="BE2706" s="41"/>
      <c r="BF2706" s="41"/>
      <c r="BG2706" s="41"/>
      <c r="BH2706" s="41"/>
      <c r="BI2706" s="41"/>
      <c r="BJ2706" s="41"/>
      <c r="BK2706" s="41"/>
      <c r="BL2706" s="41"/>
      <c r="BM2706" s="41"/>
      <c r="BN2706" s="41"/>
      <c r="BO2706" s="41"/>
      <c r="BP2706" s="41"/>
      <c r="BQ2706" s="41"/>
      <c r="BR2706" s="41"/>
      <c r="BS2706" s="41"/>
      <c r="BT2706" s="41"/>
      <c r="BU2706" s="41"/>
      <c r="BV2706" s="41"/>
      <c r="BW2706" s="41"/>
      <c r="BX2706" s="41"/>
      <c r="BY2706" s="41"/>
      <c r="BZ2706" s="41"/>
      <c r="CA2706" s="41"/>
      <c r="CB2706" s="41"/>
      <c r="CC2706" s="41"/>
      <c r="CD2706" s="41"/>
      <c r="CE2706" s="41"/>
      <c r="CF2706" s="41"/>
      <c r="CG2706" s="41"/>
      <c r="CH2706" s="41"/>
      <c r="CI2706" s="41"/>
      <c r="CJ2706" s="41"/>
      <c r="ED2706" s="68"/>
      <c r="EE2706" s="68"/>
      <c r="EF2706" s="68"/>
      <c r="EG2706" s="68"/>
      <c r="EH2706" s="68"/>
      <c r="EI2706" s="68"/>
      <c r="EJ2706" s="68"/>
      <c r="EK2706" s="68"/>
      <c r="EL2706" s="68"/>
      <c r="EM2706" s="68"/>
      <c r="EN2706" s="68"/>
      <c r="EO2706" s="68"/>
      <c r="EP2706" s="68"/>
      <c r="EQ2706" s="68"/>
      <c r="ER2706" s="68"/>
      <c r="ES2706" s="68"/>
      <c r="ET2706" s="68"/>
    </row>
    <row r="2707" spans="53:150" s="9" customFormat="1" ht="15">
      <c r="BA2707" s="41"/>
      <c r="BB2707" s="41"/>
      <c r="BC2707" s="41"/>
      <c r="BD2707" s="41"/>
      <c r="BE2707" s="41"/>
      <c r="BF2707" s="41"/>
      <c r="BG2707" s="41"/>
      <c r="BH2707" s="41"/>
      <c r="BI2707" s="41"/>
      <c r="BJ2707" s="41"/>
      <c r="BK2707" s="41"/>
      <c r="BL2707" s="41"/>
      <c r="BM2707" s="41"/>
      <c r="BN2707" s="41"/>
      <c r="BO2707" s="41"/>
      <c r="BP2707" s="41"/>
      <c r="BQ2707" s="41"/>
      <c r="BR2707" s="41"/>
      <c r="BS2707" s="41"/>
      <c r="BT2707" s="41"/>
      <c r="BU2707" s="41"/>
      <c r="BV2707" s="41"/>
      <c r="BW2707" s="41"/>
      <c r="BX2707" s="41"/>
      <c r="BY2707" s="41"/>
      <c r="BZ2707" s="41"/>
      <c r="CA2707" s="41"/>
      <c r="CB2707" s="41"/>
      <c r="CC2707" s="41"/>
      <c r="CD2707" s="41"/>
      <c r="CE2707" s="41"/>
      <c r="CF2707" s="41"/>
      <c r="CG2707" s="41"/>
      <c r="CH2707" s="41"/>
      <c r="CI2707" s="41"/>
      <c r="CJ2707" s="41"/>
      <c r="ED2707" s="68"/>
      <c r="EE2707" s="68"/>
      <c r="EF2707" s="68"/>
      <c r="EG2707" s="68"/>
      <c r="EH2707" s="68"/>
      <c r="EI2707" s="68"/>
      <c r="EJ2707" s="68"/>
      <c r="EK2707" s="68"/>
      <c r="EL2707" s="68"/>
      <c r="EM2707" s="68"/>
      <c r="EN2707" s="68"/>
      <c r="EO2707" s="68"/>
      <c r="EP2707" s="68"/>
      <c r="EQ2707" s="68"/>
      <c r="ER2707" s="68"/>
      <c r="ES2707" s="68"/>
      <c r="ET2707" s="68"/>
    </row>
    <row r="2708" spans="53:150" s="9" customFormat="1" ht="15">
      <c r="BA2708" s="41"/>
      <c r="BB2708" s="41"/>
      <c r="BC2708" s="41"/>
      <c r="BD2708" s="41"/>
      <c r="BE2708" s="41"/>
      <c r="BF2708" s="41"/>
      <c r="BG2708" s="41"/>
      <c r="BH2708" s="41"/>
      <c r="BI2708" s="41"/>
      <c r="BJ2708" s="41"/>
      <c r="BK2708" s="41"/>
      <c r="BL2708" s="41"/>
      <c r="BM2708" s="41"/>
      <c r="BN2708" s="41"/>
      <c r="BO2708" s="41"/>
      <c r="BP2708" s="41"/>
      <c r="BQ2708" s="41"/>
      <c r="BR2708" s="41"/>
      <c r="BS2708" s="41"/>
      <c r="BT2708" s="41"/>
      <c r="BU2708" s="41"/>
      <c r="BV2708" s="41"/>
      <c r="BW2708" s="41"/>
      <c r="BX2708" s="41"/>
      <c r="BY2708" s="41"/>
      <c r="BZ2708" s="41"/>
      <c r="CA2708" s="41"/>
      <c r="CB2708" s="41"/>
      <c r="CC2708" s="41"/>
      <c r="CD2708" s="41"/>
      <c r="CE2708" s="41"/>
      <c r="CF2708" s="41"/>
      <c r="CG2708" s="41"/>
      <c r="CH2708" s="41"/>
      <c r="CI2708" s="41"/>
      <c r="CJ2708" s="41"/>
      <c r="ED2708" s="68"/>
      <c r="EE2708" s="68"/>
      <c r="EF2708" s="68"/>
      <c r="EG2708" s="68"/>
      <c r="EH2708" s="68"/>
      <c r="EI2708" s="68"/>
      <c r="EJ2708" s="68"/>
      <c r="EK2708" s="68"/>
      <c r="EL2708" s="68"/>
      <c r="EM2708" s="68"/>
      <c r="EN2708" s="68"/>
      <c r="EO2708" s="68"/>
      <c r="EP2708" s="68"/>
      <c r="EQ2708" s="68"/>
      <c r="ER2708" s="68"/>
      <c r="ES2708" s="68"/>
      <c r="ET2708" s="68"/>
    </row>
    <row r="2709" spans="53:150" s="9" customFormat="1" ht="15">
      <c r="BA2709" s="41"/>
      <c r="BB2709" s="41"/>
      <c r="BC2709" s="41"/>
      <c r="BD2709" s="41"/>
      <c r="BE2709" s="41"/>
      <c r="BF2709" s="41"/>
      <c r="BG2709" s="41"/>
      <c r="BH2709" s="41"/>
      <c r="BI2709" s="41"/>
      <c r="BJ2709" s="41"/>
      <c r="BK2709" s="41"/>
      <c r="BL2709" s="41"/>
      <c r="BM2709" s="41"/>
      <c r="BN2709" s="41"/>
      <c r="BO2709" s="41"/>
      <c r="BP2709" s="41"/>
      <c r="BQ2709" s="41"/>
      <c r="BR2709" s="41"/>
      <c r="BS2709" s="41"/>
      <c r="BT2709" s="41"/>
      <c r="BU2709" s="41"/>
      <c r="BV2709" s="41"/>
      <c r="BW2709" s="41"/>
      <c r="BX2709" s="41"/>
      <c r="BY2709" s="41"/>
      <c r="BZ2709" s="41"/>
      <c r="CA2709" s="41"/>
      <c r="CB2709" s="41"/>
      <c r="CC2709" s="41"/>
      <c r="CD2709" s="41"/>
      <c r="CE2709" s="41"/>
      <c r="CF2709" s="41"/>
      <c r="CG2709" s="41"/>
      <c r="CH2709" s="41"/>
      <c r="CI2709" s="41"/>
      <c r="CJ2709" s="41"/>
      <c r="ED2709" s="68"/>
      <c r="EE2709" s="68"/>
      <c r="EF2709" s="68"/>
      <c r="EG2709" s="68"/>
      <c r="EH2709" s="68"/>
      <c r="EI2709" s="68"/>
      <c r="EJ2709" s="68"/>
      <c r="EK2709" s="68"/>
      <c r="EL2709" s="68"/>
      <c r="EM2709" s="68"/>
      <c r="EN2709" s="68"/>
      <c r="EO2709" s="68"/>
      <c r="EP2709" s="68"/>
      <c r="EQ2709" s="68"/>
      <c r="ER2709" s="68"/>
      <c r="ES2709" s="68"/>
      <c r="ET2709" s="68"/>
    </row>
    <row r="2710" spans="53:150" s="9" customFormat="1" ht="15">
      <c r="BA2710" s="41"/>
      <c r="BB2710" s="41"/>
      <c r="BC2710" s="41"/>
      <c r="BD2710" s="41"/>
      <c r="BE2710" s="41"/>
      <c r="BF2710" s="41"/>
      <c r="BG2710" s="41"/>
      <c r="BH2710" s="41"/>
      <c r="BI2710" s="41"/>
      <c r="BJ2710" s="41"/>
      <c r="BK2710" s="41"/>
      <c r="BL2710" s="41"/>
      <c r="BM2710" s="41"/>
      <c r="BN2710" s="41"/>
      <c r="BO2710" s="41"/>
      <c r="BP2710" s="41"/>
      <c r="BQ2710" s="41"/>
      <c r="BR2710" s="41"/>
      <c r="BS2710" s="41"/>
      <c r="BT2710" s="41"/>
      <c r="BU2710" s="41"/>
      <c r="BV2710" s="41"/>
      <c r="BW2710" s="41"/>
      <c r="BX2710" s="41"/>
      <c r="BY2710" s="41"/>
      <c r="BZ2710" s="41"/>
      <c r="CA2710" s="41"/>
      <c r="CB2710" s="41"/>
      <c r="CC2710" s="41"/>
      <c r="CD2710" s="41"/>
      <c r="CE2710" s="41"/>
      <c r="CF2710" s="41"/>
      <c r="CG2710" s="41"/>
      <c r="CH2710" s="41"/>
      <c r="CI2710" s="41"/>
      <c r="CJ2710" s="41"/>
      <c r="ED2710" s="68"/>
      <c r="EE2710" s="68"/>
      <c r="EF2710" s="68"/>
      <c r="EG2710" s="68"/>
      <c r="EH2710" s="68"/>
      <c r="EI2710" s="68"/>
      <c r="EJ2710" s="68"/>
      <c r="EK2710" s="68"/>
      <c r="EL2710" s="68"/>
      <c r="EM2710" s="68"/>
      <c r="EN2710" s="68"/>
      <c r="EO2710" s="68"/>
      <c r="EP2710" s="68"/>
      <c r="EQ2710" s="68"/>
      <c r="ER2710" s="68"/>
      <c r="ES2710" s="68"/>
      <c r="ET2710" s="68"/>
    </row>
    <row r="2711" spans="53:150" s="9" customFormat="1" ht="15">
      <c r="BA2711" s="41"/>
      <c r="BB2711" s="41"/>
      <c r="BC2711" s="41"/>
      <c r="BD2711" s="41"/>
      <c r="BE2711" s="41"/>
      <c r="BF2711" s="41"/>
      <c r="BG2711" s="41"/>
      <c r="BH2711" s="41"/>
      <c r="BI2711" s="41"/>
      <c r="BJ2711" s="41"/>
      <c r="BK2711" s="41"/>
      <c r="BL2711" s="41"/>
      <c r="BM2711" s="41"/>
      <c r="BN2711" s="41"/>
      <c r="BO2711" s="41"/>
      <c r="BP2711" s="41"/>
      <c r="BQ2711" s="41"/>
      <c r="BR2711" s="41"/>
      <c r="BS2711" s="41"/>
      <c r="BT2711" s="41"/>
      <c r="BU2711" s="41"/>
      <c r="BV2711" s="41"/>
      <c r="BW2711" s="41"/>
      <c r="BX2711" s="41"/>
      <c r="BY2711" s="41"/>
      <c r="BZ2711" s="41"/>
      <c r="CA2711" s="41"/>
      <c r="CB2711" s="41"/>
      <c r="CC2711" s="41"/>
      <c r="CD2711" s="41"/>
      <c r="CE2711" s="41"/>
      <c r="CF2711" s="41"/>
      <c r="CG2711" s="41"/>
      <c r="CH2711" s="41"/>
      <c r="CI2711" s="41"/>
      <c r="CJ2711" s="41"/>
      <c r="ED2711" s="68"/>
      <c r="EE2711" s="68"/>
      <c r="EF2711" s="68"/>
      <c r="EG2711" s="68"/>
      <c r="EH2711" s="68"/>
      <c r="EI2711" s="68"/>
      <c r="EJ2711" s="68"/>
      <c r="EK2711" s="68"/>
      <c r="EL2711" s="68"/>
      <c r="EM2711" s="68"/>
      <c r="EN2711" s="68"/>
      <c r="EO2711" s="68"/>
      <c r="EP2711" s="68"/>
      <c r="EQ2711" s="68"/>
      <c r="ER2711" s="68"/>
      <c r="ES2711" s="68"/>
      <c r="ET2711" s="68"/>
    </row>
    <row r="2712" spans="53:150" s="9" customFormat="1" ht="15">
      <c r="BA2712" s="41"/>
      <c r="BB2712" s="41"/>
      <c r="BC2712" s="41"/>
      <c r="BD2712" s="41"/>
      <c r="BE2712" s="41"/>
      <c r="BF2712" s="41"/>
      <c r="BG2712" s="41"/>
      <c r="BH2712" s="41"/>
      <c r="BI2712" s="41"/>
      <c r="BJ2712" s="41"/>
      <c r="BK2712" s="41"/>
      <c r="BL2712" s="41"/>
      <c r="BM2712" s="41"/>
      <c r="BN2712" s="41"/>
      <c r="BO2712" s="41"/>
      <c r="BP2712" s="41"/>
      <c r="BQ2712" s="41"/>
      <c r="BR2712" s="41"/>
      <c r="BS2712" s="41"/>
      <c r="BT2712" s="41"/>
      <c r="BU2712" s="41"/>
      <c r="BV2712" s="41"/>
      <c r="BW2712" s="41"/>
      <c r="BX2712" s="41"/>
      <c r="BY2712" s="41"/>
      <c r="BZ2712" s="41"/>
      <c r="CA2712" s="41"/>
      <c r="CB2712" s="41"/>
      <c r="CC2712" s="41"/>
      <c r="CD2712" s="41"/>
      <c r="CE2712" s="41"/>
      <c r="CF2712" s="41"/>
      <c r="CG2712" s="41"/>
      <c r="CH2712" s="41"/>
      <c r="CI2712" s="41"/>
      <c r="CJ2712" s="41"/>
      <c r="ED2712" s="68"/>
      <c r="EE2712" s="68"/>
      <c r="EF2712" s="68"/>
      <c r="EG2712" s="68"/>
      <c r="EH2712" s="68"/>
      <c r="EI2712" s="68"/>
      <c r="EJ2712" s="68"/>
      <c r="EK2712" s="68"/>
      <c r="EL2712" s="68"/>
      <c r="EM2712" s="68"/>
      <c r="EN2712" s="68"/>
      <c r="EO2712" s="68"/>
      <c r="EP2712" s="68"/>
      <c r="EQ2712" s="68"/>
      <c r="ER2712" s="68"/>
      <c r="ES2712" s="68"/>
      <c r="ET2712" s="68"/>
    </row>
    <row r="2713" spans="53:150" s="9" customFormat="1" ht="15">
      <c r="BA2713" s="41"/>
      <c r="BB2713" s="41"/>
      <c r="BC2713" s="41"/>
      <c r="BD2713" s="41"/>
      <c r="BE2713" s="41"/>
      <c r="BF2713" s="41"/>
      <c r="BG2713" s="41"/>
      <c r="BH2713" s="41"/>
      <c r="BI2713" s="41"/>
      <c r="BJ2713" s="41"/>
      <c r="BK2713" s="41"/>
      <c r="BL2713" s="41"/>
      <c r="BM2713" s="41"/>
      <c r="BN2713" s="41"/>
      <c r="BO2713" s="41"/>
      <c r="BP2713" s="41"/>
      <c r="BQ2713" s="41"/>
      <c r="BR2713" s="41"/>
      <c r="BS2713" s="41"/>
      <c r="BT2713" s="41"/>
      <c r="BU2713" s="41"/>
      <c r="BV2713" s="41"/>
      <c r="BW2713" s="41"/>
      <c r="BX2713" s="41"/>
      <c r="BY2713" s="41"/>
      <c r="BZ2713" s="41"/>
      <c r="CA2713" s="41"/>
      <c r="CB2713" s="41"/>
      <c r="CC2713" s="41"/>
      <c r="CD2713" s="41"/>
      <c r="CE2713" s="41"/>
      <c r="CF2713" s="41"/>
      <c r="CG2713" s="41"/>
      <c r="CH2713" s="41"/>
      <c r="CI2713" s="41"/>
      <c r="CJ2713" s="41"/>
      <c r="ED2713" s="68"/>
      <c r="EE2713" s="68"/>
      <c r="EF2713" s="68"/>
      <c r="EG2713" s="68"/>
      <c r="EH2713" s="68"/>
      <c r="EI2713" s="68"/>
      <c r="EJ2713" s="68"/>
      <c r="EK2713" s="68"/>
      <c r="EL2713" s="68"/>
      <c r="EM2713" s="68"/>
      <c r="EN2713" s="68"/>
      <c r="EO2713" s="68"/>
      <c r="EP2713" s="68"/>
      <c r="EQ2713" s="68"/>
      <c r="ER2713" s="68"/>
      <c r="ES2713" s="68"/>
      <c r="ET2713" s="68"/>
    </row>
    <row r="2714" spans="53:150" s="9" customFormat="1" ht="15">
      <c r="BA2714" s="41"/>
      <c r="BB2714" s="41"/>
      <c r="BC2714" s="41"/>
      <c r="BD2714" s="41"/>
      <c r="BE2714" s="41"/>
      <c r="BF2714" s="41"/>
      <c r="BG2714" s="41"/>
      <c r="BH2714" s="41"/>
      <c r="BI2714" s="41"/>
      <c r="BJ2714" s="41"/>
      <c r="BK2714" s="41"/>
      <c r="BL2714" s="41"/>
      <c r="BM2714" s="41"/>
      <c r="BN2714" s="41"/>
      <c r="BO2714" s="41"/>
      <c r="BP2714" s="41"/>
      <c r="BQ2714" s="41"/>
      <c r="BR2714" s="41"/>
      <c r="BS2714" s="41"/>
      <c r="BT2714" s="41"/>
      <c r="BU2714" s="41"/>
      <c r="BV2714" s="41"/>
      <c r="BW2714" s="41"/>
      <c r="BX2714" s="41"/>
      <c r="BY2714" s="41"/>
      <c r="BZ2714" s="41"/>
      <c r="CA2714" s="41"/>
      <c r="CB2714" s="41"/>
      <c r="CC2714" s="41"/>
      <c r="CD2714" s="41"/>
      <c r="CE2714" s="41"/>
      <c r="CF2714" s="41"/>
      <c r="CG2714" s="41"/>
      <c r="CH2714" s="41"/>
      <c r="CI2714" s="41"/>
      <c r="CJ2714" s="41"/>
      <c r="ED2714" s="68"/>
      <c r="EE2714" s="68"/>
      <c r="EF2714" s="68"/>
      <c r="EG2714" s="68"/>
      <c r="EH2714" s="68"/>
      <c r="EI2714" s="68"/>
      <c r="EJ2714" s="68"/>
      <c r="EK2714" s="68"/>
      <c r="EL2714" s="68"/>
      <c r="EM2714" s="68"/>
      <c r="EN2714" s="68"/>
      <c r="EO2714" s="68"/>
      <c r="EP2714" s="68"/>
      <c r="EQ2714" s="68"/>
      <c r="ER2714" s="68"/>
      <c r="ES2714" s="68"/>
      <c r="ET2714" s="68"/>
    </row>
    <row r="2715" spans="53:150" s="9" customFormat="1" ht="15">
      <c r="BA2715" s="41"/>
      <c r="BB2715" s="41"/>
      <c r="BC2715" s="41"/>
      <c r="BD2715" s="41"/>
      <c r="BE2715" s="41"/>
      <c r="BF2715" s="41"/>
      <c r="BG2715" s="41"/>
      <c r="BH2715" s="41"/>
      <c r="BI2715" s="41"/>
      <c r="BJ2715" s="41"/>
      <c r="BK2715" s="41"/>
      <c r="BL2715" s="41"/>
      <c r="BM2715" s="41"/>
      <c r="BN2715" s="41"/>
      <c r="BO2715" s="41"/>
      <c r="BP2715" s="41"/>
      <c r="BQ2715" s="41"/>
      <c r="BR2715" s="41"/>
      <c r="BS2715" s="41"/>
      <c r="BT2715" s="41"/>
      <c r="BU2715" s="41"/>
      <c r="BV2715" s="41"/>
      <c r="BW2715" s="41"/>
      <c r="BX2715" s="41"/>
      <c r="BY2715" s="41"/>
      <c r="BZ2715" s="41"/>
      <c r="CA2715" s="41"/>
      <c r="CB2715" s="41"/>
      <c r="CC2715" s="41"/>
      <c r="CD2715" s="41"/>
      <c r="CE2715" s="41"/>
      <c r="CF2715" s="41"/>
      <c r="CG2715" s="41"/>
      <c r="CH2715" s="41"/>
      <c r="CI2715" s="41"/>
      <c r="CJ2715" s="41"/>
      <c r="ED2715" s="68"/>
      <c r="EE2715" s="68"/>
      <c r="EF2715" s="68"/>
      <c r="EG2715" s="68"/>
      <c r="EH2715" s="68"/>
      <c r="EI2715" s="68"/>
      <c r="EJ2715" s="68"/>
      <c r="EK2715" s="68"/>
      <c r="EL2715" s="68"/>
      <c r="EM2715" s="68"/>
      <c r="EN2715" s="68"/>
      <c r="EO2715" s="68"/>
      <c r="EP2715" s="68"/>
      <c r="EQ2715" s="68"/>
      <c r="ER2715" s="68"/>
      <c r="ES2715" s="68"/>
      <c r="ET2715" s="68"/>
    </row>
    <row r="2716" spans="53:150" s="9" customFormat="1" ht="15">
      <c r="BA2716" s="41"/>
      <c r="BB2716" s="41"/>
      <c r="BC2716" s="41"/>
      <c r="BD2716" s="41"/>
      <c r="BE2716" s="41"/>
      <c r="BF2716" s="41"/>
      <c r="BG2716" s="41"/>
      <c r="BH2716" s="41"/>
      <c r="BI2716" s="41"/>
      <c r="BJ2716" s="41"/>
      <c r="BK2716" s="41"/>
      <c r="BL2716" s="41"/>
      <c r="BM2716" s="41"/>
      <c r="BN2716" s="41"/>
      <c r="BO2716" s="41"/>
      <c r="BP2716" s="41"/>
      <c r="BQ2716" s="41"/>
      <c r="BR2716" s="41"/>
      <c r="BS2716" s="41"/>
      <c r="BT2716" s="41"/>
      <c r="BU2716" s="41"/>
      <c r="BV2716" s="41"/>
      <c r="BW2716" s="41"/>
      <c r="BX2716" s="41"/>
      <c r="BY2716" s="41"/>
      <c r="BZ2716" s="41"/>
      <c r="CA2716" s="41"/>
      <c r="CB2716" s="41"/>
      <c r="CC2716" s="41"/>
      <c r="CD2716" s="41"/>
      <c r="CE2716" s="41"/>
      <c r="CF2716" s="41"/>
      <c r="CG2716" s="41"/>
      <c r="CH2716" s="41"/>
      <c r="CI2716" s="41"/>
      <c r="CJ2716" s="41"/>
      <c r="ED2716" s="68"/>
      <c r="EE2716" s="68"/>
      <c r="EF2716" s="68"/>
      <c r="EG2716" s="68"/>
      <c r="EH2716" s="68"/>
      <c r="EI2716" s="68"/>
      <c r="EJ2716" s="68"/>
      <c r="EK2716" s="68"/>
      <c r="EL2716" s="68"/>
      <c r="EM2716" s="68"/>
      <c r="EN2716" s="68"/>
      <c r="EO2716" s="68"/>
      <c r="EP2716" s="68"/>
      <c r="EQ2716" s="68"/>
      <c r="ER2716" s="68"/>
      <c r="ES2716" s="68"/>
      <c r="ET2716" s="68"/>
    </row>
    <row r="2717" spans="53:150" s="9" customFormat="1" ht="15">
      <c r="BA2717" s="41"/>
      <c r="BB2717" s="41"/>
      <c r="BC2717" s="41"/>
      <c r="BD2717" s="41"/>
      <c r="BE2717" s="41"/>
      <c r="BF2717" s="41"/>
      <c r="BG2717" s="41"/>
      <c r="BH2717" s="41"/>
      <c r="BI2717" s="41"/>
      <c r="BJ2717" s="41"/>
      <c r="BK2717" s="41"/>
      <c r="BL2717" s="41"/>
      <c r="BM2717" s="41"/>
      <c r="BN2717" s="41"/>
      <c r="BO2717" s="41"/>
      <c r="BP2717" s="41"/>
      <c r="BQ2717" s="41"/>
      <c r="BR2717" s="41"/>
      <c r="BS2717" s="41"/>
      <c r="BT2717" s="41"/>
      <c r="BU2717" s="41"/>
      <c r="BV2717" s="41"/>
      <c r="BW2717" s="41"/>
      <c r="BX2717" s="41"/>
      <c r="BY2717" s="41"/>
      <c r="BZ2717" s="41"/>
      <c r="CA2717" s="41"/>
      <c r="CB2717" s="41"/>
      <c r="CC2717" s="41"/>
      <c r="CD2717" s="41"/>
      <c r="CE2717" s="41"/>
      <c r="CF2717" s="41"/>
      <c r="CG2717" s="41"/>
      <c r="CH2717" s="41"/>
      <c r="CI2717" s="41"/>
      <c r="CJ2717" s="41"/>
      <c r="ED2717" s="68"/>
      <c r="EE2717" s="68"/>
      <c r="EF2717" s="68"/>
      <c r="EG2717" s="68"/>
      <c r="EH2717" s="68"/>
      <c r="EI2717" s="68"/>
      <c r="EJ2717" s="68"/>
      <c r="EK2717" s="68"/>
      <c r="EL2717" s="68"/>
      <c r="EM2717" s="68"/>
      <c r="EN2717" s="68"/>
      <c r="EO2717" s="68"/>
      <c r="EP2717" s="68"/>
      <c r="EQ2717" s="68"/>
      <c r="ER2717" s="68"/>
      <c r="ES2717" s="68"/>
      <c r="ET2717" s="68"/>
    </row>
    <row r="2718" spans="53:150" s="9" customFormat="1" ht="15">
      <c r="BA2718" s="41"/>
      <c r="BB2718" s="41"/>
      <c r="BC2718" s="41"/>
      <c r="BD2718" s="41"/>
      <c r="BE2718" s="41"/>
      <c r="BF2718" s="41"/>
      <c r="BG2718" s="41"/>
      <c r="BH2718" s="41"/>
      <c r="BI2718" s="41"/>
      <c r="BJ2718" s="41"/>
      <c r="BK2718" s="41"/>
      <c r="BL2718" s="41"/>
      <c r="BM2718" s="41"/>
      <c r="BN2718" s="41"/>
      <c r="BO2718" s="41"/>
      <c r="BP2718" s="41"/>
      <c r="BQ2718" s="41"/>
      <c r="BR2718" s="41"/>
      <c r="BS2718" s="41"/>
      <c r="BT2718" s="41"/>
      <c r="BU2718" s="41"/>
      <c r="BV2718" s="41"/>
      <c r="BW2718" s="41"/>
      <c r="BX2718" s="41"/>
      <c r="BY2718" s="41"/>
      <c r="BZ2718" s="41"/>
      <c r="CA2718" s="41"/>
      <c r="CB2718" s="41"/>
      <c r="CC2718" s="41"/>
      <c r="CD2718" s="41"/>
      <c r="CE2718" s="41"/>
      <c r="CF2718" s="41"/>
      <c r="CG2718" s="41"/>
      <c r="CH2718" s="41"/>
      <c r="CI2718" s="41"/>
      <c r="CJ2718" s="41"/>
      <c r="ED2718" s="68"/>
      <c r="EE2718" s="68"/>
      <c r="EF2718" s="68"/>
      <c r="EG2718" s="68"/>
      <c r="EH2718" s="68"/>
      <c r="EI2718" s="68"/>
      <c r="EJ2718" s="68"/>
      <c r="EK2718" s="68"/>
      <c r="EL2718" s="68"/>
      <c r="EM2718" s="68"/>
      <c r="EN2718" s="68"/>
      <c r="EO2718" s="68"/>
      <c r="EP2718" s="68"/>
      <c r="EQ2718" s="68"/>
      <c r="ER2718" s="68"/>
      <c r="ES2718" s="68"/>
      <c r="ET2718" s="68"/>
    </row>
    <row r="2719" spans="53:150" s="9" customFormat="1" ht="15">
      <c r="BA2719" s="41"/>
      <c r="BB2719" s="41"/>
      <c r="BC2719" s="41"/>
      <c r="BD2719" s="41"/>
      <c r="BE2719" s="41"/>
      <c r="BF2719" s="41"/>
      <c r="BG2719" s="41"/>
      <c r="BH2719" s="41"/>
      <c r="BI2719" s="41"/>
      <c r="BJ2719" s="41"/>
      <c r="BK2719" s="41"/>
      <c r="BL2719" s="41"/>
      <c r="BM2719" s="41"/>
      <c r="BN2719" s="41"/>
      <c r="BO2719" s="41"/>
      <c r="BP2719" s="41"/>
      <c r="BQ2719" s="41"/>
      <c r="BR2719" s="41"/>
      <c r="BS2719" s="41"/>
      <c r="BT2719" s="41"/>
      <c r="BU2719" s="41"/>
      <c r="BV2719" s="41"/>
      <c r="BW2719" s="41"/>
      <c r="BX2719" s="41"/>
      <c r="BY2719" s="41"/>
      <c r="BZ2719" s="41"/>
      <c r="CA2719" s="41"/>
      <c r="CB2719" s="41"/>
      <c r="CC2719" s="41"/>
      <c r="CD2719" s="41"/>
      <c r="CE2719" s="41"/>
      <c r="CF2719" s="41"/>
      <c r="CG2719" s="41"/>
      <c r="CH2719" s="41"/>
      <c r="CI2719" s="41"/>
      <c r="CJ2719" s="41"/>
      <c r="ED2719" s="68"/>
      <c r="EE2719" s="68"/>
      <c r="EF2719" s="68"/>
      <c r="EG2719" s="68"/>
      <c r="EH2719" s="68"/>
      <c r="EI2719" s="68"/>
      <c r="EJ2719" s="68"/>
      <c r="EK2719" s="68"/>
      <c r="EL2719" s="68"/>
      <c r="EM2719" s="68"/>
      <c r="EN2719" s="68"/>
      <c r="EO2719" s="68"/>
      <c r="EP2719" s="68"/>
      <c r="EQ2719" s="68"/>
      <c r="ER2719" s="68"/>
      <c r="ES2719" s="68"/>
      <c r="ET2719" s="68"/>
    </row>
    <row r="2720" spans="53:150" s="9" customFormat="1" ht="15">
      <c r="BA2720" s="41"/>
      <c r="BB2720" s="41"/>
      <c r="BC2720" s="41"/>
      <c r="BD2720" s="41"/>
      <c r="BE2720" s="41"/>
      <c r="BF2720" s="41"/>
      <c r="BG2720" s="41"/>
      <c r="BH2720" s="41"/>
      <c r="BI2720" s="41"/>
      <c r="BJ2720" s="41"/>
      <c r="BK2720" s="41"/>
      <c r="BL2720" s="41"/>
      <c r="BM2720" s="41"/>
      <c r="BN2720" s="41"/>
      <c r="BO2720" s="41"/>
      <c r="BP2720" s="41"/>
      <c r="BQ2720" s="41"/>
      <c r="BR2720" s="41"/>
      <c r="BS2720" s="41"/>
      <c r="BT2720" s="41"/>
      <c r="BU2720" s="41"/>
      <c r="BV2720" s="41"/>
      <c r="BW2720" s="41"/>
      <c r="BX2720" s="41"/>
      <c r="BY2720" s="41"/>
      <c r="BZ2720" s="41"/>
      <c r="CA2720" s="41"/>
      <c r="CB2720" s="41"/>
      <c r="CC2720" s="41"/>
      <c r="CD2720" s="41"/>
      <c r="CE2720" s="41"/>
      <c r="CF2720" s="41"/>
      <c r="CG2720" s="41"/>
      <c r="CH2720" s="41"/>
      <c r="CI2720" s="41"/>
      <c r="CJ2720" s="41"/>
      <c r="ED2720" s="68"/>
      <c r="EE2720" s="68"/>
      <c r="EF2720" s="68"/>
      <c r="EG2720" s="68"/>
      <c r="EH2720" s="68"/>
      <c r="EI2720" s="68"/>
      <c r="EJ2720" s="68"/>
      <c r="EK2720" s="68"/>
      <c r="EL2720" s="68"/>
      <c r="EM2720" s="68"/>
      <c r="EN2720" s="68"/>
      <c r="EO2720" s="68"/>
      <c r="EP2720" s="68"/>
      <c r="EQ2720" s="68"/>
      <c r="ER2720" s="68"/>
      <c r="ES2720" s="68"/>
      <c r="ET2720" s="68"/>
    </row>
    <row r="2721" spans="53:150" s="9" customFormat="1" ht="15">
      <c r="BA2721" s="41"/>
      <c r="BB2721" s="41"/>
      <c r="BC2721" s="41"/>
      <c r="BD2721" s="41"/>
      <c r="BE2721" s="41"/>
      <c r="BF2721" s="41"/>
      <c r="BG2721" s="41"/>
      <c r="BH2721" s="41"/>
      <c r="BI2721" s="41"/>
      <c r="BJ2721" s="41"/>
      <c r="BK2721" s="41"/>
      <c r="BL2721" s="41"/>
      <c r="BM2721" s="41"/>
      <c r="BN2721" s="41"/>
      <c r="BO2721" s="41"/>
      <c r="BP2721" s="41"/>
      <c r="BQ2721" s="41"/>
      <c r="BR2721" s="41"/>
      <c r="BS2721" s="41"/>
      <c r="BT2721" s="41"/>
      <c r="BU2721" s="41"/>
      <c r="BV2721" s="41"/>
      <c r="BW2721" s="41"/>
      <c r="BX2721" s="41"/>
      <c r="BY2721" s="41"/>
      <c r="BZ2721" s="41"/>
      <c r="CA2721" s="41"/>
      <c r="CB2721" s="41"/>
      <c r="CC2721" s="41"/>
      <c r="CD2721" s="41"/>
      <c r="CE2721" s="41"/>
      <c r="CF2721" s="41"/>
      <c r="CG2721" s="41"/>
      <c r="CH2721" s="41"/>
      <c r="CI2721" s="41"/>
      <c r="CJ2721" s="41"/>
      <c r="ED2721" s="68"/>
      <c r="EE2721" s="68"/>
      <c r="EF2721" s="68"/>
      <c r="EG2721" s="68"/>
      <c r="EH2721" s="68"/>
      <c r="EI2721" s="68"/>
      <c r="EJ2721" s="68"/>
      <c r="EK2721" s="68"/>
      <c r="EL2721" s="68"/>
      <c r="EM2721" s="68"/>
      <c r="EN2721" s="68"/>
      <c r="EO2721" s="68"/>
      <c r="EP2721" s="68"/>
      <c r="EQ2721" s="68"/>
      <c r="ER2721" s="68"/>
      <c r="ES2721" s="68"/>
      <c r="ET2721" s="68"/>
    </row>
    <row r="2722" spans="53:150" s="9" customFormat="1" ht="15">
      <c r="BA2722" s="41"/>
      <c r="BB2722" s="41"/>
      <c r="BC2722" s="41"/>
      <c r="BD2722" s="41"/>
      <c r="BE2722" s="41"/>
      <c r="BF2722" s="41"/>
      <c r="BG2722" s="41"/>
      <c r="BH2722" s="41"/>
      <c r="BI2722" s="41"/>
      <c r="BJ2722" s="41"/>
      <c r="BK2722" s="41"/>
      <c r="BL2722" s="41"/>
      <c r="BM2722" s="41"/>
      <c r="BN2722" s="41"/>
      <c r="BO2722" s="41"/>
      <c r="BP2722" s="41"/>
      <c r="BQ2722" s="41"/>
      <c r="BR2722" s="41"/>
      <c r="BS2722" s="41"/>
      <c r="BT2722" s="41"/>
      <c r="BU2722" s="41"/>
      <c r="BV2722" s="41"/>
      <c r="BW2722" s="41"/>
      <c r="BX2722" s="41"/>
      <c r="BY2722" s="41"/>
      <c r="BZ2722" s="41"/>
      <c r="CA2722" s="41"/>
      <c r="CB2722" s="41"/>
      <c r="CC2722" s="41"/>
      <c r="CD2722" s="41"/>
      <c r="CE2722" s="41"/>
      <c r="CF2722" s="41"/>
      <c r="CG2722" s="41"/>
      <c r="CH2722" s="41"/>
      <c r="CI2722" s="41"/>
      <c r="CJ2722" s="41"/>
      <c r="ED2722" s="68"/>
      <c r="EE2722" s="68"/>
      <c r="EF2722" s="68"/>
      <c r="EG2722" s="68"/>
      <c r="EH2722" s="68"/>
      <c r="EI2722" s="68"/>
      <c r="EJ2722" s="68"/>
      <c r="EK2722" s="68"/>
      <c r="EL2722" s="68"/>
      <c r="EM2722" s="68"/>
      <c r="EN2722" s="68"/>
      <c r="EO2722" s="68"/>
      <c r="EP2722" s="68"/>
      <c r="EQ2722" s="68"/>
      <c r="ER2722" s="68"/>
      <c r="ES2722" s="68"/>
      <c r="ET2722" s="68"/>
    </row>
    <row r="2723" spans="53:150" s="9" customFormat="1" ht="15">
      <c r="BA2723" s="41"/>
      <c r="BB2723" s="41"/>
      <c r="BC2723" s="41"/>
      <c r="BD2723" s="41"/>
      <c r="BE2723" s="41"/>
      <c r="BF2723" s="41"/>
      <c r="BG2723" s="41"/>
      <c r="BH2723" s="41"/>
      <c r="BI2723" s="41"/>
      <c r="BJ2723" s="41"/>
      <c r="BK2723" s="41"/>
      <c r="BL2723" s="41"/>
      <c r="BM2723" s="41"/>
      <c r="BN2723" s="41"/>
      <c r="BO2723" s="41"/>
      <c r="BP2723" s="41"/>
      <c r="BQ2723" s="41"/>
      <c r="BR2723" s="41"/>
      <c r="BS2723" s="41"/>
      <c r="BT2723" s="41"/>
      <c r="BU2723" s="41"/>
      <c r="BV2723" s="41"/>
      <c r="BW2723" s="41"/>
      <c r="BX2723" s="41"/>
      <c r="BY2723" s="41"/>
      <c r="BZ2723" s="41"/>
      <c r="CA2723" s="41"/>
      <c r="CB2723" s="41"/>
      <c r="CC2723" s="41"/>
      <c r="CD2723" s="41"/>
      <c r="CE2723" s="41"/>
      <c r="CF2723" s="41"/>
      <c r="CG2723" s="41"/>
      <c r="CH2723" s="41"/>
      <c r="CI2723" s="41"/>
      <c r="CJ2723" s="41"/>
      <c r="ED2723" s="68"/>
      <c r="EE2723" s="68"/>
      <c r="EF2723" s="68"/>
      <c r="EG2723" s="68"/>
      <c r="EH2723" s="68"/>
      <c r="EI2723" s="68"/>
      <c r="EJ2723" s="68"/>
      <c r="EK2723" s="68"/>
      <c r="EL2723" s="68"/>
      <c r="EM2723" s="68"/>
      <c r="EN2723" s="68"/>
      <c r="EO2723" s="68"/>
      <c r="EP2723" s="68"/>
      <c r="EQ2723" s="68"/>
      <c r="ER2723" s="68"/>
      <c r="ES2723" s="68"/>
      <c r="ET2723" s="68"/>
    </row>
    <row r="2724" spans="53:150" s="9" customFormat="1" ht="15">
      <c r="BA2724" s="41"/>
      <c r="BB2724" s="41"/>
      <c r="BC2724" s="41"/>
      <c r="BD2724" s="41"/>
      <c r="BE2724" s="41"/>
      <c r="BF2724" s="41"/>
      <c r="BG2724" s="41"/>
      <c r="BH2724" s="41"/>
      <c r="BI2724" s="41"/>
      <c r="BJ2724" s="41"/>
      <c r="BK2724" s="41"/>
      <c r="BL2724" s="41"/>
      <c r="BM2724" s="41"/>
      <c r="BN2724" s="41"/>
      <c r="BO2724" s="41"/>
      <c r="BP2724" s="41"/>
      <c r="BQ2724" s="41"/>
      <c r="BR2724" s="41"/>
      <c r="BS2724" s="41"/>
      <c r="BT2724" s="41"/>
      <c r="BU2724" s="41"/>
      <c r="BV2724" s="41"/>
      <c r="BW2724" s="41"/>
      <c r="BX2724" s="41"/>
      <c r="BY2724" s="41"/>
      <c r="BZ2724" s="41"/>
      <c r="CA2724" s="41"/>
      <c r="CB2724" s="41"/>
      <c r="CC2724" s="41"/>
      <c r="CD2724" s="41"/>
      <c r="CE2724" s="41"/>
      <c r="CF2724" s="41"/>
      <c r="CG2724" s="41"/>
      <c r="CH2724" s="41"/>
      <c r="CI2724" s="41"/>
      <c r="CJ2724" s="41"/>
      <c r="ED2724" s="68"/>
      <c r="EE2724" s="68"/>
      <c r="EF2724" s="68"/>
      <c r="EG2724" s="68"/>
      <c r="EH2724" s="68"/>
      <c r="EI2724" s="68"/>
      <c r="EJ2724" s="68"/>
      <c r="EK2724" s="68"/>
      <c r="EL2724" s="68"/>
      <c r="EM2724" s="68"/>
      <c r="EN2724" s="68"/>
      <c r="EO2724" s="68"/>
      <c r="EP2724" s="68"/>
      <c r="EQ2724" s="68"/>
      <c r="ER2724" s="68"/>
      <c r="ES2724" s="68"/>
      <c r="ET2724" s="68"/>
    </row>
    <row r="2725" spans="53:150" s="9" customFormat="1" ht="15">
      <c r="BA2725" s="41"/>
      <c r="BB2725" s="41"/>
      <c r="BC2725" s="41"/>
      <c r="BD2725" s="41"/>
      <c r="BE2725" s="41"/>
      <c r="BF2725" s="41"/>
      <c r="BG2725" s="41"/>
      <c r="BH2725" s="41"/>
      <c r="BI2725" s="41"/>
      <c r="BJ2725" s="41"/>
      <c r="BK2725" s="41"/>
      <c r="BL2725" s="41"/>
      <c r="BM2725" s="41"/>
      <c r="BN2725" s="41"/>
      <c r="BO2725" s="41"/>
      <c r="BP2725" s="41"/>
      <c r="BQ2725" s="41"/>
      <c r="BR2725" s="41"/>
      <c r="BS2725" s="41"/>
      <c r="BT2725" s="41"/>
      <c r="BU2725" s="41"/>
      <c r="BV2725" s="41"/>
      <c r="BW2725" s="41"/>
      <c r="BX2725" s="41"/>
      <c r="BY2725" s="41"/>
      <c r="BZ2725" s="41"/>
      <c r="CA2725" s="41"/>
      <c r="CB2725" s="41"/>
      <c r="CC2725" s="41"/>
      <c r="CD2725" s="41"/>
      <c r="CE2725" s="41"/>
      <c r="CF2725" s="41"/>
      <c r="CG2725" s="41"/>
      <c r="CH2725" s="41"/>
      <c r="CI2725" s="41"/>
      <c r="CJ2725" s="41"/>
      <c r="ED2725" s="68"/>
      <c r="EE2725" s="68"/>
      <c r="EF2725" s="68"/>
      <c r="EG2725" s="68"/>
      <c r="EH2725" s="68"/>
      <c r="EI2725" s="68"/>
      <c r="EJ2725" s="68"/>
      <c r="EK2725" s="68"/>
      <c r="EL2725" s="68"/>
      <c r="EM2725" s="68"/>
      <c r="EN2725" s="68"/>
      <c r="EO2725" s="68"/>
      <c r="EP2725" s="68"/>
      <c r="EQ2725" s="68"/>
      <c r="ER2725" s="68"/>
      <c r="ES2725" s="68"/>
      <c r="ET2725" s="68"/>
    </row>
    <row r="2726" spans="53:150" s="9" customFormat="1" ht="15">
      <c r="BA2726" s="41"/>
      <c r="BB2726" s="41"/>
      <c r="BC2726" s="41"/>
      <c r="BD2726" s="41"/>
      <c r="BE2726" s="41"/>
      <c r="BF2726" s="41"/>
      <c r="BG2726" s="41"/>
      <c r="BH2726" s="41"/>
      <c r="BI2726" s="41"/>
      <c r="BJ2726" s="41"/>
      <c r="BK2726" s="41"/>
      <c r="BL2726" s="41"/>
      <c r="BM2726" s="41"/>
      <c r="BN2726" s="41"/>
      <c r="BO2726" s="41"/>
      <c r="BP2726" s="41"/>
      <c r="BQ2726" s="41"/>
      <c r="BR2726" s="41"/>
      <c r="BS2726" s="41"/>
      <c r="BT2726" s="41"/>
      <c r="BU2726" s="41"/>
      <c r="BV2726" s="41"/>
      <c r="BW2726" s="41"/>
      <c r="BX2726" s="41"/>
      <c r="BY2726" s="41"/>
      <c r="BZ2726" s="41"/>
      <c r="CA2726" s="41"/>
      <c r="CB2726" s="41"/>
      <c r="CC2726" s="41"/>
      <c r="CD2726" s="41"/>
      <c r="CE2726" s="41"/>
      <c r="CF2726" s="41"/>
      <c r="CG2726" s="41"/>
      <c r="CH2726" s="41"/>
      <c r="CI2726" s="41"/>
      <c r="CJ2726" s="41"/>
      <c r="ED2726" s="68"/>
      <c r="EE2726" s="68"/>
      <c r="EF2726" s="68"/>
      <c r="EG2726" s="68"/>
      <c r="EH2726" s="68"/>
      <c r="EI2726" s="68"/>
      <c r="EJ2726" s="68"/>
      <c r="EK2726" s="68"/>
      <c r="EL2726" s="68"/>
      <c r="EM2726" s="68"/>
      <c r="EN2726" s="68"/>
      <c r="EO2726" s="68"/>
      <c r="EP2726" s="68"/>
      <c r="EQ2726" s="68"/>
      <c r="ER2726" s="68"/>
      <c r="ES2726" s="68"/>
      <c r="ET2726" s="68"/>
    </row>
    <row r="2727" spans="53:150" s="9" customFormat="1" ht="15">
      <c r="BA2727" s="41"/>
      <c r="BB2727" s="41"/>
      <c r="BC2727" s="41"/>
      <c r="BD2727" s="41"/>
      <c r="BE2727" s="41"/>
      <c r="BF2727" s="41"/>
      <c r="BG2727" s="41"/>
      <c r="BH2727" s="41"/>
      <c r="BI2727" s="41"/>
      <c r="BJ2727" s="41"/>
      <c r="BK2727" s="41"/>
      <c r="BL2727" s="41"/>
      <c r="BM2727" s="41"/>
      <c r="BN2727" s="41"/>
      <c r="BO2727" s="41"/>
      <c r="BP2727" s="41"/>
      <c r="BQ2727" s="41"/>
      <c r="BR2727" s="41"/>
      <c r="BS2727" s="41"/>
      <c r="BT2727" s="41"/>
      <c r="BU2727" s="41"/>
      <c r="BV2727" s="41"/>
      <c r="BW2727" s="41"/>
      <c r="BX2727" s="41"/>
      <c r="BY2727" s="41"/>
      <c r="BZ2727" s="41"/>
      <c r="CA2727" s="41"/>
      <c r="CB2727" s="41"/>
      <c r="CC2727" s="41"/>
      <c r="CD2727" s="41"/>
      <c r="CE2727" s="41"/>
      <c r="CF2727" s="41"/>
      <c r="CG2727" s="41"/>
      <c r="CH2727" s="41"/>
      <c r="CI2727" s="41"/>
      <c r="CJ2727" s="41"/>
      <c r="ED2727" s="68"/>
      <c r="EE2727" s="68"/>
      <c r="EF2727" s="68"/>
      <c r="EG2727" s="68"/>
      <c r="EH2727" s="68"/>
      <c r="EI2727" s="68"/>
      <c r="EJ2727" s="68"/>
      <c r="EK2727" s="68"/>
      <c r="EL2727" s="68"/>
      <c r="EM2727" s="68"/>
      <c r="EN2727" s="68"/>
      <c r="EO2727" s="68"/>
      <c r="EP2727" s="68"/>
      <c r="EQ2727" s="68"/>
      <c r="ER2727" s="68"/>
      <c r="ES2727" s="68"/>
      <c r="ET2727" s="68"/>
    </row>
    <row r="2728" spans="53:150" s="9" customFormat="1" ht="15">
      <c r="BA2728" s="41"/>
      <c r="BB2728" s="41"/>
      <c r="BC2728" s="41"/>
      <c r="BD2728" s="41"/>
      <c r="BE2728" s="41"/>
      <c r="BF2728" s="41"/>
      <c r="BG2728" s="41"/>
      <c r="BH2728" s="41"/>
      <c r="BI2728" s="41"/>
      <c r="BJ2728" s="41"/>
      <c r="BK2728" s="41"/>
      <c r="BL2728" s="41"/>
      <c r="BM2728" s="41"/>
      <c r="BN2728" s="41"/>
      <c r="BO2728" s="41"/>
      <c r="BP2728" s="41"/>
      <c r="BQ2728" s="41"/>
      <c r="BR2728" s="41"/>
      <c r="BS2728" s="41"/>
      <c r="BT2728" s="41"/>
      <c r="BU2728" s="41"/>
      <c r="BV2728" s="41"/>
      <c r="BW2728" s="41"/>
      <c r="BX2728" s="41"/>
      <c r="BY2728" s="41"/>
      <c r="BZ2728" s="41"/>
      <c r="CA2728" s="41"/>
      <c r="CB2728" s="41"/>
      <c r="CC2728" s="41"/>
      <c r="CD2728" s="41"/>
      <c r="CE2728" s="41"/>
      <c r="CF2728" s="41"/>
      <c r="CG2728" s="41"/>
      <c r="CH2728" s="41"/>
      <c r="CI2728" s="41"/>
      <c r="CJ2728" s="41"/>
      <c r="ED2728" s="68"/>
      <c r="EE2728" s="68"/>
      <c r="EF2728" s="68"/>
      <c r="EG2728" s="68"/>
      <c r="EH2728" s="68"/>
      <c r="EI2728" s="68"/>
      <c r="EJ2728" s="68"/>
      <c r="EK2728" s="68"/>
      <c r="EL2728" s="68"/>
      <c r="EM2728" s="68"/>
      <c r="EN2728" s="68"/>
      <c r="EO2728" s="68"/>
      <c r="EP2728" s="68"/>
      <c r="EQ2728" s="68"/>
      <c r="ER2728" s="68"/>
      <c r="ES2728" s="68"/>
      <c r="ET2728" s="68"/>
    </row>
    <row r="2729" spans="53:150" s="9" customFormat="1" ht="15">
      <c r="BA2729" s="41"/>
      <c r="BB2729" s="41"/>
      <c r="BC2729" s="41"/>
      <c r="BD2729" s="41"/>
      <c r="BE2729" s="41"/>
      <c r="BF2729" s="41"/>
      <c r="BG2729" s="41"/>
      <c r="BH2729" s="41"/>
      <c r="BI2729" s="41"/>
      <c r="BJ2729" s="41"/>
      <c r="BK2729" s="41"/>
      <c r="BL2729" s="41"/>
      <c r="BM2729" s="41"/>
      <c r="BN2729" s="41"/>
      <c r="BO2729" s="41"/>
      <c r="BP2729" s="41"/>
      <c r="BQ2729" s="41"/>
      <c r="BR2729" s="41"/>
      <c r="BS2729" s="41"/>
      <c r="BT2729" s="41"/>
      <c r="BU2729" s="41"/>
      <c r="BV2729" s="41"/>
      <c r="BW2729" s="41"/>
      <c r="BX2729" s="41"/>
      <c r="BY2729" s="41"/>
      <c r="BZ2729" s="41"/>
      <c r="CA2729" s="41"/>
      <c r="CB2729" s="41"/>
      <c r="CC2729" s="41"/>
      <c r="CD2729" s="41"/>
      <c r="CE2729" s="41"/>
      <c r="CF2729" s="41"/>
      <c r="CG2729" s="41"/>
      <c r="CH2729" s="41"/>
      <c r="CI2729" s="41"/>
      <c r="CJ2729" s="41"/>
      <c r="ED2729" s="68"/>
      <c r="EE2729" s="68"/>
      <c r="EF2729" s="68"/>
      <c r="EG2729" s="68"/>
      <c r="EH2729" s="68"/>
      <c r="EI2729" s="68"/>
      <c r="EJ2729" s="68"/>
      <c r="EK2729" s="68"/>
      <c r="EL2729" s="68"/>
      <c r="EM2729" s="68"/>
      <c r="EN2729" s="68"/>
      <c r="EO2729" s="68"/>
      <c r="EP2729" s="68"/>
      <c r="EQ2729" s="68"/>
      <c r="ER2729" s="68"/>
      <c r="ES2729" s="68"/>
      <c r="ET2729" s="68"/>
    </row>
    <row r="2730" spans="53:150" s="9" customFormat="1" ht="15">
      <c r="BA2730" s="41"/>
      <c r="BB2730" s="41"/>
      <c r="BC2730" s="41"/>
      <c r="BD2730" s="41"/>
      <c r="BE2730" s="41"/>
      <c r="BF2730" s="41"/>
      <c r="BG2730" s="41"/>
      <c r="BH2730" s="41"/>
      <c r="BI2730" s="41"/>
      <c r="BJ2730" s="41"/>
      <c r="BK2730" s="41"/>
      <c r="BL2730" s="41"/>
      <c r="BM2730" s="41"/>
      <c r="BN2730" s="41"/>
      <c r="BO2730" s="41"/>
      <c r="BP2730" s="41"/>
      <c r="BQ2730" s="41"/>
      <c r="BR2730" s="41"/>
      <c r="BS2730" s="41"/>
      <c r="BT2730" s="41"/>
      <c r="BU2730" s="41"/>
      <c r="BV2730" s="41"/>
      <c r="BW2730" s="41"/>
      <c r="BX2730" s="41"/>
      <c r="BY2730" s="41"/>
      <c r="BZ2730" s="41"/>
      <c r="CA2730" s="41"/>
      <c r="CB2730" s="41"/>
      <c r="CC2730" s="41"/>
      <c r="CD2730" s="41"/>
      <c r="CE2730" s="41"/>
      <c r="CF2730" s="41"/>
      <c r="CG2730" s="41"/>
      <c r="CH2730" s="41"/>
      <c r="CI2730" s="41"/>
      <c r="CJ2730" s="41"/>
      <c r="ED2730" s="68"/>
      <c r="EE2730" s="68"/>
      <c r="EF2730" s="68"/>
      <c r="EG2730" s="68"/>
      <c r="EH2730" s="68"/>
      <c r="EI2730" s="68"/>
      <c r="EJ2730" s="68"/>
      <c r="EK2730" s="68"/>
      <c r="EL2730" s="68"/>
      <c r="EM2730" s="68"/>
      <c r="EN2730" s="68"/>
      <c r="EO2730" s="68"/>
      <c r="EP2730" s="68"/>
      <c r="EQ2730" s="68"/>
      <c r="ER2730" s="68"/>
      <c r="ES2730" s="68"/>
      <c r="ET2730" s="68"/>
    </row>
    <row r="2731" spans="53:150" s="9" customFormat="1" ht="15">
      <c r="BA2731" s="41"/>
      <c r="BB2731" s="41"/>
      <c r="BC2731" s="41"/>
      <c r="BD2731" s="41"/>
      <c r="BE2731" s="41"/>
      <c r="BF2731" s="41"/>
      <c r="BG2731" s="41"/>
      <c r="BH2731" s="41"/>
      <c r="BI2731" s="41"/>
      <c r="BJ2731" s="41"/>
      <c r="BK2731" s="41"/>
      <c r="BL2731" s="41"/>
      <c r="BM2731" s="41"/>
      <c r="BN2731" s="41"/>
      <c r="BO2731" s="41"/>
      <c r="BP2731" s="41"/>
      <c r="BQ2731" s="41"/>
      <c r="BR2731" s="41"/>
      <c r="BS2731" s="41"/>
      <c r="BT2731" s="41"/>
      <c r="BU2731" s="41"/>
      <c r="BV2731" s="41"/>
      <c r="BW2731" s="41"/>
      <c r="BX2731" s="41"/>
      <c r="BY2731" s="41"/>
      <c r="BZ2731" s="41"/>
      <c r="CA2731" s="41"/>
      <c r="CB2731" s="41"/>
      <c r="CC2731" s="41"/>
      <c r="CD2731" s="41"/>
      <c r="CE2731" s="41"/>
      <c r="CF2731" s="41"/>
      <c r="CG2731" s="41"/>
      <c r="CH2731" s="41"/>
      <c r="CI2731" s="41"/>
      <c r="CJ2731" s="41"/>
      <c r="ED2731" s="68"/>
      <c r="EE2731" s="68"/>
      <c r="EF2731" s="68"/>
      <c r="EG2731" s="68"/>
      <c r="EH2731" s="68"/>
      <c r="EI2731" s="68"/>
      <c r="EJ2731" s="68"/>
      <c r="EK2731" s="68"/>
      <c r="EL2731" s="68"/>
      <c r="EM2731" s="68"/>
      <c r="EN2731" s="68"/>
      <c r="EO2731" s="68"/>
      <c r="EP2731" s="68"/>
      <c r="EQ2731" s="68"/>
      <c r="ER2731" s="68"/>
      <c r="ES2731" s="68"/>
      <c r="ET2731" s="68"/>
    </row>
    <row r="2732" spans="53:150" s="9" customFormat="1" ht="15">
      <c r="BA2732" s="41"/>
      <c r="BB2732" s="41"/>
      <c r="BC2732" s="41"/>
      <c r="BD2732" s="41"/>
      <c r="BE2732" s="41"/>
      <c r="BF2732" s="41"/>
      <c r="BG2732" s="41"/>
      <c r="BH2732" s="41"/>
      <c r="BI2732" s="41"/>
      <c r="BJ2732" s="41"/>
      <c r="BK2732" s="41"/>
      <c r="BL2732" s="41"/>
      <c r="BM2732" s="41"/>
      <c r="BN2732" s="41"/>
      <c r="BO2732" s="41"/>
      <c r="BP2732" s="41"/>
      <c r="BQ2732" s="41"/>
      <c r="BR2732" s="41"/>
      <c r="BS2732" s="41"/>
      <c r="BT2732" s="41"/>
      <c r="BU2732" s="41"/>
      <c r="BV2732" s="41"/>
      <c r="BW2732" s="41"/>
      <c r="BX2732" s="41"/>
      <c r="BY2732" s="41"/>
      <c r="BZ2732" s="41"/>
      <c r="CA2732" s="41"/>
      <c r="CB2732" s="41"/>
      <c r="CC2732" s="41"/>
      <c r="CD2732" s="41"/>
      <c r="CE2732" s="41"/>
      <c r="CF2732" s="41"/>
      <c r="CG2732" s="41"/>
      <c r="CH2732" s="41"/>
      <c r="CI2732" s="41"/>
      <c r="CJ2732" s="41"/>
      <c r="ED2732" s="68"/>
      <c r="EE2732" s="68"/>
      <c r="EF2732" s="68"/>
      <c r="EG2732" s="68"/>
      <c r="EH2732" s="68"/>
      <c r="EI2732" s="68"/>
      <c r="EJ2732" s="68"/>
      <c r="EK2732" s="68"/>
      <c r="EL2732" s="68"/>
      <c r="EM2732" s="68"/>
      <c r="EN2732" s="68"/>
      <c r="EO2732" s="68"/>
      <c r="EP2732" s="68"/>
      <c r="EQ2732" s="68"/>
      <c r="ER2732" s="68"/>
      <c r="ES2732" s="68"/>
      <c r="ET2732" s="68"/>
    </row>
    <row r="2733" spans="53:150" s="9" customFormat="1" ht="15">
      <c r="BA2733" s="41"/>
      <c r="BB2733" s="41"/>
      <c r="BC2733" s="41"/>
      <c r="BD2733" s="41"/>
      <c r="BE2733" s="41"/>
      <c r="BF2733" s="41"/>
      <c r="BG2733" s="41"/>
      <c r="BH2733" s="41"/>
      <c r="BI2733" s="41"/>
      <c r="BJ2733" s="41"/>
      <c r="BK2733" s="41"/>
      <c r="BL2733" s="41"/>
      <c r="BM2733" s="41"/>
      <c r="BN2733" s="41"/>
      <c r="BO2733" s="41"/>
      <c r="BP2733" s="41"/>
      <c r="BQ2733" s="41"/>
      <c r="BR2733" s="41"/>
      <c r="BS2733" s="41"/>
      <c r="BT2733" s="41"/>
      <c r="BU2733" s="41"/>
      <c r="BV2733" s="41"/>
      <c r="BW2733" s="41"/>
      <c r="BX2733" s="41"/>
      <c r="BY2733" s="41"/>
      <c r="BZ2733" s="41"/>
      <c r="CA2733" s="41"/>
      <c r="CB2733" s="41"/>
      <c r="CC2733" s="41"/>
      <c r="CD2733" s="41"/>
      <c r="CE2733" s="41"/>
      <c r="CF2733" s="41"/>
      <c r="CG2733" s="41"/>
      <c r="CH2733" s="41"/>
      <c r="CI2733" s="41"/>
      <c r="CJ2733" s="41"/>
      <c r="ED2733" s="68"/>
      <c r="EE2733" s="68"/>
      <c r="EF2733" s="68"/>
      <c r="EG2733" s="68"/>
      <c r="EH2733" s="68"/>
      <c r="EI2733" s="68"/>
      <c r="EJ2733" s="68"/>
      <c r="EK2733" s="68"/>
      <c r="EL2733" s="68"/>
      <c r="EM2733" s="68"/>
      <c r="EN2733" s="68"/>
      <c r="EO2733" s="68"/>
      <c r="EP2733" s="68"/>
      <c r="EQ2733" s="68"/>
      <c r="ER2733" s="68"/>
      <c r="ES2733" s="68"/>
      <c r="ET2733" s="68"/>
    </row>
    <row r="2734" spans="53:150" s="9" customFormat="1" ht="15">
      <c r="BA2734" s="41"/>
      <c r="BB2734" s="41"/>
      <c r="BC2734" s="41"/>
      <c r="BD2734" s="41"/>
      <c r="BE2734" s="41"/>
      <c r="BF2734" s="41"/>
      <c r="BG2734" s="41"/>
      <c r="BH2734" s="41"/>
      <c r="BI2734" s="41"/>
      <c r="BJ2734" s="41"/>
      <c r="BK2734" s="41"/>
      <c r="BL2734" s="41"/>
      <c r="BM2734" s="41"/>
      <c r="BN2734" s="41"/>
      <c r="BO2734" s="41"/>
      <c r="BP2734" s="41"/>
      <c r="BQ2734" s="41"/>
      <c r="BR2734" s="41"/>
      <c r="BS2734" s="41"/>
      <c r="BT2734" s="41"/>
      <c r="BU2734" s="41"/>
      <c r="BV2734" s="41"/>
      <c r="BW2734" s="41"/>
      <c r="BX2734" s="41"/>
      <c r="BY2734" s="41"/>
      <c r="BZ2734" s="41"/>
      <c r="CA2734" s="41"/>
      <c r="CB2734" s="41"/>
      <c r="CC2734" s="41"/>
      <c r="CD2734" s="41"/>
      <c r="CE2734" s="41"/>
      <c r="CF2734" s="41"/>
      <c r="CG2734" s="41"/>
      <c r="CH2734" s="41"/>
      <c r="CI2734" s="41"/>
      <c r="CJ2734" s="41"/>
      <c r="ED2734" s="68"/>
      <c r="EE2734" s="68"/>
      <c r="EF2734" s="68"/>
      <c r="EG2734" s="68"/>
      <c r="EH2734" s="68"/>
      <c r="EI2734" s="68"/>
      <c r="EJ2734" s="68"/>
      <c r="EK2734" s="68"/>
      <c r="EL2734" s="68"/>
      <c r="EM2734" s="68"/>
      <c r="EN2734" s="68"/>
      <c r="EO2734" s="68"/>
      <c r="EP2734" s="68"/>
      <c r="EQ2734" s="68"/>
      <c r="ER2734" s="68"/>
      <c r="ES2734" s="68"/>
      <c r="ET2734" s="68"/>
    </row>
    <row r="2735" spans="53:150" s="9" customFormat="1" ht="15">
      <c r="BA2735" s="41"/>
      <c r="BB2735" s="41"/>
      <c r="BC2735" s="41"/>
      <c r="BD2735" s="41"/>
      <c r="BE2735" s="41"/>
      <c r="BF2735" s="41"/>
      <c r="BG2735" s="41"/>
      <c r="BH2735" s="41"/>
      <c r="BI2735" s="41"/>
      <c r="BJ2735" s="41"/>
      <c r="BK2735" s="41"/>
      <c r="BL2735" s="41"/>
      <c r="BM2735" s="41"/>
      <c r="BN2735" s="41"/>
      <c r="BO2735" s="41"/>
      <c r="BP2735" s="41"/>
      <c r="BQ2735" s="41"/>
      <c r="BR2735" s="41"/>
      <c r="BS2735" s="41"/>
      <c r="BT2735" s="41"/>
      <c r="BU2735" s="41"/>
      <c r="BV2735" s="41"/>
      <c r="BW2735" s="41"/>
      <c r="BX2735" s="41"/>
      <c r="BY2735" s="41"/>
      <c r="BZ2735" s="41"/>
      <c r="CA2735" s="41"/>
      <c r="CB2735" s="41"/>
      <c r="CC2735" s="41"/>
      <c r="CD2735" s="41"/>
      <c r="CE2735" s="41"/>
      <c r="CF2735" s="41"/>
      <c r="CG2735" s="41"/>
      <c r="CH2735" s="41"/>
      <c r="CI2735" s="41"/>
      <c r="CJ2735" s="41"/>
      <c r="ED2735" s="68"/>
      <c r="EE2735" s="68"/>
      <c r="EF2735" s="68"/>
      <c r="EG2735" s="68"/>
      <c r="EH2735" s="68"/>
      <c r="EI2735" s="68"/>
      <c r="EJ2735" s="68"/>
      <c r="EK2735" s="68"/>
      <c r="EL2735" s="68"/>
      <c r="EM2735" s="68"/>
      <c r="EN2735" s="68"/>
      <c r="EO2735" s="68"/>
      <c r="EP2735" s="68"/>
      <c r="EQ2735" s="68"/>
      <c r="ER2735" s="68"/>
      <c r="ES2735" s="68"/>
      <c r="ET2735" s="68"/>
    </row>
    <row r="2736" spans="53:150" s="9" customFormat="1" ht="15">
      <c r="BA2736" s="41"/>
      <c r="BB2736" s="41"/>
      <c r="BC2736" s="41"/>
      <c r="BD2736" s="41"/>
      <c r="BE2736" s="41"/>
      <c r="BF2736" s="41"/>
      <c r="BG2736" s="41"/>
      <c r="BH2736" s="41"/>
      <c r="BI2736" s="41"/>
      <c r="BJ2736" s="41"/>
      <c r="BK2736" s="41"/>
      <c r="BL2736" s="41"/>
      <c r="BM2736" s="41"/>
      <c r="BN2736" s="41"/>
      <c r="BO2736" s="41"/>
      <c r="BP2736" s="41"/>
      <c r="BQ2736" s="41"/>
      <c r="BR2736" s="41"/>
      <c r="BS2736" s="41"/>
      <c r="BT2736" s="41"/>
      <c r="BU2736" s="41"/>
      <c r="BV2736" s="41"/>
      <c r="BW2736" s="41"/>
      <c r="BX2736" s="41"/>
      <c r="BY2736" s="41"/>
      <c r="BZ2736" s="41"/>
      <c r="CA2736" s="41"/>
      <c r="CB2736" s="41"/>
      <c r="CC2736" s="41"/>
      <c r="CD2736" s="41"/>
      <c r="CE2736" s="41"/>
      <c r="CF2736" s="41"/>
      <c r="CG2736" s="41"/>
      <c r="CH2736" s="41"/>
      <c r="CI2736" s="41"/>
      <c r="CJ2736" s="41"/>
      <c r="ED2736" s="68"/>
      <c r="EE2736" s="68"/>
      <c r="EF2736" s="68"/>
      <c r="EG2736" s="68"/>
      <c r="EH2736" s="68"/>
      <c r="EI2736" s="68"/>
      <c r="EJ2736" s="68"/>
      <c r="EK2736" s="68"/>
      <c r="EL2736" s="68"/>
      <c r="EM2736" s="68"/>
      <c r="EN2736" s="68"/>
      <c r="EO2736" s="68"/>
      <c r="EP2736" s="68"/>
      <c r="EQ2736" s="68"/>
      <c r="ER2736" s="68"/>
      <c r="ES2736" s="68"/>
      <c r="ET2736" s="68"/>
    </row>
    <row r="2737" spans="53:150" s="9" customFormat="1" ht="15">
      <c r="BA2737" s="41"/>
      <c r="BB2737" s="41"/>
      <c r="BC2737" s="41"/>
      <c r="BD2737" s="41"/>
      <c r="BE2737" s="41"/>
      <c r="BF2737" s="41"/>
      <c r="BG2737" s="41"/>
      <c r="BH2737" s="41"/>
      <c r="BI2737" s="41"/>
      <c r="BJ2737" s="41"/>
      <c r="BK2737" s="41"/>
      <c r="BL2737" s="41"/>
      <c r="BM2737" s="41"/>
      <c r="BN2737" s="41"/>
      <c r="BO2737" s="41"/>
      <c r="BP2737" s="41"/>
      <c r="BQ2737" s="41"/>
      <c r="BR2737" s="41"/>
      <c r="BS2737" s="41"/>
      <c r="BT2737" s="41"/>
      <c r="BU2737" s="41"/>
      <c r="BV2737" s="41"/>
      <c r="BW2737" s="41"/>
      <c r="BX2737" s="41"/>
      <c r="BY2737" s="41"/>
      <c r="BZ2737" s="41"/>
      <c r="CA2737" s="41"/>
      <c r="CB2737" s="41"/>
      <c r="CC2737" s="41"/>
      <c r="CD2737" s="41"/>
      <c r="CE2737" s="41"/>
      <c r="CF2737" s="41"/>
      <c r="CG2737" s="41"/>
      <c r="CH2737" s="41"/>
      <c r="CI2737" s="41"/>
      <c r="CJ2737" s="41"/>
      <c r="ED2737" s="68"/>
      <c r="EE2737" s="68"/>
      <c r="EF2737" s="68"/>
      <c r="EG2737" s="68"/>
      <c r="EH2737" s="68"/>
      <c r="EI2737" s="68"/>
      <c r="EJ2737" s="68"/>
      <c r="EK2737" s="68"/>
      <c r="EL2737" s="68"/>
      <c r="EM2737" s="68"/>
      <c r="EN2737" s="68"/>
      <c r="EO2737" s="68"/>
      <c r="EP2737" s="68"/>
      <c r="EQ2737" s="68"/>
      <c r="ER2737" s="68"/>
      <c r="ES2737" s="68"/>
      <c r="ET2737" s="68"/>
    </row>
    <row r="2738" spans="53:150" s="9" customFormat="1" ht="15">
      <c r="BA2738" s="41"/>
      <c r="BB2738" s="41"/>
      <c r="BC2738" s="41"/>
      <c r="BD2738" s="41"/>
      <c r="BE2738" s="41"/>
      <c r="BF2738" s="41"/>
      <c r="BG2738" s="41"/>
      <c r="BH2738" s="41"/>
      <c r="BI2738" s="41"/>
      <c r="BJ2738" s="41"/>
      <c r="BK2738" s="41"/>
      <c r="BL2738" s="41"/>
      <c r="BM2738" s="41"/>
      <c r="BN2738" s="41"/>
      <c r="BO2738" s="41"/>
      <c r="BP2738" s="41"/>
      <c r="BQ2738" s="41"/>
      <c r="BR2738" s="41"/>
      <c r="BS2738" s="41"/>
      <c r="BT2738" s="41"/>
      <c r="BU2738" s="41"/>
      <c r="BV2738" s="41"/>
      <c r="BW2738" s="41"/>
      <c r="BX2738" s="41"/>
      <c r="BY2738" s="41"/>
      <c r="BZ2738" s="41"/>
      <c r="CA2738" s="41"/>
      <c r="CB2738" s="41"/>
      <c r="CC2738" s="41"/>
      <c r="CD2738" s="41"/>
      <c r="CE2738" s="41"/>
      <c r="CF2738" s="41"/>
      <c r="CG2738" s="41"/>
      <c r="CH2738" s="41"/>
      <c r="CI2738" s="41"/>
      <c r="CJ2738" s="41"/>
      <c r="ED2738" s="68"/>
      <c r="EE2738" s="68"/>
      <c r="EF2738" s="68"/>
      <c r="EG2738" s="68"/>
      <c r="EH2738" s="68"/>
      <c r="EI2738" s="68"/>
      <c r="EJ2738" s="68"/>
      <c r="EK2738" s="68"/>
      <c r="EL2738" s="68"/>
      <c r="EM2738" s="68"/>
      <c r="EN2738" s="68"/>
      <c r="EO2738" s="68"/>
      <c r="EP2738" s="68"/>
      <c r="EQ2738" s="68"/>
      <c r="ER2738" s="68"/>
      <c r="ES2738" s="68"/>
      <c r="ET2738" s="68"/>
    </row>
    <row r="2739" spans="53:150" s="9" customFormat="1" ht="15">
      <c r="BA2739" s="41"/>
      <c r="BB2739" s="41"/>
      <c r="BC2739" s="41"/>
      <c r="BD2739" s="41"/>
      <c r="BE2739" s="41"/>
      <c r="BF2739" s="41"/>
      <c r="BG2739" s="41"/>
      <c r="BH2739" s="41"/>
      <c r="BI2739" s="41"/>
      <c r="BJ2739" s="41"/>
      <c r="BK2739" s="41"/>
      <c r="BL2739" s="41"/>
      <c r="BM2739" s="41"/>
      <c r="BN2739" s="41"/>
      <c r="BO2739" s="41"/>
      <c r="BP2739" s="41"/>
      <c r="BQ2739" s="41"/>
      <c r="BR2739" s="41"/>
      <c r="BS2739" s="41"/>
      <c r="BT2739" s="41"/>
      <c r="BU2739" s="41"/>
      <c r="BV2739" s="41"/>
      <c r="BW2739" s="41"/>
      <c r="BX2739" s="41"/>
      <c r="BY2739" s="41"/>
      <c r="BZ2739" s="41"/>
      <c r="CA2739" s="41"/>
      <c r="CB2739" s="41"/>
      <c r="CC2739" s="41"/>
      <c r="CD2739" s="41"/>
      <c r="CE2739" s="41"/>
      <c r="CF2739" s="41"/>
      <c r="CG2739" s="41"/>
      <c r="CH2739" s="41"/>
      <c r="CI2739" s="41"/>
      <c r="CJ2739" s="41"/>
      <c r="ED2739" s="68"/>
      <c r="EE2739" s="68"/>
      <c r="EF2739" s="68"/>
      <c r="EG2739" s="68"/>
      <c r="EH2739" s="68"/>
      <c r="EI2739" s="68"/>
      <c r="EJ2739" s="68"/>
      <c r="EK2739" s="68"/>
      <c r="EL2739" s="68"/>
      <c r="EM2739" s="68"/>
      <c r="EN2739" s="68"/>
      <c r="EO2739" s="68"/>
      <c r="EP2739" s="68"/>
      <c r="EQ2739" s="68"/>
      <c r="ER2739" s="68"/>
      <c r="ES2739" s="68"/>
      <c r="ET2739" s="68"/>
    </row>
    <row r="2740" spans="53:150" s="9" customFormat="1" ht="15">
      <c r="BA2740" s="41"/>
      <c r="BB2740" s="41"/>
      <c r="BC2740" s="41"/>
      <c r="BD2740" s="41"/>
      <c r="BE2740" s="41"/>
      <c r="BF2740" s="41"/>
      <c r="BG2740" s="41"/>
      <c r="BH2740" s="41"/>
      <c r="BI2740" s="41"/>
      <c r="BJ2740" s="41"/>
      <c r="BK2740" s="41"/>
      <c r="BL2740" s="41"/>
      <c r="BM2740" s="41"/>
      <c r="BN2740" s="41"/>
      <c r="BO2740" s="41"/>
      <c r="BP2740" s="41"/>
      <c r="BQ2740" s="41"/>
      <c r="BR2740" s="41"/>
      <c r="BS2740" s="41"/>
      <c r="BT2740" s="41"/>
      <c r="BU2740" s="41"/>
      <c r="BV2740" s="41"/>
      <c r="BW2740" s="41"/>
      <c r="BX2740" s="41"/>
      <c r="BY2740" s="41"/>
      <c r="BZ2740" s="41"/>
      <c r="CA2740" s="41"/>
      <c r="CB2740" s="41"/>
      <c r="CC2740" s="41"/>
      <c r="CD2740" s="41"/>
      <c r="CE2740" s="41"/>
      <c r="CF2740" s="41"/>
      <c r="CG2740" s="41"/>
      <c r="CH2740" s="41"/>
      <c r="CI2740" s="41"/>
      <c r="CJ2740" s="41"/>
      <c r="ED2740" s="68"/>
      <c r="EE2740" s="68"/>
      <c r="EF2740" s="68"/>
      <c r="EG2740" s="68"/>
      <c r="EH2740" s="68"/>
      <c r="EI2740" s="68"/>
      <c r="EJ2740" s="68"/>
      <c r="EK2740" s="68"/>
      <c r="EL2740" s="68"/>
      <c r="EM2740" s="68"/>
      <c r="EN2740" s="68"/>
      <c r="EO2740" s="68"/>
      <c r="EP2740" s="68"/>
      <c r="EQ2740" s="68"/>
      <c r="ER2740" s="68"/>
      <c r="ES2740" s="68"/>
      <c r="ET2740" s="68"/>
    </row>
    <row r="2741" spans="53:150" s="9" customFormat="1" ht="15">
      <c r="BA2741" s="41"/>
      <c r="BB2741" s="41"/>
      <c r="BC2741" s="41"/>
      <c r="BD2741" s="41"/>
      <c r="BE2741" s="41"/>
      <c r="BF2741" s="41"/>
      <c r="BG2741" s="41"/>
      <c r="BH2741" s="41"/>
      <c r="BI2741" s="41"/>
      <c r="BJ2741" s="41"/>
      <c r="BK2741" s="41"/>
      <c r="BL2741" s="41"/>
      <c r="BM2741" s="41"/>
      <c r="BN2741" s="41"/>
      <c r="BO2741" s="41"/>
      <c r="BP2741" s="41"/>
      <c r="BQ2741" s="41"/>
      <c r="BR2741" s="41"/>
      <c r="BS2741" s="41"/>
      <c r="BT2741" s="41"/>
      <c r="BU2741" s="41"/>
      <c r="BV2741" s="41"/>
      <c r="BW2741" s="41"/>
      <c r="BX2741" s="41"/>
      <c r="BY2741" s="41"/>
      <c r="BZ2741" s="41"/>
      <c r="CA2741" s="41"/>
      <c r="CB2741" s="41"/>
      <c r="CC2741" s="41"/>
      <c r="CD2741" s="41"/>
      <c r="CE2741" s="41"/>
      <c r="CF2741" s="41"/>
      <c r="CG2741" s="41"/>
      <c r="CH2741" s="41"/>
      <c r="CI2741" s="41"/>
      <c r="CJ2741" s="41"/>
      <c r="ED2741" s="68"/>
      <c r="EE2741" s="68"/>
      <c r="EF2741" s="68"/>
      <c r="EG2741" s="68"/>
      <c r="EH2741" s="68"/>
      <c r="EI2741" s="68"/>
      <c r="EJ2741" s="68"/>
      <c r="EK2741" s="68"/>
      <c r="EL2741" s="68"/>
      <c r="EM2741" s="68"/>
      <c r="EN2741" s="68"/>
      <c r="EO2741" s="68"/>
      <c r="EP2741" s="68"/>
      <c r="EQ2741" s="68"/>
      <c r="ER2741" s="68"/>
      <c r="ES2741" s="68"/>
      <c r="ET2741" s="68"/>
    </row>
    <row r="2742" spans="53:150" s="9" customFormat="1" ht="15">
      <c r="BA2742" s="41"/>
      <c r="BB2742" s="41"/>
      <c r="BC2742" s="41"/>
      <c r="BD2742" s="41"/>
      <c r="BE2742" s="41"/>
      <c r="BF2742" s="41"/>
      <c r="BG2742" s="41"/>
      <c r="BH2742" s="41"/>
      <c r="BI2742" s="41"/>
      <c r="BJ2742" s="41"/>
      <c r="BK2742" s="41"/>
      <c r="BL2742" s="41"/>
      <c r="BM2742" s="41"/>
      <c r="BN2742" s="41"/>
      <c r="BO2742" s="41"/>
      <c r="BP2742" s="41"/>
      <c r="BQ2742" s="41"/>
      <c r="BR2742" s="41"/>
      <c r="BS2742" s="41"/>
      <c r="BT2742" s="41"/>
      <c r="BU2742" s="41"/>
      <c r="BV2742" s="41"/>
      <c r="BW2742" s="41"/>
      <c r="BX2742" s="41"/>
      <c r="BY2742" s="41"/>
      <c r="BZ2742" s="41"/>
      <c r="CA2742" s="41"/>
      <c r="CB2742" s="41"/>
      <c r="CC2742" s="41"/>
      <c r="CD2742" s="41"/>
      <c r="CE2742" s="41"/>
      <c r="CF2742" s="41"/>
      <c r="CG2742" s="41"/>
      <c r="CH2742" s="41"/>
      <c r="CI2742" s="41"/>
      <c r="CJ2742" s="41"/>
      <c r="ED2742" s="68"/>
      <c r="EE2742" s="68"/>
      <c r="EF2742" s="68"/>
      <c r="EG2742" s="68"/>
      <c r="EH2742" s="68"/>
      <c r="EI2742" s="68"/>
      <c r="EJ2742" s="68"/>
      <c r="EK2742" s="68"/>
      <c r="EL2742" s="68"/>
      <c r="EM2742" s="68"/>
      <c r="EN2742" s="68"/>
      <c r="EO2742" s="68"/>
      <c r="EP2742" s="68"/>
      <c r="EQ2742" s="68"/>
      <c r="ER2742" s="68"/>
      <c r="ES2742" s="68"/>
      <c r="ET2742" s="68"/>
    </row>
    <row r="2743" spans="53:150" s="9" customFormat="1" ht="15">
      <c r="BA2743" s="41"/>
      <c r="BB2743" s="41"/>
      <c r="BC2743" s="41"/>
      <c r="BD2743" s="41"/>
      <c r="BE2743" s="41"/>
      <c r="BF2743" s="41"/>
      <c r="BG2743" s="41"/>
      <c r="BH2743" s="41"/>
      <c r="BI2743" s="41"/>
      <c r="BJ2743" s="41"/>
      <c r="BK2743" s="41"/>
      <c r="BL2743" s="41"/>
      <c r="BM2743" s="41"/>
      <c r="BN2743" s="41"/>
      <c r="BO2743" s="41"/>
      <c r="BP2743" s="41"/>
      <c r="BQ2743" s="41"/>
      <c r="BR2743" s="41"/>
      <c r="BS2743" s="41"/>
      <c r="BT2743" s="41"/>
      <c r="BU2743" s="41"/>
      <c r="BV2743" s="41"/>
      <c r="BW2743" s="41"/>
      <c r="BX2743" s="41"/>
      <c r="BY2743" s="41"/>
      <c r="BZ2743" s="41"/>
      <c r="CA2743" s="41"/>
      <c r="CB2743" s="41"/>
      <c r="CC2743" s="41"/>
      <c r="CD2743" s="41"/>
      <c r="CE2743" s="41"/>
      <c r="CF2743" s="41"/>
      <c r="CG2743" s="41"/>
      <c r="CH2743" s="41"/>
      <c r="CI2743" s="41"/>
      <c r="CJ2743" s="41"/>
      <c r="ED2743" s="68"/>
      <c r="EE2743" s="68"/>
      <c r="EF2743" s="68"/>
      <c r="EG2743" s="68"/>
      <c r="EH2743" s="68"/>
      <c r="EI2743" s="68"/>
      <c r="EJ2743" s="68"/>
      <c r="EK2743" s="68"/>
      <c r="EL2743" s="68"/>
      <c r="EM2743" s="68"/>
      <c r="EN2743" s="68"/>
      <c r="EO2743" s="68"/>
      <c r="EP2743" s="68"/>
      <c r="EQ2743" s="68"/>
      <c r="ER2743" s="68"/>
      <c r="ES2743" s="68"/>
      <c r="ET2743" s="68"/>
    </row>
    <row r="2744" spans="53:150" s="9" customFormat="1" ht="15">
      <c r="BA2744" s="41"/>
      <c r="BB2744" s="41"/>
      <c r="BC2744" s="41"/>
      <c r="BD2744" s="41"/>
      <c r="BE2744" s="41"/>
      <c r="BF2744" s="41"/>
      <c r="BG2744" s="41"/>
      <c r="BH2744" s="41"/>
      <c r="BI2744" s="41"/>
      <c r="BJ2744" s="41"/>
      <c r="BK2744" s="41"/>
      <c r="BL2744" s="41"/>
      <c r="BM2744" s="41"/>
      <c r="BN2744" s="41"/>
      <c r="BO2744" s="41"/>
      <c r="BP2744" s="41"/>
      <c r="BQ2744" s="41"/>
      <c r="BR2744" s="41"/>
      <c r="BS2744" s="41"/>
      <c r="BT2744" s="41"/>
      <c r="BU2744" s="41"/>
      <c r="BV2744" s="41"/>
      <c r="BW2744" s="41"/>
      <c r="BX2744" s="41"/>
      <c r="BY2744" s="41"/>
      <c r="BZ2744" s="41"/>
      <c r="CA2744" s="41"/>
      <c r="CB2744" s="41"/>
      <c r="CC2744" s="41"/>
      <c r="CD2744" s="41"/>
      <c r="CE2744" s="41"/>
      <c r="CF2744" s="41"/>
      <c r="CG2744" s="41"/>
      <c r="CH2744" s="41"/>
      <c r="CI2744" s="41"/>
      <c r="CJ2744" s="41"/>
      <c r="ED2744" s="68"/>
      <c r="EE2744" s="68"/>
      <c r="EF2744" s="68"/>
      <c r="EG2744" s="68"/>
      <c r="EH2744" s="68"/>
      <c r="EI2744" s="68"/>
      <c r="EJ2744" s="68"/>
      <c r="EK2744" s="68"/>
      <c r="EL2744" s="68"/>
      <c r="EM2744" s="68"/>
      <c r="EN2744" s="68"/>
      <c r="EO2744" s="68"/>
      <c r="EP2744" s="68"/>
      <c r="EQ2744" s="68"/>
      <c r="ER2744" s="68"/>
      <c r="ES2744" s="68"/>
      <c r="ET2744" s="68"/>
    </row>
    <row r="2745" spans="53:150" s="9" customFormat="1" ht="15">
      <c r="BA2745" s="41"/>
      <c r="BB2745" s="41"/>
      <c r="BC2745" s="41"/>
      <c r="BD2745" s="41"/>
      <c r="BE2745" s="41"/>
      <c r="BF2745" s="41"/>
      <c r="BG2745" s="41"/>
      <c r="BH2745" s="41"/>
      <c r="BI2745" s="41"/>
      <c r="BJ2745" s="41"/>
      <c r="BK2745" s="41"/>
      <c r="BL2745" s="41"/>
      <c r="BM2745" s="41"/>
      <c r="BN2745" s="41"/>
      <c r="BO2745" s="41"/>
      <c r="BP2745" s="41"/>
      <c r="BQ2745" s="41"/>
      <c r="BR2745" s="41"/>
      <c r="BS2745" s="41"/>
      <c r="BT2745" s="41"/>
      <c r="BU2745" s="41"/>
      <c r="BV2745" s="41"/>
      <c r="BW2745" s="41"/>
      <c r="BX2745" s="41"/>
      <c r="BY2745" s="41"/>
      <c r="BZ2745" s="41"/>
      <c r="CA2745" s="41"/>
      <c r="CB2745" s="41"/>
      <c r="CC2745" s="41"/>
      <c r="CD2745" s="41"/>
      <c r="CE2745" s="41"/>
      <c r="CF2745" s="41"/>
      <c r="CG2745" s="41"/>
      <c r="CH2745" s="41"/>
      <c r="CI2745" s="41"/>
      <c r="CJ2745" s="41"/>
      <c r="ED2745" s="68"/>
      <c r="EE2745" s="68"/>
      <c r="EF2745" s="68"/>
      <c r="EG2745" s="68"/>
      <c r="EH2745" s="68"/>
      <c r="EI2745" s="68"/>
      <c r="EJ2745" s="68"/>
      <c r="EK2745" s="68"/>
      <c r="EL2745" s="68"/>
      <c r="EM2745" s="68"/>
      <c r="EN2745" s="68"/>
      <c r="EO2745" s="68"/>
      <c r="EP2745" s="68"/>
      <c r="EQ2745" s="68"/>
      <c r="ER2745" s="68"/>
      <c r="ES2745" s="68"/>
      <c r="ET2745" s="68"/>
    </row>
    <row r="2746" spans="53:150" s="9" customFormat="1" ht="15">
      <c r="BA2746" s="41"/>
      <c r="BB2746" s="41"/>
      <c r="BC2746" s="41"/>
      <c r="BD2746" s="41"/>
      <c r="BE2746" s="41"/>
      <c r="BF2746" s="41"/>
      <c r="BG2746" s="41"/>
      <c r="BH2746" s="41"/>
      <c r="BI2746" s="41"/>
      <c r="BJ2746" s="41"/>
      <c r="BK2746" s="41"/>
      <c r="BL2746" s="41"/>
      <c r="BM2746" s="41"/>
      <c r="BN2746" s="41"/>
      <c r="BO2746" s="41"/>
      <c r="BP2746" s="41"/>
      <c r="BQ2746" s="41"/>
      <c r="BR2746" s="41"/>
      <c r="BS2746" s="41"/>
      <c r="BT2746" s="41"/>
      <c r="BU2746" s="41"/>
      <c r="BV2746" s="41"/>
      <c r="BW2746" s="41"/>
      <c r="BX2746" s="41"/>
      <c r="BY2746" s="41"/>
      <c r="BZ2746" s="41"/>
      <c r="CA2746" s="41"/>
      <c r="CB2746" s="41"/>
      <c r="CC2746" s="41"/>
      <c r="CD2746" s="41"/>
      <c r="CE2746" s="41"/>
      <c r="CF2746" s="41"/>
      <c r="CG2746" s="41"/>
      <c r="CH2746" s="41"/>
      <c r="CI2746" s="41"/>
      <c r="CJ2746" s="41"/>
      <c r="ED2746" s="68"/>
      <c r="EE2746" s="68"/>
      <c r="EF2746" s="68"/>
      <c r="EG2746" s="68"/>
      <c r="EH2746" s="68"/>
      <c r="EI2746" s="68"/>
      <c r="EJ2746" s="68"/>
      <c r="EK2746" s="68"/>
      <c r="EL2746" s="68"/>
      <c r="EM2746" s="68"/>
      <c r="EN2746" s="68"/>
      <c r="EO2746" s="68"/>
      <c r="EP2746" s="68"/>
      <c r="EQ2746" s="68"/>
      <c r="ER2746" s="68"/>
      <c r="ES2746" s="68"/>
      <c r="ET2746" s="68"/>
    </row>
    <row r="2747" spans="53:150" s="9" customFormat="1" ht="15">
      <c r="BA2747" s="41"/>
      <c r="BB2747" s="41"/>
      <c r="BC2747" s="41"/>
      <c r="BD2747" s="41"/>
      <c r="BE2747" s="41"/>
      <c r="BF2747" s="41"/>
      <c r="BG2747" s="41"/>
      <c r="BH2747" s="41"/>
      <c r="BI2747" s="41"/>
      <c r="BJ2747" s="41"/>
      <c r="BK2747" s="41"/>
      <c r="BL2747" s="41"/>
      <c r="BM2747" s="41"/>
      <c r="BN2747" s="41"/>
      <c r="BO2747" s="41"/>
      <c r="BP2747" s="41"/>
      <c r="BQ2747" s="41"/>
      <c r="BR2747" s="41"/>
      <c r="BS2747" s="41"/>
      <c r="BT2747" s="41"/>
      <c r="BU2747" s="41"/>
      <c r="BV2747" s="41"/>
      <c r="BW2747" s="41"/>
      <c r="BX2747" s="41"/>
      <c r="BY2747" s="41"/>
      <c r="BZ2747" s="41"/>
      <c r="CA2747" s="41"/>
      <c r="CB2747" s="41"/>
      <c r="CC2747" s="41"/>
      <c r="CD2747" s="41"/>
      <c r="CE2747" s="41"/>
      <c r="CF2747" s="41"/>
      <c r="CG2747" s="41"/>
      <c r="CH2747" s="41"/>
      <c r="CI2747" s="41"/>
      <c r="CJ2747" s="41"/>
      <c r="ED2747" s="68"/>
      <c r="EE2747" s="68"/>
      <c r="EF2747" s="68"/>
      <c r="EG2747" s="68"/>
      <c r="EH2747" s="68"/>
      <c r="EI2747" s="68"/>
      <c r="EJ2747" s="68"/>
      <c r="EK2747" s="68"/>
      <c r="EL2747" s="68"/>
      <c r="EM2747" s="68"/>
      <c r="EN2747" s="68"/>
      <c r="EO2747" s="68"/>
      <c r="EP2747" s="68"/>
      <c r="EQ2747" s="68"/>
      <c r="ER2747" s="68"/>
      <c r="ES2747" s="68"/>
      <c r="ET2747" s="68"/>
    </row>
    <row r="2748" spans="53:150" s="9" customFormat="1" ht="15">
      <c r="BA2748" s="41"/>
      <c r="BB2748" s="41"/>
      <c r="BC2748" s="41"/>
      <c r="BD2748" s="41"/>
      <c r="BE2748" s="41"/>
      <c r="BF2748" s="41"/>
      <c r="BG2748" s="41"/>
      <c r="BH2748" s="41"/>
      <c r="BI2748" s="41"/>
      <c r="BJ2748" s="41"/>
      <c r="BK2748" s="41"/>
      <c r="BL2748" s="41"/>
      <c r="BM2748" s="41"/>
      <c r="BN2748" s="41"/>
      <c r="BO2748" s="41"/>
      <c r="BP2748" s="41"/>
      <c r="BQ2748" s="41"/>
      <c r="BR2748" s="41"/>
      <c r="BS2748" s="41"/>
      <c r="BT2748" s="41"/>
      <c r="BU2748" s="41"/>
      <c r="BV2748" s="41"/>
      <c r="BW2748" s="41"/>
      <c r="BX2748" s="41"/>
      <c r="BY2748" s="41"/>
      <c r="BZ2748" s="41"/>
      <c r="CA2748" s="41"/>
      <c r="CB2748" s="41"/>
      <c r="CC2748" s="41"/>
      <c r="CD2748" s="41"/>
      <c r="CE2748" s="41"/>
      <c r="CF2748" s="41"/>
      <c r="CG2748" s="41"/>
      <c r="CH2748" s="41"/>
      <c r="CI2748" s="41"/>
      <c r="CJ2748" s="41"/>
      <c r="ED2748" s="68"/>
      <c r="EE2748" s="68"/>
      <c r="EF2748" s="68"/>
      <c r="EG2748" s="68"/>
      <c r="EH2748" s="68"/>
      <c r="EI2748" s="68"/>
      <c r="EJ2748" s="68"/>
      <c r="EK2748" s="68"/>
      <c r="EL2748" s="68"/>
      <c r="EM2748" s="68"/>
      <c r="EN2748" s="68"/>
      <c r="EO2748" s="68"/>
      <c r="EP2748" s="68"/>
      <c r="EQ2748" s="68"/>
      <c r="ER2748" s="68"/>
      <c r="ES2748" s="68"/>
      <c r="ET2748" s="68"/>
    </row>
    <row r="2749" spans="53:150" s="9" customFormat="1" ht="15">
      <c r="BA2749" s="41"/>
      <c r="BB2749" s="41"/>
      <c r="BC2749" s="41"/>
      <c r="BD2749" s="41"/>
      <c r="BE2749" s="41"/>
      <c r="BF2749" s="41"/>
      <c r="BG2749" s="41"/>
      <c r="BH2749" s="41"/>
      <c r="BI2749" s="41"/>
      <c r="BJ2749" s="41"/>
      <c r="BK2749" s="41"/>
      <c r="BL2749" s="41"/>
      <c r="BM2749" s="41"/>
      <c r="BN2749" s="41"/>
      <c r="BO2749" s="41"/>
      <c r="BP2749" s="41"/>
      <c r="BQ2749" s="41"/>
      <c r="BR2749" s="41"/>
      <c r="BS2749" s="41"/>
      <c r="BT2749" s="41"/>
      <c r="BU2749" s="41"/>
      <c r="BV2749" s="41"/>
      <c r="BW2749" s="41"/>
      <c r="BX2749" s="41"/>
      <c r="BY2749" s="41"/>
      <c r="BZ2749" s="41"/>
      <c r="CA2749" s="41"/>
      <c r="CB2749" s="41"/>
      <c r="CC2749" s="41"/>
      <c r="CD2749" s="41"/>
      <c r="CE2749" s="41"/>
      <c r="CF2749" s="41"/>
      <c r="CG2749" s="41"/>
      <c r="CH2749" s="41"/>
      <c r="CI2749" s="41"/>
      <c r="CJ2749" s="41"/>
      <c r="ED2749" s="68"/>
      <c r="EE2749" s="68"/>
      <c r="EF2749" s="68"/>
      <c r="EG2749" s="68"/>
      <c r="EH2749" s="68"/>
      <c r="EI2749" s="68"/>
      <c r="EJ2749" s="68"/>
      <c r="EK2749" s="68"/>
      <c r="EL2749" s="68"/>
      <c r="EM2749" s="68"/>
      <c r="EN2749" s="68"/>
      <c r="EO2749" s="68"/>
      <c r="EP2749" s="68"/>
      <c r="EQ2749" s="68"/>
      <c r="ER2749" s="68"/>
      <c r="ES2749" s="68"/>
      <c r="ET2749" s="68"/>
    </row>
    <row r="2750" spans="53:150" s="9" customFormat="1" ht="15">
      <c r="BA2750" s="41"/>
      <c r="BB2750" s="41"/>
      <c r="BC2750" s="41"/>
      <c r="BD2750" s="41"/>
      <c r="BE2750" s="41"/>
      <c r="BF2750" s="41"/>
      <c r="BG2750" s="41"/>
      <c r="BH2750" s="41"/>
      <c r="BI2750" s="41"/>
      <c r="BJ2750" s="41"/>
      <c r="BK2750" s="41"/>
      <c r="BL2750" s="41"/>
      <c r="BM2750" s="41"/>
      <c r="BN2750" s="41"/>
      <c r="BO2750" s="41"/>
      <c r="BP2750" s="41"/>
      <c r="BQ2750" s="41"/>
      <c r="BR2750" s="41"/>
      <c r="BS2750" s="41"/>
      <c r="BT2750" s="41"/>
      <c r="BU2750" s="41"/>
      <c r="BV2750" s="41"/>
      <c r="BW2750" s="41"/>
      <c r="BX2750" s="41"/>
      <c r="BY2750" s="41"/>
      <c r="BZ2750" s="41"/>
      <c r="CA2750" s="41"/>
      <c r="CB2750" s="41"/>
      <c r="CC2750" s="41"/>
      <c r="CD2750" s="41"/>
      <c r="CE2750" s="41"/>
      <c r="CF2750" s="41"/>
      <c r="CG2750" s="41"/>
      <c r="CH2750" s="41"/>
      <c r="CI2750" s="41"/>
      <c r="CJ2750" s="41"/>
      <c r="ED2750" s="68"/>
      <c r="EE2750" s="68"/>
      <c r="EF2750" s="68"/>
      <c r="EG2750" s="68"/>
      <c r="EH2750" s="68"/>
      <c r="EI2750" s="68"/>
      <c r="EJ2750" s="68"/>
      <c r="EK2750" s="68"/>
      <c r="EL2750" s="68"/>
      <c r="EM2750" s="68"/>
      <c r="EN2750" s="68"/>
      <c r="EO2750" s="68"/>
      <c r="EP2750" s="68"/>
      <c r="EQ2750" s="68"/>
      <c r="ER2750" s="68"/>
      <c r="ES2750" s="68"/>
      <c r="ET2750" s="68"/>
    </row>
    <row r="2751" spans="53:150" s="9" customFormat="1" ht="15">
      <c r="BA2751" s="41"/>
      <c r="BB2751" s="41"/>
      <c r="BC2751" s="41"/>
      <c r="BD2751" s="41"/>
      <c r="BE2751" s="41"/>
      <c r="BF2751" s="41"/>
      <c r="BG2751" s="41"/>
      <c r="BH2751" s="41"/>
      <c r="BI2751" s="41"/>
      <c r="BJ2751" s="41"/>
      <c r="BK2751" s="41"/>
      <c r="BL2751" s="41"/>
      <c r="BM2751" s="41"/>
      <c r="BN2751" s="41"/>
      <c r="BO2751" s="41"/>
      <c r="BP2751" s="41"/>
      <c r="BQ2751" s="41"/>
      <c r="BR2751" s="41"/>
      <c r="BS2751" s="41"/>
      <c r="BT2751" s="41"/>
      <c r="BU2751" s="41"/>
      <c r="BV2751" s="41"/>
      <c r="BW2751" s="41"/>
      <c r="BX2751" s="41"/>
      <c r="BY2751" s="41"/>
      <c r="BZ2751" s="41"/>
      <c r="CA2751" s="41"/>
      <c r="CB2751" s="41"/>
      <c r="CC2751" s="41"/>
      <c r="CD2751" s="41"/>
      <c r="CE2751" s="41"/>
      <c r="CF2751" s="41"/>
      <c r="CG2751" s="41"/>
      <c r="CH2751" s="41"/>
      <c r="CI2751" s="41"/>
      <c r="CJ2751" s="41"/>
      <c r="ED2751" s="68"/>
      <c r="EE2751" s="68"/>
      <c r="EF2751" s="68"/>
      <c r="EG2751" s="68"/>
      <c r="EH2751" s="68"/>
      <c r="EI2751" s="68"/>
      <c r="EJ2751" s="68"/>
      <c r="EK2751" s="68"/>
      <c r="EL2751" s="68"/>
      <c r="EM2751" s="68"/>
      <c r="EN2751" s="68"/>
      <c r="EO2751" s="68"/>
      <c r="EP2751" s="68"/>
      <c r="EQ2751" s="68"/>
      <c r="ER2751" s="68"/>
      <c r="ES2751" s="68"/>
      <c r="ET2751" s="68"/>
    </row>
    <row r="2752" spans="53:150" s="9" customFormat="1" ht="15">
      <c r="BA2752" s="41"/>
      <c r="BB2752" s="41"/>
      <c r="BC2752" s="41"/>
      <c r="BD2752" s="41"/>
      <c r="BE2752" s="41"/>
      <c r="BF2752" s="41"/>
      <c r="BG2752" s="41"/>
      <c r="BH2752" s="41"/>
      <c r="BI2752" s="41"/>
      <c r="BJ2752" s="41"/>
      <c r="BK2752" s="41"/>
      <c r="BL2752" s="41"/>
      <c r="BM2752" s="41"/>
      <c r="BN2752" s="41"/>
      <c r="BO2752" s="41"/>
      <c r="BP2752" s="41"/>
      <c r="BQ2752" s="41"/>
      <c r="BR2752" s="41"/>
      <c r="BS2752" s="41"/>
      <c r="BT2752" s="41"/>
      <c r="BU2752" s="41"/>
      <c r="BV2752" s="41"/>
      <c r="BW2752" s="41"/>
      <c r="BX2752" s="41"/>
      <c r="BY2752" s="41"/>
      <c r="BZ2752" s="41"/>
      <c r="CA2752" s="41"/>
      <c r="CB2752" s="41"/>
      <c r="CC2752" s="41"/>
      <c r="CD2752" s="41"/>
      <c r="CE2752" s="41"/>
      <c r="CF2752" s="41"/>
      <c r="CG2752" s="41"/>
      <c r="CH2752" s="41"/>
      <c r="CI2752" s="41"/>
      <c r="CJ2752" s="41"/>
      <c r="ED2752" s="68"/>
      <c r="EE2752" s="68"/>
      <c r="EF2752" s="68"/>
      <c r="EG2752" s="68"/>
      <c r="EH2752" s="68"/>
      <c r="EI2752" s="68"/>
      <c r="EJ2752" s="68"/>
      <c r="EK2752" s="68"/>
      <c r="EL2752" s="68"/>
      <c r="EM2752" s="68"/>
      <c r="EN2752" s="68"/>
      <c r="EO2752" s="68"/>
      <c r="EP2752" s="68"/>
      <c r="EQ2752" s="68"/>
      <c r="ER2752" s="68"/>
      <c r="ES2752" s="68"/>
      <c r="ET2752" s="68"/>
    </row>
    <row r="2753" spans="53:150" s="9" customFormat="1" ht="15">
      <c r="BA2753" s="41"/>
      <c r="BB2753" s="41"/>
      <c r="BC2753" s="41"/>
      <c r="BD2753" s="41"/>
      <c r="BE2753" s="41"/>
      <c r="BF2753" s="41"/>
      <c r="BG2753" s="41"/>
      <c r="BH2753" s="41"/>
      <c r="BI2753" s="41"/>
      <c r="BJ2753" s="41"/>
      <c r="BK2753" s="41"/>
      <c r="BL2753" s="41"/>
      <c r="BM2753" s="41"/>
      <c r="BN2753" s="41"/>
      <c r="BO2753" s="41"/>
      <c r="BP2753" s="41"/>
      <c r="BQ2753" s="41"/>
      <c r="BR2753" s="41"/>
      <c r="BS2753" s="41"/>
      <c r="BT2753" s="41"/>
      <c r="BU2753" s="41"/>
      <c r="BV2753" s="41"/>
      <c r="BW2753" s="41"/>
      <c r="BX2753" s="41"/>
      <c r="BY2753" s="41"/>
      <c r="BZ2753" s="41"/>
      <c r="CA2753" s="41"/>
      <c r="CB2753" s="41"/>
      <c r="CC2753" s="41"/>
      <c r="CD2753" s="41"/>
      <c r="CE2753" s="41"/>
      <c r="CF2753" s="41"/>
      <c r="CG2753" s="41"/>
      <c r="CH2753" s="41"/>
      <c r="CI2753" s="41"/>
      <c r="CJ2753" s="41"/>
      <c r="ED2753" s="68"/>
      <c r="EE2753" s="68"/>
      <c r="EF2753" s="68"/>
      <c r="EG2753" s="68"/>
      <c r="EH2753" s="68"/>
      <c r="EI2753" s="68"/>
      <c r="EJ2753" s="68"/>
      <c r="EK2753" s="68"/>
      <c r="EL2753" s="68"/>
      <c r="EM2753" s="68"/>
      <c r="EN2753" s="68"/>
      <c r="EO2753" s="68"/>
      <c r="EP2753" s="68"/>
      <c r="EQ2753" s="68"/>
      <c r="ER2753" s="68"/>
      <c r="ES2753" s="68"/>
      <c r="ET2753" s="68"/>
    </row>
    <row r="2754" spans="53:150" s="9" customFormat="1" ht="15">
      <c r="BA2754" s="41"/>
      <c r="BB2754" s="41"/>
      <c r="BC2754" s="41"/>
      <c r="BD2754" s="41"/>
      <c r="BE2754" s="41"/>
      <c r="BF2754" s="41"/>
      <c r="BG2754" s="41"/>
      <c r="BH2754" s="41"/>
      <c r="BI2754" s="41"/>
      <c r="BJ2754" s="41"/>
      <c r="BK2754" s="41"/>
      <c r="BL2754" s="41"/>
      <c r="BM2754" s="41"/>
      <c r="BN2754" s="41"/>
      <c r="BO2754" s="41"/>
      <c r="BP2754" s="41"/>
      <c r="BQ2754" s="41"/>
      <c r="BR2754" s="41"/>
      <c r="BS2754" s="41"/>
      <c r="BT2754" s="41"/>
      <c r="BU2754" s="41"/>
      <c r="BV2754" s="41"/>
      <c r="BW2754" s="41"/>
      <c r="BX2754" s="41"/>
      <c r="BY2754" s="41"/>
      <c r="BZ2754" s="41"/>
      <c r="CA2754" s="41"/>
      <c r="CB2754" s="41"/>
      <c r="CC2754" s="41"/>
      <c r="CD2754" s="41"/>
      <c r="CE2754" s="41"/>
      <c r="CF2754" s="41"/>
      <c r="CG2754" s="41"/>
      <c r="CH2754" s="41"/>
      <c r="CI2754" s="41"/>
      <c r="CJ2754" s="41"/>
      <c r="ED2754" s="68"/>
      <c r="EE2754" s="68"/>
      <c r="EF2754" s="68"/>
      <c r="EG2754" s="68"/>
      <c r="EH2754" s="68"/>
      <c r="EI2754" s="68"/>
      <c r="EJ2754" s="68"/>
      <c r="EK2754" s="68"/>
      <c r="EL2754" s="68"/>
      <c r="EM2754" s="68"/>
      <c r="EN2754" s="68"/>
      <c r="EO2754" s="68"/>
      <c r="EP2754" s="68"/>
      <c r="EQ2754" s="68"/>
      <c r="ER2754" s="68"/>
      <c r="ES2754" s="68"/>
      <c r="ET2754" s="68"/>
    </row>
    <row r="2755" spans="53:150" s="9" customFormat="1" ht="15">
      <c r="BA2755" s="41"/>
      <c r="BB2755" s="41"/>
      <c r="BC2755" s="41"/>
      <c r="BD2755" s="41"/>
      <c r="BE2755" s="41"/>
      <c r="BF2755" s="41"/>
      <c r="BG2755" s="41"/>
      <c r="BH2755" s="41"/>
      <c r="BI2755" s="41"/>
      <c r="BJ2755" s="41"/>
      <c r="BK2755" s="41"/>
      <c r="BL2755" s="41"/>
      <c r="BM2755" s="41"/>
      <c r="BN2755" s="41"/>
      <c r="BO2755" s="41"/>
      <c r="BP2755" s="41"/>
      <c r="BQ2755" s="41"/>
      <c r="BR2755" s="41"/>
      <c r="BS2755" s="41"/>
      <c r="BT2755" s="41"/>
      <c r="BU2755" s="41"/>
      <c r="BV2755" s="41"/>
      <c r="BW2755" s="41"/>
      <c r="BX2755" s="41"/>
      <c r="BY2755" s="41"/>
      <c r="BZ2755" s="41"/>
      <c r="CA2755" s="41"/>
      <c r="CB2755" s="41"/>
      <c r="CC2755" s="41"/>
      <c r="CD2755" s="41"/>
      <c r="CE2755" s="41"/>
      <c r="CF2755" s="41"/>
      <c r="CG2755" s="41"/>
      <c r="CH2755" s="41"/>
      <c r="CI2755" s="41"/>
      <c r="CJ2755" s="41"/>
      <c r="ED2755" s="68"/>
      <c r="EE2755" s="68"/>
      <c r="EF2755" s="68"/>
      <c r="EG2755" s="68"/>
      <c r="EH2755" s="68"/>
      <c r="EI2755" s="68"/>
      <c r="EJ2755" s="68"/>
      <c r="EK2755" s="68"/>
      <c r="EL2755" s="68"/>
      <c r="EM2755" s="68"/>
      <c r="EN2755" s="68"/>
      <c r="EO2755" s="68"/>
      <c r="EP2755" s="68"/>
      <c r="EQ2755" s="68"/>
      <c r="ER2755" s="68"/>
      <c r="ES2755" s="68"/>
      <c r="ET2755" s="68"/>
    </row>
    <row r="2756" spans="53:150" s="9" customFormat="1" ht="15">
      <c r="BA2756" s="41"/>
      <c r="BB2756" s="41"/>
      <c r="BC2756" s="41"/>
      <c r="BD2756" s="41"/>
      <c r="BE2756" s="41"/>
      <c r="BF2756" s="41"/>
      <c r="BG2756" s="41"/>
      <c r="BH2756" s="41"/>
      <c r="BI2756" s="41"/>
      <c r="BJ2756" s="41"/>
      <c r="BK2756" s="41"/>
      <c r="BL2756" s="41"/>
      <c r="BM2756" s="41"/>
      <c r="BN2756" s="41"/>
      <c r="BO2756" s="41"/>
      <c r="BP2756" s="41"/>
      <c r="BQ2756" s="41"/>
      <c r="BR2756" s="41"/>
      <c r="BS2756" s="41"/>
      <c r="BT2756" s="41"/>
      <c r="BU2756" s="41"/>
      <c r="BV2756" s="41"/>
      <c r="BW2756" s="41"/>
      <c r="BX2756" s="41"/>
      <c r="BY2756" s="41"/>
      <c r="BZ2756" s="41"/>
      <c r="CA2756" s="41"/>
      <c r="CB2756" s="41"/>
      <c r="CC2756" s="41"/>
      <c r="CD2756" s="41"/>
      <c r="CE2756" s="41"/>
      <c r="CF2756" s="41"/>
      <c r="CG2756" s="41"/>
      <c r="CH2756" s="41"/>
      <c r="CI2756" s="41"/>
      <c r="CJ2756" s="41"/>
      <c r="ED2756" s="68"/>
      <c r="EE2756" s="68"/>
      <c r="EF2756" s="68"/>
      <c r="EG2756" s="68"/>
      <c r="EH2756" s="68"/>
      <c r="EI2756" s="68"/>
      <c r="EJ2756" s="68"/>
      <c r="EK2756" s="68"/>
      <c r="EL2756" s="68"/>
      <c r="EM2756" s="68"/>
      <c r="EN2756" s="68"/>
      <c r="EO2756" s="68"/>
      <c r="EP2756" s="68"/>
      <c r="EQ2756" s="68"/>
      <c r="ER2756" s="68"/>
      <c r="ES2756" s="68"/>
      <c r="ET2756" s="68"/>
    </row>
    <row r="2757" spans="53:150" s="9" customFormat="1" ht="15">
      <c r="BA2757" s="41"/>
      <c r="BB2757" s="41"/>
      <c r="BC2757" s="41"/>
      <c r="BD2757" s="41"/>
      <c r="BE2757" s="41"/>
      <c r="BF2757" s="41"/>
      <c r="BG2757" s="41"/>
      <c r="BH2757" s="41"/>
      <c r="BI2757" s="41"/>
      <c r="BJ2757" s="41"/>
      <c r="BK2757" s="41"/>
      <c r="BL2757" s="41"/>
      <c r="BM2757" s="41"/>
      <c r="BN2757" s="41"/>
      <c r="BO2757" s="41"/>
      <c r="BP2757" s="41"/>
      <c r="BQ2757" s="41"/>
      <c r="BR2757" s="41"/>
      <c r="BS2757" s="41"/>
      <c r="BT2757" s="41"/>
      <c r="BU2757" s="41"/>
      <c r="BV2757" s="41"/>
      <c r="BW2757" s="41"/>
      <c r="BX2757" s="41"/>
      <c r="BY2757" s="41"/>
      <c r="BZ2757" s="41"/>
      <c r="CA2757" s="41"/>
      <c r="CB2757" s="41"/>
      <c r="CC2757" s="41"/>
      <c r="CD2757" s="41"/>
      <c r="CE2757" s="41"/>
      <c r="CF2757" s="41"/>
      <c r="CG2757" s="41"/>
      <c r="CH2757" s="41"/>
      <c r="CI2757" s="41"/>
      <c r="CJ2757" s="41"/>
      <c r="ED2757" s="68"/>
      <c r="EE2757" s="68"/>
      <c r="EF2757" s="68"/>
      <c r="EG2757" s="68"/>
      <c r="EH2757" s="68"/>
      <c r="EI2757" s="68"/>
      <c r="EJ2757" s="68"/>
      <c r="EK2757" s="68"/>
      <c r="EL2757" s="68"/>
      <c r="EM2757" s="68"/>
      <c r="EN2757" s="68"/>
      <c r="EO2757" s="68"/>
      <c r="EP2757" s="68"/>
      <c r="EQ2757" s="68"/>
      <c r="ER2757" s="68"/>
      <c r="ES2757" s="68"/>
      <c r="ET2757" s="68"/>
    </row>
    <row r="2758" spans="53:150" s="9" customFormat="1" ht="15">
      <c r="BA2758" s="41"/>
      <c r="BB2758" s="41"/>
      <c r="BC2758" s="41"/>
      <c r="BD2758" s="41"/>
      <c r="BE2758" s="41"/>
      <c r="BF2758" s="41"/>
      <c r="BG2758" s="41"/>
      <c r="BH2758" s="41"/>
      <c r="BI2758" s="41"/>
      <c r="BJ2758" s="41"/>
      <c r="BK2758" s="41"/>
      <c r="BL2758" s="41"/>
      <c r="BM2758" s="41"/>
      <c r="BN2758" s="41"/>
      <c r="BO2758" s="41"/>
      <c r="BP2758" s="41"/>
      <c r="BQ2758" s="41"/>
      <c r="BR2758" s="41"/>
      <c r="BS2758" s="41"/>
      <c r="BT2758" s="41"/>
      <c r="BU2758" s="41"/>
      <c r="BV2758" s="41"/>
      <c r="BW2758" s="41"/>
      <c r="BX2758" s="41"/>
      <c r="BY2758" s="41"/>
      <c r="BZ2758" s="41"/>
      <c r="CA2758" s="41"/>
      <c r="CB2758" s="41"/>
      <c r="CC2758" s="41"/>
      <c r="CD2758" s="41"/>
      <c r="CE2758" s="41"/>
      <c r="CF2758" s="41"/>
      <c r="CG2758" s="41"/>
      <c r="CH2758" s="41"/>
      <c r="CI2758" s="41"/>
      <c r="CJ2758" s="41"/>
      <c r="ED2758" s="68"/>
      <c r="EE2758" s="68"/>
      <c r="EF2758" s="68"/>
      <c r="EG2758" s="68"/>
      <c r="EH2758" s="68"/>
      <c r="EI2758" s="68"/>
      <c r="EJ2758" s="68"/>
      <c r="EK2758" s="68"/>
      <c r="EL2758" s="68"/>
      <c r="EM2758" s="68"/>
      <c r="EN2758" s="68"/>
      <c r="EO2758" s="68"/>
      <c r="EP2758" s="68"/>
      <c r="EQ2758" s="68"/>
      <c r="ER2758" s="68"/>
      <c r="ES2758" s="68"/>
      <c r="ET2758" s="68"/>
    </row>
    <row r="2759" spans="53:150" s="9" customFormat="1" ht="15">
      <c r="BA2759" s="41"/>
      <c r="BB2759" s="41"/>
      <c r="BC2759" s="41"/>
      <c r="BD2759" s="41"/>
      <c r="BE2759" s="41"/>
      <c r="BF2759" s="41"/>
      <c r="BG2759" s="41"/>
      <c r="BH2759" s="41"/>
      <c r="BI2759" s="41"/>
      <c r="BJ2759" s="41"/>
      <c r="BK2759" s="41"/>
      <c r="BL2759" s="41"/>
      <c r="BM2759" s="41"/>
      <c r="BN2759" s="41"/>
      <c r="BO2759" s="41"/>
      <c r="BP2759" s="41"/>
      <c r="BQ2759" s="41"/>
      <c r="BR2759" s="41"/>
      <c r="BS2759" s="41"/>
      <c r="BT2759" s="41"/>
      <c r="BU2759" s="41"/>
      <c r="BV2759" s="41"/>
      <c r="BW2759" s="41"/>
      <c r="BX2759" s="41"/>
      <c r="BY2759" s="41"/>
      <c r="BZ2759" s="41"/>
      <c r="CA2759" s="41"/>
      <c r="CB2759" s="41"/>
      <c r="CC2759" s="41"/>
      <c r="CD2759" s="41"/>
      <c r="CE2759" s="41"/>
      <c r="CF2759" s="41"/>
      <c r="CG2759" s="41"/>
      <c r="CH2759" s="41"/>
      <c r="CI2759" s="41"/>
      <c r="CJ2759" s="41"/>
      <c r="ED2759" s="68"/>
      <c r="EE2759" s="68"/>
      <c r="EF2759" s="68"/>
      <c r="EG2759" s="68"/>
      <c r="EH2759" s="68"/>
      <c r="EI2759" s="68"/>
      <c r="EJ2759" s="68"/>
      <c r="EK2759" s="68"/>
      <c r="EL2759" s="68"/>
      <c r="EM2759" s="68"/>
      <c r="EN2759" s="68"/>
      <c r="EO2759" s="68"/>
      <c r="EP2759" s="68"/>
      <c r="EQ2759" s="68"/>
      <c r="ER2759" s="68"/>
      <c r="ES2759" s="68"/>
      <c r="ET2759" s="68"/>
    </row>
    <row r="2760" spans="53:150" s="9" customFormat="1" ht="15">
      <c r="BA2760" s="41"/>
      <c r="BB2760" s="41"/>
      <c r="BC2760" s="41"/>
      <c r="BD2760" s="41"/>
      <c r="BE2760" s="41"/>
      <c r="BF2760" s="41"/>
      <c r="BG2760" s="41"/>
      <c r="BH2760" s="41"/>
      <c r="BI2760" s="41"/>
      <c r="BJ2760" s="41"/>
      <c r="BK2760" s="41"/>
      <c r="BL2760" s="41"/>
      <c r="BM2760" s="41"/>
      <c r="BN2760" s="41"/>
      <c r="BO2760" s="41"/>
      <c r="BP2760" s="41"/>
      <c r="BQ2760" s="41"/>
      <c r="BR2760" s="41"/>
      <c r="BS2760" s="41"/>
      <c r="BT2760" s="41"/>
      <c r="BU2760" s="41"/>
      <c r="BV2760" s="41"/>
      <c r="BW2760" s="41"/>
      <c r="BX2760" s="41"/>
      <c r="BY2760" s="41"/>
      <c r="BZ2760" s="41"/>
      <c r="CA2760" s="41"/>
      <c r="CB2760" s="41"/>
      <c r="CC2760" s="41"/>
      <c r="CD2760" s="41"/>
      <c r="CE2760" s="41"/>
      <c r="CF2760" s="41"/>
      <c r="CG2760" s="41"/>
      <c r="CH2760" s="41"/>
      <c r="CI2760" s="41"/>
      <c r="CJ2760" s="41"/>
      <c r="ED2760" s="68"/>
      <c r="EE2760" s="68"/>
      <c r="EF2760" s="68"/>
      <c r="EG2760" s="68"/>
      <c r="EH2760" s="68"/>
      <c r="EI2760" s="68"/>
      <c r="EJ2760" s="68"/>
      <c r="EK2760" s="68"/>
      <c r="EL2760" s="68"/>
      <c r="EM2760" s="68"/>
      <c r="EN2760" s="68"/>
      <c r="EO2760" s="68"/>
      <c r="EP2760" s="68"/>
      <c r="EQ2760" s="68"/>
      <c r="ER2760" s="68"/>
      <c r="ES2760" s="68"/>
      <c r="ET2760" s="68"/>
    </row>
    <row r="2761" spans="53:150" s="9" customFormat="1" ht="15">
      <c r="BA2761" s="41"/>
      <c r="BB2761" s="41"/>
      <c r="BC2761" s="41"/>
      <c r="BD2761" s="41"/>
      <c r="BE2761" s="41"/>
      <c r="BF2761" s="41"/>
      <c r="BG2761" s="41"/>
      <c r="BH2761" s="41"/>
      <c r="BI2761" s="41"/>
      <c r="BJ2761" s="41"/>
      <c r="BK2761" s="41"/>
      <c r="BL2761" s="41"/>
      <c r="BM2761" s="41"/>
      <c r="BN2761" s="41"/>
      <c r="BO2761" s="41"/>
      <c r="BP2761" s="41"/>
      <c r="BQ2761" s="41"/>
      <c r="BR2761" s="41"/>
      <c r="BS2761" s="41"/>
      <c r="BT2761" s="41"/>
      <c r="BU2761" s="41"/>
      <c r="BV2761" s="41"/>
      <c r="BW2761" s="41"/>
      <c r="BX2761" s="41"/>
      <c r="BY2761" s="41"/>
      <c r="BZ2761" s="41"/>
      <c r="CA2761" s="41"/>
      <c r="CB2761" s="41"/>
      <c r="CC2761" s="41"/>
      <c r="CD2761" s="41"/>
      <c r="CE2761" s="41"/>
      <c r="CF2761" s="41"/>
      <c r="CG2761" s="41"/>
      <c r="CH2761" s="41"/>
      <c r="CI2761" s="41"/>
      <c r="CJ2761" s="41"/>
      <c r="ED2761" s="68"/>
      <c r="EE2761" s="68"/>
      <c r="EF2761" s="68"/>
      <c r="EG2761" s="68"/>
      <c r="EH2761" s="68"/>
      <c r="EI2761" s="68"/>
      <c r="EJ2761" s="68"/>
      <c r="EK2761" s="68"/>
      <c r="EL2761" s="68"/>
      <c r="EM2761" s="68"/>
      <c r="EN2761" s="68"/>
      <c r="EO2761" s="68"/>
      <c r="EP2761" s="68"/>
      <c r="EQ2761" s="68"/>
      <c r="ER2761" s="68"/>
      <c r="ES2761" s="68"/>
      <c r="ET2761" s="68"/>
    </row>
    <row r="2762" spans="53:150" s="9" customFormat="1" ht="15">
      <c r="BA2762" s="41"/>
      <c r="BB2762" s="41"/>
      <c r="BC2762" s="41"/>
      <c r="BD2762" s="41"/>
      <c r="BE2762" s="41"/>
      <c r="BF2762" s="41"/>
      <c r="BG2762" s="41"/>
      <c r="BH2762" s="41"/>
      <c r="BI2762" s="41"/>
      <c r="BJ2762" s="41"/>
      <c r="BK2762" s="41"/>
      <c r="BL2762" s="41"/>
      <c r="BM2762" s="41"/>
      <c r="BN2762" s="41"/>
      <c r="BO2762" s="41"/>
      <c r="BP2762" s="41"/>
      <c r="BQ2762" s="41"/>
      <c r="BR2762" s="41"/>
      <c r="BS2762" s="41"/>
      <c r="BT2762" s="41"/>
      <c r="BU2762" s="41"/>
      <c r="BV2762" s="41"/>
      <c r="BW2762" s="41"/>
      <c r="BX2762" s="41"/>
      <c r="BY2762" s="41"/>
      <c r="BZ2762" s="41"/>
      <c r="CA2762" s="41"/>
      <c r="CB2762" s="41"/>
      <c r="CC2762" s="41"/>
      <c r="CD2762" s="41"/>
      <c r="CE2762" s="41"/>
      <c r="CF2762" s="41"/>
      <c r="CG2762" s="41"/>
      <c r="CH2762" s="41"/>
      <c r="CI2762" s="41"/>
      <c r="CJ2762" s="41"/>
      <c r="ED2762" s="68"/>
      <c r="EE2762" s="68"/>
      <c r="EF2762" s="68"/>
      <c r="EG2762" s="68"/>
      <c r="EH2762" s="68"/>
      <c r="EI2762" s="68"/>
      <c r="EJ2762" s="68"/>
      <c r="EK2762" s="68"/>
      <c r="EL2762" s="68"/>
      <c r="EM2762" s="68"/>
      <c r="EN2762" s="68"/>
      <c r="EO2762" s="68"/>
      <c r="EP2762" s="68"/>
      <c r="EQ2762" s="68"/>
      <c r="ER2762" s="68"/>
      <c r="ES2762" s="68"/>
      <c r="ET2762" s="68"/>
    </row>
    <row r="2763" spans="53:150" s="9" customFormat="1" ht="15">
      <c r="BA2763" s="41"/>
      <c r="BB2763" s="41"/>
      <c r="BC2763" s="41"/>
      <c r="BD2763" s="41"/>
      <c r="BE2763" s="41"/>
      <c r="BF2763" s="41"/>
      <c r="BG2763" s="41"/>
      <c r="BH2763" s="41"/>
      <c r="BI2763" s="41"/>
      <c r="BJ2763" s="41"/>
      <c r="BK2763" s="41"/>
      <c r="BL2763" s="41"/>
      <c r="BM2763" s="41"/>
      <c r="BN2763" s="41"/>
      <c r="BO2763" s="41"/>
      <c r="BP2763" s="41"/>
      <c r="BQ2763" s="41"/>
      <c r="BR2763" s="41"/>
      <c r="BS2763" s="41"/>
      <c r="BT2763" s="41"/>
      <c r="BU2763" s="41"/>
      <c r="BV2763" s="41"/>
      <c r="BW2763" s="41"/>
      <c r="BX2763" s="41"/>
      <c r="BY2763" s="41"/>
      <c r="BZ2763" s="41"/>
      <c r="CA2763" s="41"/>
      <c r="CB2763" s="41"/>
      <c r="CC2763" s="41"/>
      <c r="CD2763" s="41"/>
      <c r="CE2763" s="41"/>
      <c r="CF2763" s="41"/>
      <c r="CG2763" s="41"/>
      <c r="CH2763" s="41"/>
      <c r="CI2763" s="41"/>
      <c r="CJ2763" s="41"/>
      <c r="ED2763" s="68"/>
      <c r="EE2763" s="68"/>
      <c r="EF2763" s="68"/>
      <c r="EG2763" s="68"/>
      <c r="EH2763" s="68"/>
      <c r="EI2763" s="68"/>
      <c r="EJ2763" s="68"/>
      <c r="EK2763" s="68"/>
      <c r="EL2763" s="68"/>
      <c r="EM2763" s="68"/>
      <c r="EN2763" s="68"/>
      <c r="EO2763" s="68"/>
      <c r="EP2763" s="68"/>
      <c r="EQ2763" s="68"/>
      <c r="ER2763" s="68"/>
      <c r="ES2763" s="68"/>
      <c r="ET2763" s="68"/>
    </row>
    <row r="2764" spans="53:150" s="9" customFormat="1" ht="15">
      <c r="BA2764" s="41"/>
      <c r="BB2764" s="41"/>
      <c r="BC2764" s="41"/>
      <c r="BD2764" s="41"/>
      <c r="BE2764" s="41"/>
      <c r="BF2764" s="41"/>
      <c r="BG2764" s="41"/>
      <c r="BH2764" s="41"/>
      <c r="BI2764" s="41"/>
      <c r="BJ2764" s="41"/>
      <c r="BK2764" s="41"/>
      <c r="BL2764" s="41"/>
      <c r="BM2764" s="41"/>
      <c r="BN2764" s="41"/>
      <c r="BO2764" s="41"/>
      <c r="BP2764" s="41"/>
      <c r="BQ2764" s="41"/>
      <c r="BR2764" s="41"/>
      <c r="BS2764" s="41"/>
      <c r="BT2764" s="41"/>
      <c r="BU2764" s="41"/>
      <c r="BV2764" s="41"/>
      <c r="BW2764" s="41"/>
      <c r="BX2764" s="41"/>
      <c r="BY2764" s="41"/>
      <c r="BZ2764" s="41"/>
      <c r="CA2764" s="41"/>
      <c r="CB2764" s="41"/>
      <c r="CC2764" s="41"/>
      <c r="CD2764" s="41"/>
      <c r="CE2764" s="41"/>
      <c r="CF2764" s="41"/>
      <c r="CG2764" s="41"/>
      <c r="CH2764" s="41"/>
      <c r="CI2764" s="41"/>
      <c r="CJ2764" s="41"/>
      <c r="ED2764" s="68"/>
      <c r="EE2764" s="68"/>
      <c r="EF2764" s="68"/>
      <c r="EG2764" s="68"/>
      <c r="EH2764" s="68"/>
      <c r="EI2764" s="68"/>
      <c r="EJ2764" s="68"/>
      <c r="EK2764" s="68"/>
      <c r="EL2764" s="68"/>
      <c r="EM2764" s="68"/>
      <c r="EN2764" s="68"/>
      <c r="EO2764" s="68"/>
      <c r="EP2764" s="68"/>
      <c r="EQ2764" s="68"/>
      <c r="ER2764" s="68"/>
      <c r="ES2764" s="68"/>
      <c r="ET2764" s="68"/>
    </row>
    <row r="2765" spans="53:150" s="9" customFormat="1" ht="15">
      <c r="BA2765" s="41"/>
      <c r="BB2765" s="41"/>
      <c r="BC2765" s="41"/>
      <c r="BD2765" s="41"/>
      <c r="BE2765" s="41"/>
      <c r="BF2765" s="41"/>
      <c r="BG2765" s="41"/>
      <c r="BH2765" s="41"/>
      <c r="BI2765" s="41"/>
      <c r="BJ2765" s="41"/>
      <c r="BK2765" s="41"/>
      <c r="BL2765" s="41"/>
      <c r="BM2765" s="41"/>
      <c r="BN2765" s="41"/>
      <c r="BO2765" s="41"/>
      <c r="BP2765" s="41"/>
      <c r="BQ2765" s="41"/>
      <c r="BR2765" s="41"/>
      <c r="BS2765" s="41"/>
      <c r="BT2765" s="41"/>
      <c r="BU2765" s="41"/>
      <c r="BV2765" s="41"/>
      <c r="BW2765" s="41"/>
      <c r="BX2765" s="41"/>
      <c r="BY2765" s="41"/>
      <c r="BZ2765" s="41"/>
      <c r="CA2765" s="41"/>
      <c r="CB2765" s="41"/>
      <c r="CC2765" s="41"/>
      <c r="CD2765" s="41"/>
      <c r="CE2765" s="41"/>
      <c r="CF2765" s="41"/>
      <c r="CG2765" s="41"/>
      <c r="CH2765" s="41"/>
      <c r="CI2765" s="41"/>
      <c r="CJ2765" s="41"/>
      <c r="ED2765" s="68"/>
      <c r="EE2765" s="68"/>
      <c r="EF2765" s="68"/>
      <c r="EG2765" s="68"/>
      <c r="EH2765" s="68"/>
      <c r="EI2765" s="68"/>
      <c r="EJ2765" s="68"/>
      <c r="EK2765" s="68"/>
      <c r="EL2765" s="68"/>
      <c r="EM2765" s="68"/>
      <c r="EN2765" s="68"/>
      <c r="EO2765" s="68"/>
      <c r="EP2765" s="68"/>
      <c r="EQ2765" s="68"/>
      <c r="ER2765" s="68"/>
      <c r="ES2765" s="68"/>
      <c r="ET2765" s="68"/>
    </row>
    <row r="2766" spans="53:150" s="9" customFormat="1" ht="15">
      <c r="BA2766" s="41"/>
      <c r="BB2766" s="41"/>
      <c r="BC2766" s="41"/>
      <c r="BD2766" s="41"/>
      <c r="BE2766" s="41"/>
      <c r="BF2766" s="41"/>
      <c r="BG2766" s="41"/>
      <c r="BH2766" s="41"/>
      <c r="BI2766" s="41"/>
      <c r="BJ2766" s="41"/>
      <c r="BK2766" s="41"/>
      <c r="BL2766" s="41"/>
      <c r="BM2766" s="41"/>
      <c r="BN2766" s="41"/>
      <c r="BO2766" s="41"/>
      <c r="BP2766" s="41"/>
      <c r="BQ2766" s="41"/>
      <c r="BR2766" s="41"/>
      <c r="BS2766" s="41"/>
      <c r="BT2766" s="41"/>
      <c r="BU2766" s="41"/>
      <c r="BV2766" s="41"/>
      <c r="BW2766" s="41"/>
      <c r="BX2766" s="41"/>
      <c r="BY2766" s="41"/>
      <c r="BZ2766" s="41"/>
      <c r="CA2766" s="41"/>
      <c r="CB2766" s="41"/>
      <c r="CC2766" s="41"/>
      <c r="CD2766" s="41"/>
      <c r="CE2766" s="41"/>
      <c r="CF2766" s="41"/>
      <c r="CG2766" s="41"/>
      <c r="CH2766" s="41"/>
      <c r="CI2766" s="41"/>
      <c r="CJ2766" s="41"/>
      <c r="ED2766" s="68"/>
      <c r="EE2766" s="68"/>
      <c r="EF2766" s="68"/>
      <c r="EG2766" s="68"/>
      <c r="EH2766" s="68"/>
      <c r="EI2766" s="68"/>
      <c r="EJ2766" s="68"/>
      <c r="EK2766" s="68"/>
      <c r="EL2766" s="68"/>
      <c r="EM2766" s="68"/>
      <c r="EN2766" s="68"/>
      <c r="EO2766" s="68"/>
      <c r="EP2766" s="68"/>
      <c r="EQ2766" s="68"/>
      <c r="ER2766" s="68"/>
      <c r="ES2766" s="68"/>
      <c r="ET2766" s="68"/>
    </row>
    <row r="2767" spans="53:150" s="9" customFormat="1" ht="15">
      <c r="BA2767" s="41"/>
      <c r="BB2767" s="41"/>
      <c r="BC2767" s="41"/>
      <c r="BD2767" s="41"/>
      <c r="BE2767" s="41"/>
      <c r="BF2767" s="41"/>
      <c r="BG2767" s="41"/>
      <c r="BH2767" s="41"/>
      <c r="BI2767" s="41"/>
      <c r="BJ2767" s="41"/>
      <c r="BK2767" s="41"/>
      <c r="BL2767" s="41"/>
      <c r="BM2767" s="41"/>
      <c r="BN2767" s="41"/>
      <c r="BO2767" s="41"/>
      <c r="BP2767" s="41"/>
      <c r="BQ2767" s="41"/>
      <c r="BR2767" s="41"/>
      <c r="BS2767" s="41"/>
      <c r="BT2767" s="41"/>
      <c r="BU2767" s="41"/>
      <c r="BV2767" s="41"/>
      <c r="BW2767" s="41"/>
      <c r="BX2767" s="41"/>
      <c r="BY2767" s="41"/>
      <c r="BZ2767" s="41"/>
      <c r="CA2767" s="41"/>
      <c r="CB2767" s="41"/>
      <c r="CC2767" s="41"/>
      <c r="CD2767" s="41"/>
      <c r="CE2767" s="41"/>
      <c r="CF2767" s="41"/>
      <c r="CG2767" s="41"/>
      <c r="CH2767" s="41"/>
      <c r="CI2767" s="41"/>
      <c r="CJ2767" s="41"/>
      <c r="ED2767" s="68"/>
      <c r="EE2767" s="68"/>
      <c r="EF2767" s="68"/>
      <c r="EG2767" s="68"/>
      <c r="EH2767" s="68"/>
      <c r="EI2767" s="68"/>
      <c r="EJ2767" s="68"/>
      <c r="EK2767" s="68"/>
      <c r="EL2767" s="68"/>
      <c r="EM2767" s="68"/>
      <c r="EN2767" s="68"/>
      <c r="EO2767" s="68"/>
      <c r="EP2767" s="68"/>
      <c r="EQ2767" s="68"/>
      <c r="ER2767" s="68"/>
      <c r="ES2767" s="68"/>
      <c r="ET2767" s="68"/>
    </row>
    <row r="2768" spans="53:150" s="9" customFormat="1" ht="15">
      <c r="BA2768" s="41"/>
      <c r="BB2768" s="41"/>
      <c r="BC2768" s="41"/>
      <c r="BD2768" s="41"/>
      <c r="BE2768" s="41"/>
      <c r="BF2768" s="41"/>
      <c r="BG2768" s="41"/>
      <c r="BH2768" s="41"/>
      <c r="BI2768" s="41"/>
      <c r="BJ2768" s="41"/>
      <c r="BK2768" s="41"/>
      <c r="BL2768" s="41"/>
      <c r="BM2768" s="41"/>
      <c r="BN2768" s="41"/>
      <c r="BO2768" s="41"/>
      <c r="BP2768" s="41"/>
      <c r="BQ2768" s="41"/>
      <c r="BR2768" s="41"/>
      <c r="BS2768" s="41"/>
      <c r="BT2768" s="41"/>
      <c r="BU2768" s="41"/>
      <c r="BV2768" s="41"/>
      <c r="BW2768" s="41"/>
      <c r="BX2768" s="41"/>
      <c r="BY2768" s="41"/>
      <c r="BZ2768" s="41"/>
      <c r="CA2768" s="41"/>
      <c r="CB2768" s="41"/>
      <c r="CC2768" s="41"/>
      <c r="CD2768" s="41"/>
      <c r="CE2768" s="41"/>
      <c r="CF2768" s="41"/>
      <c r="CG2768" s="41"/>
      <c r="CH2768" s="41"/>
      <c r="CI2768" s="41"/>
      <c r="CJ2768" s="41"/>
      <c r="ED2768" s="68"/>
      <c r="EE2768" s="68"/>
      <c r="EF2768" s="68"/>
      <c r="EG2768" s="68"/>
      <c r="EH2768" s="68"/>
      <c r="EI2768" s="68"/>
      <c r="EJ2768" s="68"/>
      <c r="EK2768" s="68"/>
      <c r="EL2768" s="68"/>
      <c r="EM2768" s="68"/>
      <c r="EN2768" s="68"/>
      <c r="EO2768" s="68"/>
      <c r="EP2768" s="68"/>
      <c r="EQ2768" s="68"/>
      <c r="ER2768" s="68"/>
      <c r="ES2768" s="68"/>
      <c r="ET2768" s="68"/>
    </row>
    <row r="2769" spans="53:150" s="9" customFormat="1" ht="15">
      <c r="BA2769" s="41"/>
      <c r="BB2769" s="41"/>
      <c r="BC2769" s="41"/>
      <c r="BD2769" s="41"/>
      <c r="BE2769" s="41"/>
      <c r="BF2769" s="41"/>
      <c r="BG2769" s="41"/>
      <c r="BH2769" s="41"/>
      <c r="BI2769" s="41"/>
      <c r="BJ2769" s="41"/>
      <c r="BK2769" s="41"/>
      <c r="BL2769" s="41"/>
      <c r="BM2769" s="41"/>
      <c r="BN2769" s="41"/>
      <c r="BO2769" s="41"/>
      <c r="BP2769" s="41"/>
      <c r="BQ2769" s="41"/>
      <c r="BR2769" s="41"/>
      <c r="BS2769" s="41"/>
      <c r="BT2769" s="41"/>
      <c r="BU2769" s="41"/>
      <c r="BV2769" s="41"/>
      <c r="BW2769" s="41"/>
      <c r="BX2769" s="41"/>
      <c r="BY2769" s="41"/>
      <c r="BZ2769" s="41"/>
      <c r="CA2769" s="41"/>
      <c r="CB2769" s="41"/>
      <c r="CC2769" s="41"/>
      <c r="CD2769" s="41"/>
      <c r="CE2769" s="41"/>
      <c r="CF2769" s="41"/>
      <c r="CG2769" s="41"/>
      <c r="CH2769" s="41"/>
      <c r="CI2769" s="41"/>
      <c r="CJ2769" s="41"/>
      <c r="ED2769" s="68"/>
      <c r="EE2769" s="68"/>
      <c r="EF2769" s="68"/>
      <c r="EG2769" s="68"/>
      <c r="EH2769" s="68"/>
      <c r="EI2769" s="68"/>
      <c r="EJ2769" s="68"/>
      <c r="EK2769" s="68"/>
      <c r="EL2769" s="68"/>
      <c r="EM2769" s="68"/>
      <c r="EN2769" s="68"/>
      <c r="EO2769" s="68"/>
      <c r="EP2769" s="68"/>
      <c r="EQ2769" s="68"/>
      <c r="ER2769" s="68"/>
      <c r="ES2769" s="68"/>
      <c r="ET2769" s="68"/>
    </row>
    <row r="2770" spans="53:150" s="9" customFormat="1" ht="15">
      <c r="BA2770" s="41"/>
      <c r="BB2770" s="41"/>
      <c r="BC2770" s="41"/>
      <c r="BD2770" s="41"/>
      <c r="BE2770" s="41"/>
      <c r="BF2770" s="41"/>
      <c r="BG2770" s="41"/>
      <c r="BH2770" s="41"/>
      <c r="BI2770" s="41"/>
      <c r="BJ2770" s="41"/>
      <c r="BK2770" s="41"/>
      <c r="BL2770" s="41"/>
      <c r="BM2770" s="41"/>
      <c r="BN2770" s="41"/>
      <c r="BO2770" s="41"/>
      <c r="BP2770" s="41"/>
      <c r="BQ2770" s="41"/>
      <c r="BR2770" s="41"/>
      <c r="BS2770" s="41"/>
      <c r="BT2770" s="41"/>
      <c r="BU2770" s="41"/>
      <c r="BV2770" s="41"/>
      <c r="BW2770" s="41"/>
      <c r="BX2770" s="41"/>
      <c r="BY2770" s="41"/>
      <c r="BZ2770" s="41"/>
      <c r="CA2770" s="41"/>
      <c r="CB2770" s="41"/>
      <c r="CC2770" s="41"/>
      <c r="CD2770" s="41"/>
      <c r="CE2770" s="41"/>
      <c r="CF2770" s="41"/>
      <c r="CG2770" s="41"/>
      <c r="CH2770" s="41"/>
      <c r="CI2770" s="41"/>
      <c r="CJ2770" s="41"/>
      <c r="ED2770" s="68"/>
      <c r="EE2770" s="68"/>
      <c r="EF2770" s="68"/>
      <c r="EG2770" s="68"/>
      <c r="EH2770" s="68"/>
      <c r="EI2770" s="68"/>
      <c r="EJ2770" s="68"/>
      <c r="EK2770" s="68"/>
      <c r="EL2770" s="68"/>
      <c r="EM2770" s="68"/>
      <c r="EN2770" s="68"/>
      <c r="EO2770" s="68"/>
      <c r="EP2770" s="68"/>
      <c r="EQ2770" s="68"/>
      <c r="ER2770" s="68"/>
      <c r="ES2770" s="68"/>
      <c r="ET2770" s="68"/>
    </row>
    <row r="2771" spans="53:150" s="9" customFormat="1" ht="15">
      <c r="BA2771" s="41"/>
      <c r="BB2771" s="41"/>
      <c r="BC2771" s="41"/>
      <c r="BD2771" s="41"/>
      <c r="BE2771" s="41"/>
      <c r="BF2771" s="41"/>
      <c r="BG2771" s="41"/>
      <c r="BH2771" s="41"/>
      <c r="BI2771" s="41"/>
      <c r="BJ2771" s="41"/>
      <c r="BK2771" s="41"/>
      <c r="BL2771" s="41"/>
      <c r="BM2771" s="41"/>
      <c r="BN2771" s="41"/>
      <c r="BO2771" s="41"/>
      <c r="BP2771" s="41"/>
      <c r="BQ2771" s="41"/>
      <c r="BR2771" s="41"/>
      <c r="BS2771" s="41"/>
      <c r="BT2771" s="41"/>
      <c r="BU2771" s="41"/>
      <c r="BV2771" s="41"/>
      <c r="BW2771" s="41"/>
      <c r="BX2771" s="41"/>
      <c r="BY2771" s="41"/>
      <c r="BZ2771" s="41"/>
      <c r="CA2771" s="41"/>
      <c r="CB2771" s="41"/>
      <c r="CC2771" s="41"/>
      <c r="CD2771" s="41"/>
      <c r="CE2771" s="41"/>
      <c r="CF2771" s="41"/>
      <c r="CG2771" s="41"/>
      <c r="CH2771" s="41"/>
      <c r="CI2771" s="41"/>
      <c r="CJ2771" s="41"/>
      <c r="ED2771" s="68"/>
      <c r="EE2771" s="68"/>
      <c r="EF2771" s="68"/>
      <c r="EG2771" s="68"/>
      <c r="EH2771" s="68"/>
      <c r="EI2771" s="68"/>
      <c r="EJ2771" s="68"/>
      <c r="EK2771" s="68"/>
      <c r="EL2771" s="68"/>
      <c r="EM2771" s="68"/>
      <c r="EN2771" s="68"/>
      <c r="EO2771" s="68"/>
      <c r="EP2771" s="68"/>
      <c r="EQ2771" s="68"/>
      <c r="ER2771" s="68"/>
      <c r="ES2771" s="68"/>
      <c r="ET2771" s="68"/>
    </row>
    <row r="2772" spans="53:150" s="9" customFormat="1" ht="15">
      <c r="BA2772" s="41"/>
      <c r="BB2772" s="41"/>
      <c r="BC2772" s="41"/>
      <c r="BD2772" s="41"/>
      <c r="BE2772" s="41"/>
      <c r="BF2772" s="41"/>
      <c r="BG2772" s="41"/>
      <c r="BH2772" s="41"/>
      <c r="BI2772" s="41"/>
      <c r="BJ2772" s="41"/>
      <c r="BK2772" s="41"/>
      <c r="BL2772" s="41"/>
      <c r="BM2772" s="41"/>
      <c r="BN2772" s="41"/>
      <c r="BO2772" s="41"/>
      <c r="BP2772" s="41"/>
      <c r="BQ2772" s="41"/>
      <c r="BR2772" s="41"/>
      <c r="BS2772" s="41"/>
      <c r="BT2772" s="41"/>
      <c r="BU2772" s="41"/>
      <c r="BV2772" s="41"/>
      <c r="BW2772" s="41"/>
      <c r="BX2772" s="41"/>
      <c r="BY2772" s="41"/>
      <c r="BZ2772" s="41"/>
      <c r="CA2772" s="41"/>
      <c r="CB2772" s="41"/>
      <c r="CC2772" s="41"/>
      <c r="CD2772" s="41"/>
      <c r="CE2772" s="41"/>
      <c r="CF2772" s="41"/>
      <c r="CG2772" s="41"/>
      <c r="CH2772" s="41"/>
      <c r="CI2772" s="41"/>
      <c r="CJ2772" s="41"/>
      <c r="ED2772" s="68"/>
      <c r="EE2772" s="68"/>
      <c r="EF2772" s="68"/>
      <c r="EG2772" s="68"/>
      <c r="EH2772" s="68"/>
      <c r="EI2772" s="68"/>
      <c r="EJ2772" s="68"/>
      <c r="EK2772" s="68"/>
      <c r="EL2772" s="68"/>
      <c r="EM2772" s="68"/>
      <c r="EN2772" s="68"/>
      <c r="EO2772" s="68"/>
      <c r="EP2772" s="68"/>
      <c r="EQ2772" s="68"/>
      <c r="ER2772" s="68"/>
      <c r="ES2772" s="68"/>
      <c r="ET2772" s="68"/>
    </row>
    <row r="2773" spans="53:150" s="9" customFormat="1" ht="15">
      <c r="BA2773" s="41"/>
      <c r="BB2773" s="41"/>
      <c r="BC2773" s="41"/>
      <c r="BD2773" s="41"/>
      <c r="BE2773" s="41"/>
      <c r="BF2773" s="41"/>
      <c r="BG2773" s="41"/>
      <c r="BH2773" s="41"/>
      <c r="BI2773" s="41"/>
      <c r="BJ2773" s="41"/>
      <c r="BK2773" s="41"/>
      <c r="BL2773" s="41"/>
      <c r="BM2773" s="41"/>
      <c r="BN2773" s="41"/>
      <c r="BO2773" s="41"/>
      <c r="BP2773" s="41"/>
      <c r="BQ2773" s="41"/>
      <c r="BR2773" s="41"/>
      <c r="BS2773" s="41"/>
      <c r="BT2773" s="41"/>
      <c r="BU2773" s="41"/>
      <c r="BV2773" s="41"/>
      <c r="BW2773" s="41"/>
      <c r="BX2773" s="41"/>
      <c r="BY2773" s="41"/>
      <c r="BZ2773" s="41"/>
      <c r="CA2773" s="41"/>
      <c r="CB2773" s="41"/>
      <c r="CC2773" s="41"/>
      <c r="CD2773" s="41"/>
      <c r="CE2773" s="41"/>
      <c r="CF2773" s="41"/>
      <c r="CG2773" s="41"/>
      <c r="CH2773" s="41"/>
      <c r="CI2773" s="41"/>
      <c r="CJ2773" s="41"/>
      <c r="ED2773" s="68"/>
      <c r="EE2773" s="68"/>
      <c r="EF2773" s="68"/>
      <c r="EG2773" s="68"/>
      <c r="EH2773" s="68"/>
      <c r="EI2773" s="68"/>
      <c r="EJ2773" s="68"/>
      <c r="EK2773" s="68"/>
      <c r="EL2773" s="68"/>
      <c r="EM2773" s="68"/>
      <c r="EN2773" s="68"/>
      <c r="EO2773" s="68"/>
      <c r="EP2773" s="68"/>
      <c r="EQ2773" s="68"/>
      <c r="ER2773" s="68"/>
      <c r="ES2773" s="68"/>
      <c r="ET2773" s="68"/>
    </row>
    <row r="2774" spans="53:150" s="9" customFormat="1" ht="15">
      <c r="BA2774" s="41"/>
      <c r="BB2774" s="41"/>
      <c r="BC2774" s="41"/>
      <c r="BD2774" s="41"/>
      <c r="BE2774" s="41"/>
      <c r="BF2774" s="41"/>
      <c r="BG2774" s="41"/>
      <c r="BH2774" s="41"/>
      <c r="BI2774" s="41"/>
      <c r="BJ2774" s="41"/>
      <c r="BK2774" s="41"/>
      <c r="BL2774" s="41"/>
      <c r="BM2774" s="41"/>
      <c r="BN2774" s="41"/>
      <c r="BO2774" s="41"/>
      <c r="BP2774" s="41"/>
      <c r="BQ2774" s="41"/>
      <c r="BR2774" s="41"/>
      <c r="BS2774" s="41"/>
      <c r="BT2774" s="41"/>
      <c r="BU2774" s="41"/>
      <c r="BV2774" s="41"/>
      <c r="BW2774" s="41"/>
      <c r="BX2774" s="41"/>
      <c r="BY2774" s="41"/>
      <c r="BZ2774" s="41"/>
      <c r="CA2774" s="41"/>
      <c r="CB2774" s="41"/>
      <c r="CC2774" s="41"/>
      <c r="CD2774" s="41"/>
      <c r="CE2774" s="41"/>
      <c r="CF2774" s="41"/>
      <c r="CG2774" s="41"/>
      <c r="CH2774" s="41"/>
      <c r="CI2774" s="41"/>
      <c r="CJ2774" s="41"/>
      <c r="ED2774" s="68"/>
      <c r="EE2774" s="68"/>
      <c r="EF2774" s="68"/>
      <c r="EG2774" s="68"/>
      <c r="EH2774" s="68"/>
      <c r="EI2774" s="68"/>
      <c r="EJ2774" s="68"/>
      <c r="EK2774" s="68"/>
      <c r="EL2774" s="68"/>
      <c r="EM2774" s="68"/>
      <c r="EN2774" s="68"/>
      <c r="EO2774" s="68"/>
      <c r="EP2774" s="68"/>
      <c r="EQ2774" s="68"/>
      <c r="ER2774" s="68"/>
      <c r="ES2774" s="68"/>
      <c r="ET2774" s="68"/>
    </row>
    <row r="2775" spans="53:150" s="9" customFormat="1" ht="15">
      <c r="BA2775" s="41"/>
      <c r="BB2775" s="41"/>
      <c r="BC2775" s="41"/>
      <c r="BD2775" s="41"/>
      <c r="BE2775" s="41"/>
      <c r="BF2775" s="41"/>
      <c r="BG2775" s="41"/>
      <c r="BH2775" s="41"/>
      <c r="BI2775" s="41"/>
      <c r="BJ2775" s="41"/>
      <c r="BK2775" s="41"/>
      <c r="BL2775" s="41"/>
      <c r="BM2775" s="41"/>
      <c r="BN2775" s="41"/>
      <c r="BO2775" s="41"/>
      <c r="BP2775" s="41"/>
      <c r="BQ2775" s="41"/>
      <c r="BR2775" s="41"/>
      <c r="BS2775" s="41"/>
      <c r="BT2775" s="41"/>
      <c r="BU2775" s="41"/>
      <c r="BV2775" s="41"/>
      <c r="BW2775" s="41"/>
      <c r="BX2775" s="41"/>
      <c r="BY2775" s="41"/>
      <c r="BZ2775" s="41"/>
      <c r="CA2775" s="41"/>
      <c r="CB2775" s="41"/>
      <c r="CC2775" s="41"/>
      <c r="CD2775" s="41"/>
      <c r="CE2775" s="41"/>
      <c r="CF2775" s="41"/>
      <c r="CG2775" s="41"/>
      <c r="CH2775" s="41"/>
      <c r="CI2775" s="41"/>
      <c r="CJ2775" s="41"/>
      <c r="ED2775" s="68"/>
      <c r="EE2775" s="68"/>
      <c r="EF2775" s="68"/>
      <c r="EG2775" s="68"/>
      <c r="EH2775" s="68"/>
      <c r="EI2775" s="68"/>
      <c r="EJ2775" s="68"/>
      <c r="EK2775" s="68"/>
      <c r="EL2775" s="68"/>
      <c r="EM2775" s="68"/>
      <c r="EN2775" s="68"/>
      <c r="EO2775" s="68"/>
      <c r="EP2775" s="68"/>
      <c r="EQ2775" s="68"/>
      <c r="ER2775" s="68"/>
      <c r="ES2775" s="68"/>
      <c r="ET2775" s="68"/>
    </row>
    <row r="2776" spans="53:150" s="9" customFormat="1" ht="15">
      <c r="BA2776" s="41"/>
      <c r="BB2776" s="41"/>
      <c r="BC2776" s="41"/>
      <c r="BD2776" s="41"/>
      <c r="BE2776" s="41"/>
      <c r="BF2776" s="41"/>
      <c r="BG2776" s="41"/>
      <c r="BH2776" s="41"/>
      <c r="BI2776" s="41"/>
      <c r="BJ2776" s="41"/>
      <c r="BK2776" s="41"/>
      <c r="BL2776" s="41"/>
      <c r="BM2776" s="41"/>
      <c r="BN2776" s="41"/>
      <c r="BO2776" s="41"/>
      <c r="BP2776" s="41"/>
      <c r="BQ2776" s="41"/>
      <c r="BR2776" s="41"/>
      <c r="BS2776" s="41"/>
      <c r="BT2776" s="41"/>
      <c r="BU2776" s="41"/>
      <c r="BV2776" s="41"/>
      <c r="BW2776" s="41"/>
      <c r="BX2776" s="41"/>
      <c r="BY2776" s="41"/>
      <c r="BZ2776" s="41"/>
      <c r="CA2776" s="41"/>
      <c r="CB2776" s="41"/>
      <c r="CC2776" s="41"/>
      <c r="CD2776" s="41"/>
      <c r="CE2776" s="41"/>
      <c r="CF2776" s="41"/>
      <c r="CG2776" s="41"/>
      <c r="CH2776" s="41"/>
      <c r="CI2776" s="41"/>
      <c r="CJ2776" s="41"/>
      <c r="ED2776" s="68"/>
      <c r="EE2776" s="68"/>
      <c r="EF2776" s="68"/>
      <c r="EG2776" s="68"/>
      <c r="EH2776" s="68"/>
      <c r="EI2776" s="68"/>
      <c r="EJ2776" s="68"/>
      <c r="EK2776" s="68"/>
      <c r="EL2776" s="68"/>
      <c r="EM2776" s="68"/>
      <c r="EN2776" s="68"/>
      <c r="EO2776" s="68"/>
      <c r="EP2776" s="68"/>
      <c r="EQ2776" s="68"/>
      <c r="ER2776" s="68"/>
      <c r="ES2776" s="68"/>
      <c r="ET2776" s="68"/>
    </row>
    <row r="2777" spans="53:150" s="9" customFormat="1" ht="15">
      <c r="BA2777" s="41"/>
      <c r="BB2777" s="41"/>
      <c r="BC2777" s="41"/>
      <c r="BD2777" s="41"/>
      <c r="BE2777" s="41"/>
      <c r="BF2777" s="41"/>
      <c r="BG2777" s="41"/>
      <c r="BH2777" s="41"/>
      <c r="BI2777" s="41"/>
      <c r="BJ2777" s="41"/>
      <c r="BK2777" s="41"/>
      <c r="BL2777" s="41"/>
      <c r="BM2777" s="41"/>
      <c r="BN2777" s="41"/>
      <c r="BO2777" s="41"/>
      <c r="BP2777" s="41"/>
      <c r="BQ2777" s="41"/>
      <c r="BR2777" s="41"/>
      <c r="BS2777" s="41"/>
      <c r="BT2777" s="41"/>
      <c r="BU2777" s="41"/>
      <c r="BV2777" s="41"/>
      <c r="BW2777" s="41"/>
      <c r="BX2777" s="41"/>
      <c r="BY2777" s="41"/>
      <c r="BZ2777" s="41"/>
      <c r="CA2777" s="41"/>
      <c r="CB2777" s="41"/>
      <c r="CC2777" s="41"/>
      <c r="CD2777" s="41"/>
      <c r="CE2777" s="41"/>
      <c r="CF2777" s="41"/>
      <c r="CG2777" s="41"/>
      <c r="CH2777" s="41"/>
      <c r="CI2777" s="41"/>
      <c r="CJ2777" s="41"/>
      <c r="ED2777" s="68"/>
      <c r="EE2777" s="68"/>
      <c r="EF2777" s="68"/>
      <c r="EG2777" s="68"/>
      <c r="EH2777" s="68"/>
      <c r="EI2777" s="68"/>
      <c r="EJ2777" s="68"/>
      <c r="EK2777" s="68"/>
      <c r="EL2777" s="68"/>
      <c r="EM2777" s="68"/>
      <c r="EN2777" s="68"/>
      <c r="EO2777" s="68"/>
      <c r="EP2777" s="68"/>
      <c r="EQ2777" s="68"/>
      <c r="ER2777" s="68"/>
      <c r="ES2777" s="68"/>
      <c r="ET2777" s="68"/>
    </row>
    <row r="2778" spans="53:150" s="9" customFormat="1" ht="15">
      <c r="BA2778" s="41"/>
      <c r="BB2778" s="41"/>
      <c r="BC2778" s="41"/>
      <c r="BD2778" s="41"/>
      <c r="BE2778" s="41"/>
      <c r="BF2778" s="41"/>
      <c r="BG2778" s="41"/>
      <c r="BH2778" s="41"/>
      <c r="BI2778" s="41"/>
      <c r="BJ2778" s="41"/>
      <c r="BK2778" s="41"/>
      <c r="BL2778" s="41"/>
      <c r="BM2778" s="41"/>
      <c r="BN2778" s="41"/>
      <c r="BO2778" s="41"/>
      <c r="BP2778" s="41"/>
      <c r="BQ2778" s="41"/>
      <c r="BR2778" s="41"/>
      <c r="BS2778" s="41"/>
      <c r="BT2778" s="41"/>
      <c r="BU2778" s="41"/>
      <c r="BV2778" s="41"/>
      <c r="BW2778" s="41"/>
      <c r="BX2778" s="41"/>
      <c r="BY2778" s="41"/>
      <c r="BZ2778" s="41"/>
      <c r="CA2778" s="41"/>
      <c r="CB2778" s="41"/>
      <c r="CC2778" s="41"/>
      <c r="CD2778" s="41"/>
      <c r="CE2778" s="41"/>
      <c r="CF2778" s="41"/>
      <c r="CG2778" s="41"/>
      <c r="CH2778" s="41"/>
      <c r="CI2778" s="41"/>
      <c r="CJ2778" s="41"/>
      <c r="ED2778" s="68"/>
      <c r="EE2778" s="68"/>
      <c r="EF2778" s="68"/>
      <c r="EG2778" s="68"/>
      <c r="EH2778" s="68"/>
      <c r="EI2778" s="68"/>
      <c r="EJ2778" s="68"/>
      <c r="EK2778" s="68"/>
      <c r="EL2778" s="68"/>
      <c r="EM2778" s="68"/>
      <c r="EN2778" s="68"/>
      <c r="EO2778" s="68"/>
      <c r="EP2778" s="68"/>
      <c r="EQ2778" s="68"/>
      <c r="ER2778" s="68"/>
      <c r="ES2778" s="68"/>
      <c r="ET2778" s="68"/>
    </row>
    <row r="2779" spans="53:150" s="9" customFormat="1" ht="15">
      <c r="BA2779" s="41"/>
      <c r="BB2779" s="41"/>
      <c r="BC2779" s="41"/>
      <c r="BD2779" s="41"/>
      <c r="BE2779" s="41"/>
      <c r="BF2779" s="41"/>
      <c r="BG2779" s="41"/>
      <c r="BH2779" s="41"/>
      <c r="BI2779" s="41"/>
      <c r="BJ2779" s="41"/>
      <c r="BK2779" s="41"/>
      <c r="BL2779" s="41"/>
      <c r="BM2779" s="41"/>
      <c r="BN2779" s="41"/>
      <c r="BO2779" s="41"/>
      <c r="BP2779" s="41"/>
      <c r="BQ2779" s="41"/>
      <c r="BR2779" s="41"/>
      <c r="BS2779" s="41"/>
      <c r="BT2779" s="41"/>
      <c r="BU2779" s="41"/>
      <c r="BV2779" s="41"/>
      <c r="BW2779" s="41"/>
      <c r="BX2779" s="41"/>
      <c r="BY2779" s="41"/>
      <c r="BZ2779" s="41"/>
      <c r="CA2779" s="41"/>
      <c r="CB2779" s="41"/>
      <c r="CC2779" s="41"/>
      <c r="CD2779" s="41"/>
      <c r="CE2779" s="41"/>
      <c r="CF2779" s="41"/>
      <c r="CG2779" s="41"/>
      <c r="CH2779" s="41"/>
      <c r="CI2779" s="41"/>
      <c r="CJ2779" s="41"/>
      <c r="ED2779" s="68"/>
      <c r="EE2779" s="68"/>
      <c r="EF2779" s="68"/>
      <c r="EG2779" s="68"/>
      <c r="EH2779" s="68"/>
      <c r="EI2779" s="68"/>
      <c r="EJ2779" s="68"/>
      <c r="EK2779" s="68"/>
      <c r="EL2779" s="68"/>
      <c r="EM2779" s="68"/>
      <c r="EN2779" s="68"/>
      <c r="EO2779" s="68"/>
      <c r="EP2779" s="68"/>
      <c r="EQ2779" s="68"/>
      <c r="ER2779" s="68"/>
      <c r="ES2779" s="68"/>
      <c r="ET2779" s="68"/>
    </row>
    <row r="2780" spans="53:150" s="9" customFormat="1" ht="15">
      <c r="BA2780" s="41"/>
      <c r="BB2780" s="41"/>
      <c r="BC2780" s="41"/>
      <c r="BD2780" s="41"/>
      <c r="BE2780" s="41"/>
      <c r="BF2780" s="41"/>
      <c r="BG2780" s="41"/>
      <c r="BH2780" s="41"/>
      <c r="BI2780" s="41"/>
      <c r="BJ2780" s="41"/>
      <c r="BK2780" s="41"/>
      <c r="BL2780" s="41"/>
      <c r="BM2780" s="41"/>
      <c r="BN2780" s="41"/>
      <c r="BO2780" s="41"/>
      <c r="BP2780" s="41"/>
      <c r="BQ2780" s="41"/>
      <c r="BR2780" s="41"/>
      <c r="BS2780" s="41"/>
      <c r="BT2780" s="41"/>
      <c r="BU2780" s="41"/>
      <c r="BV2780" s="41"/>
      <c r="BW2780" s="41"/>
      <c r="BX2780" s="41"/>
      <c r="BY2780" s="41"/>
      <c r="BZ2780" s="41"/>
      <c r="CA2780" s="41"/>
      <c r="CB2780" s="41"/>
      <c r="CC2780" s="41"/>
      <c r="CD2780" s="41"/>
      <c r="CE2780" s="41"/>
      <c r="CF2780" s="41"/>
      <c r="CG2780" s="41"/>
      <c r="CH2780" s="41"/>
      <c r="CI2780" s="41"/>
      <c r="CJ2780" s="41"/>
      <c r="ED2780" s="68"/>
      <c r="EE2780" s="68"/>
      <c r="EF2780" s="68"/>
      <c r="EG2780" s="68"/>
      <c r="EH2780" s="68"/>
      <c r="EI2780" s="68"/>
      <c r="EJ2780" s="68"/>
      <c r="EK2780" s="68"/>
      <c r="EL2780" s="68"/>
      <c r="EM2780" s="68"/>
      <c r="EN2780" s="68"/>
      <c r="EO2780" s="68"/>
      <c r="EP2780" s="68"/>
      <c r="EQ2780" s="68"/>
      <c r="ER2780" s="68"/>
      <c r="ES2780" s="68"/>
      <c r="ET2780" s="68"/>
    </row>
    <row r="2781" spans="53:150" s="9" customFormat="1" ht="15">
      <c r="BA2781" s="41"/>
      <c r="BB2781" s="41"/>
      <c r="BC2781" s="41"/>
      <c r="BD2781" s="41"/>
      <c r="BE2781" s="41"/>
      <c r="BF2781" s="41"/>
      <c r="BG2781" s="41"/>
      <c r="BH2781" s="41"/>
      <c r="BI2781" s="41"/>
      <c r="BJ2781" s="41"/>
      <c r="BK2781" s="41"/>
      <c r="BL2781" s="41"/>
      <c r="BM2781" s="41"/>
      <c r="BN2781" s="41"/>
      <c r="BO2781" s="41"/>
      <c r="BP2781" s="41"/>
      <c r="BQ2781" s="41"/>
      <c r="BR2781" s="41"/>
      <c r="BS2781" s="41"/>
      <c r="BT2781" s="41"/>
      <c r="BU2781" s="41"/>
      <c r="BV2781" s="41"/>
      <c r="BW2781" s="41"/>
      <c r="BX2781" s="41"/>
      <c r="BY2781" s="41"/>
      <c r="BZ2781" s="41"/>
      <c r="CA2781" s="41"/>
      <c r="CB2781" s="41"/>
      <c r="CC2781" s="41"/>
      <c r="CD2781" s="41"/>
      <c r="CE2781" s="41"/>
      <c r="CF2781" s="41"/>
      <c r="CG2781" s="41"/>
      <c r="CH2781" s="41"/>
      <c r="CI2781" s="41"/>
      <c r="CJ2781" s="41"/>
      <c r="ED2781" s="68"/>
      <c r="EE2781" s="68"/>
      <c r="EF2781" s="68"/>
      <c r="EG2781" s="68"/>
      <c r="EH2781" s="68"/>
      <c r="EI2781" s="68"/>
      <c r="EJ2781" s="68"/>
      <c r="EK2781" s="68"/>
      <c r="EL2781" s="68"/>
      <c r="EM2781" s="68"/>
      <c r="EN2781" s="68"/>
      <c r="EO2781" s="68"/>
      <c r="EP2781" s="68"/>
      <c r="EQ2781" s="68"/>
      <c r="ER2781" s="68"/>
      <c r="ES2781" s="68"/>
      <c r="ET2781" s="68"/>
    </row>
    <row r="2782" spans="53:150" s="9" customFormat="1" ht="15">
      <c r="BA2782" s="41"/>
      <c r="BB2782" s="41"/>
      <c r="BC2782" s="41"/>
      <c r="BD2782" s="41"/>
      <c r="BE2782" s="41"/>
      <c r="BF2782" s="41"/>
      <c r="BG2782" s="41"/>
      <c r="BH2782" s="41"/>
      <c r="BI2782" s="41"/>
      <c r="BJ2782" s="41"/>
      <c r="BK2782" s="41"/>
      <c r="BL2782" s="41"/>
      <c r="BM2782" s="41"/>
      <c r="BN2782" s="41"/>
      <c r="BO2782" s="41"/>
      <c r="BP2782" s="41"/>
      <c r="BQ2782" s="41"/>
      <c r="BR2782" s="41"/>
      <c r="BS2782" s="41"/>
      <c r="BT2782" s="41"/>
      <c r="BU2782" s="41"/>
      <c r="BV2782" s="41"/>
      <c r="BW2782" s="41"/>
      <c r="BX2782" s="41"/>
      <c r="BY2782" s="41"/>
      <c r="BZ2782" s="41"/>
      <c r="CA2782" s="41"/>
      <c r="CB2782" s="41"/>
      <c r="CC2782" s="41"/>
      <c r="CD2782" s="41"/>
      <c r="CE2782" s="41"/>
      <c r="CF2782" s="41"/>
      <c r="CG2782" s="41"/>
      <c r="CH2782" s="41"/>
      <c r="CI2782" s="41"/>
      <c r="CJ2782" s="41"/>
      <c r="ED2782" s="68"/>
      <c r="EE2782" s="68"/>
      <c r="EF2782" s="68"/>
      <c r="EG2782" s="68"/>
      <c r="EH2782" s="68"/>
      <c r="EI2782" s="68"/>
      <c r="EJ2782" s="68"/>
      <c r="EK2782" s="68"/>
      <c r="EL2782" s="68"/>
      <c r="EM2782" s="68"/>
      <c r="EN2782" s="68"/>
      <c r="EO2782" s="68"/>
      <c r="EP2782" s="68"/>
      <c r="EQ2782" s="68"/>
      <c r="ER2782" s="68"/>
      <c r="ES2782" s="68"/>
      <c r="ET2782" s="68"/>
    </row>
    <row r="2783" spans="53:150" s="9" customFormat="1" ht="15">
      <c r="BA2783" s="41"/>
      <c r="BB2783" s="41"/>
      <c r="BC2783" s="41"/>
      <c r="BD2783" s="41"/>
      <c r="BE2783" s="41"/>
      <c r="BF2783" s="41"/>
      <c r="BG2783" s="41"/>
      <c r="BH2783" s="41"/>
      <c r="BI2783" s="41"/>
      <c r="BJ2783" s="41"/>
      <c r="BK2783" s="41"/>
      <c r="BL2783" s="41"/>
      <c r="BM2783" s="41"/>
      <c r="BN2783" s="41"/>
      <c r="BO2783" s="41"/>
      <c r="BP2783" s="41"/>
      <c r="BQ2783" s="41"/>
      <c r="BR2783" s="41"/>
      <c r="BS2783" s="41"/>
      <c r="BT2783" s="41"/>
      <c r="BU2783" s="41"/>
      <c r="BV2783" s="41"/>
      <c r="BW2783" s="41"/>
      <c r="BX2783" s="41"/>
      <c r="BY2783" s="41"/>
      <c r="BZ2783" s="41"/>
      <c r="CA2783" s="41"/>
      <c r="CB2783" s="41"/>
      <c r="CC2783" s="41"/>
      <c r="CD2783" s="41"/>
      <c r="CE2783" s="41"/>
      <c r="CF2783" s="41"/>
      <c r="CG2783" s="41"/>
      <c r="CH2783" s="41"/>
      <c r="CI2783" s="41"/>
      <c r="CJ2783" s="41"/>
      <c r="ED2783" s="68"/>
      <c r="EE2783" s="68"/>
      <c r="EF2783" s="68"/>
      <c r="EG2783" s="68"/>
      <c r="EH2783" s="68"/>
      <c r="EI2783" s="68"/>
      <c r="EJ2783" s="68"/>
      <c r="EK2783" s="68"/>
      <c r="EL2783" s="68"/>
      <c r="EM2783" s="68"/>
      <c r="EN2783" s="68"/>
      <c r="EO2783" s="68"/>
      <c r="EP2783" s="68"/>
      <c r="EQ2783" s="68"/>
      <c r="ER2783" s="68"/>
      <c r="ES2783" s="68"/>
      <c r="ET2783" s="68"/>
    </row>
    <row r="2784" spans="53:150" s="9" customFormat="1" ht="15">
      <c r="BA2784" s="41"/>
      <c r="BB2784" s="41"/>
      <c r="BC2784" s="41"/>
      <c r="BD2784" s="41"/>
      <c r="BE2784" s="41"/>
      <c r="BF2784" s="41"/>
      <c r="BG2784" s="41"/>
      <c r="BH2784" s="41"/>
      <c r="BI2784" s="41"/>
      <c r="BJ2784" s="41"/>
      <c r="BK2784" s="41"/>
      <c r="BL2784" s="41"/>
      <c r="BM2784" s="41"/>
      <c r="BN2784" s="41"/>
      <c r="BO2784" s="41"/>
      <c r="BP2784" s="41"/>
      <c r="BQ2784" s="41"/>
      <c r="BR2784" s="41"/>
      <c r="BS2784" s="41"/>
      <c r="BT2784" s="41"/>
      <c r="BU2784" s="41"/>
      <c r="BV2784" s="41"/>
      <c r="BW2784" s="41"/>
      <c r="BX2784" s="41"/>
      <c r="BY2784" s="41"/>
      <c r="BZ2784" s="41"/>
      <c r="CA2784" s="41"/>
      <c r="CB2784" s="41"/>
      <c r="CC2784" s="41"/>
      <c r="CD2784" s="41"/>
      <c r="CE2784" s="41"/>
      <c r="CF2784" s="41"/>
      <c r="CG2784" s="41"/>
      <c r="CH2784" s="41"/>
      <c r="CI2784" s="41"/>
      <c r="CJ2784" s="41"/>
      <c r="ED2784" s="68"/>
      <c r="EE2784" s="68"/>
      <c r="EF2784" s="68"/>
      <c r="EG2784" s="68"/>
      <c r="EH2784" s="68"/>
      <c r="EI2784" s="68"/>
      <c r="EJ2784" s="68"/>
      <c r="EK2784" s="68"/>
      <c r="EL2784" s="68"/>
      <c r="EM2784" s="68"/>
      <c r="EN2784" s="68"/>
      <c r="EO2784" s="68"/>
      <c r="EP2784" s="68"/>
      <c r="EQ2784" s="68"/>
      <c r="ER2784" s="68"/>
      <c r="ES2784" s="68"/>
      <c r="ET2784" s="68"/>
    </row>
    <row r="2785" spans="53:150" s="9" customFormat="1" ht="15">
      <c r="BA2785" s="41"/>
      <c r="BB2785" s="41"/>
      <c r="BC2785" s="41"/>
      <c r="BD2785" s="41"/>
      <c r="BE2785" s="41"/>
      <c r="BF2785" s="41"/>
      <c r="BG2785" s="41"/>
      <c r="BH2785" s="41"/>
      <c r="BI2785" s="41"/>
      <c r="BJ2785" s="41"/>
      <c r="BK2785" s="41"/>
      <c r="BL2785" s="41"/>
      <c r="BM2785" s="41"/>
      <c r="BN2785" s="41"/>
      <c r="BO2785" s="41"/>
      <c r="BP2785" s="41"/>
      <c r="BQ2785" s="41"/>
      <c r="BR2785" s="41"/>
      <c r="BS2785" s="41"/>
      <c r="BT2785" s="41"/>
      <c r="BU2785" s="41"/>
      <c r="BV2785" s="41"/>
      <c r="BW2785" s="41"/>
      <c r="BX2785" s="41"/>
      <c r="BY2785" s="41"/>
      <c r="BZ2785" s="41"/>
      <c r="CA2785" s="41"/>
      <c r="CB2785" s="41"/>
      <c r="CC2785" s="41"/>
      <c r="CD2785" s="41"/>
      <c r="CE2785" s="41"/>
      <c r="CF2785" s="41"/>
      <c r="CG2785" s="41"/>
      <c r="CH2785" s="41"/>
      <c r="CI2785" s="41"/>
      <c r="CJ2785" s="41"/>
      <c r="ED2785" s="68"/>
      <c r="EE2785" s="68"/>
      <c r="EF2785" s="68"/>
      <c r="EG2785" s="68"/>
      <c r="EH2785" s="68"/>
      <c r="EI2785" s="68"/>
      <c r="EJ2785" s="68"/>
      <c r="EK2785" s="68"/>
      <c r="EL2785" s="68"/>
      <c r="EM2785" s="68"/>
      <c r="EN2785" s="68"/>
      <c r="EO2785" s="68"/>
      <c r="EP2785" s="68"/>
      <c r="EQ2785" s="68"/>
      <c r="ER2785" s="68"/>
      <c r="ES2785" s="68"/>
      <c r="ET2785" s="68"/>
    </row>
    <row r="2786" spans="53:150" s="9" customFormat="1" ht="15">
      <c r="BA2786" s="41"/>
      <c r="BB2786" s="41"/>
      <c r="BC2786" s="41"/>
      <c r="BD2786" s="41"/>
      <c r="BE2786" s="41"/>
      <c r="BF2786" s="41"/>
      <c r="BG2786" s="41"/>
      <c r="BH2786" s="41"/>
      <c r="BI2786" s="41"/>
      <c r="BJ2786" s="41"/>
      <c r="BK2786" s="41"/>
      <c r="BL2786" s="41"/>
      <c r="BM2786" s="41"/>
      <c r="BN2786" s="41"/>
      <c r="BO2786" s="41"/>
      <c r="BP2786" s="41"/>
      <c r="BQ2786" s="41"/>
      <c r="BR2786" s="41"/>
      <c r="BS2786" s="41"/>
      <c r="BT2786" s="41"/>
      <c r="BU2786" s="41"/>
      <c r="BV2786" s="41"/>
      <c r="BW2786" s="41"/>
      <c r="BX2786" s="41"/>
      <c r="BY2786" s="41"/>
      <c r="BZ2786" s="41"/>
      <c r="CA2786" s="41"/>
      <c r="CB2786" s="41"/>
      <c r="CC2786" s="41"/>
      <c r="CD2786" s="41"/>
      <c r="CE2786" s="41"/>
      <c r="CF2786" s="41"/>
      <c r="CG2786" s="41"/>
      <c r="CH2786" s="41"/>
      <c r="CI2786" s="41"/>
      <c r="CJ2786" s="41"/>
      <c r="ED2786" s="68"/>
      <c r="EE2786" s="68"/>
      <c r="EF2786" s="68"/>
      <c r="EG2786" s="68"/>
      <c r="EH2786" s="68"/>
      <c r="EI2786" s="68"/>
      <c r="EJ2786" s="68"/>
      <c r="EK2786" s="68"/>
      <c r="EL2786" s="68"/>
      <c r="EM2786" s="68"/>
      <c r="EN2786" s="68"/>
      <c r="EO2786" s="68"/>
      <c r="EP2786" s="68"/>
      <c r="EQ2786" s="68"/>
      <c r="ER2786" s="68"/>
      <c r="ES2786" s="68"/>
      <c r="ET2786" s="68"/>
    </row>
    <row r="2787" spans="53:150" s="9" customFormat="1" ht="15">
      <c r="BA2787" s="41"/>
      <c r="BB2787" s="41"/>
      <c r="BC2787" s="41"/>
      <c r="BD2787" s="41"/>
      <c r="BE2787" s="41"/>
      <c r="BF2787" s="41"/>
      <c r="BG2787" s="41"/>
      <c r="BH2787" s="41"/>
      <c r="BI2787" s="41"/>
      <c r="BJ2787" s="41"/>
      <c r="BK2787" s="41"/>
      <c r="BL2787" s="41"/>
      <c r="BM2787" s="41"/>
      <c r="BN2787" s="41"/>
      <c r="BO2787" s="41"/>
      <c r="BP2787" s="41"/>
      <c r="BQ2787" s="41"/>
      <c r="BR2787" s="41"/>
      <c r="BS2787" s="41"/>
      <c r="BT2787" s="41"/>
      <c r="BU2787" s="41"/>
      <c r="BV2787" s="41"/>
      <c r="BW2787" s="41"/>
      <c r="BX2787" s="41"/>
      <c r="BY2787" s="41"/>
      <c r="BZ2787" s="41"/>
      <c r="CA2787" s="41"/>
      <c r="CB2787" s="41"/>
      <c r="CC2787" s="41"/>
      <c r="CD2787" s="41"/>
      <c r="CE2787" s="41"/>
      <c r="CF2787" s="41"/>
      <c r="CG2787" s="41"/>
      <c r="CH2787" s="41"/>
      <c r="CI2787" s="41"/>
      <c r="CJ2787" s="41"/>
      <c r="ED2787" s="68"/>
      <c r="EE2787" s="68"/>
      <c r="EF2787" s="68"/>
      <c r="EG2787" s="68"/>
      <c r="EH2787" s="68"/>
      <c r="EI2787" s="68"/>
      <c r="EJ2787" s="68"/>
      <c r="EK2787" s="68"/>
      <c r="EL2787" s="68"/>
      <c r="EM2787" s="68"/>
      <c r="EN2787" s="68"/>
      <c r="EO2787" s="68"/>
      <c r="EP2787" s="68"/>
      <c r="EQ2787" s="68"/>
      <c r="ER2787" s="68"/>
      <c r="ES2787" s="68"/>
      <c r="ET2787" s="68"/>
    </row>
    <row r="2788" spans="53:150" s="9" customFormat="1" ht="15">
      <c r="BA2788" s="41"/>
      <c r="BB2788" s="41"/>
      <c r="BC2788" s="41"/>
      <c r="BD2788" s="41"/>
      <c r="BE2788" s="41"/>
      <c r="BF2788" s="41"/>
      <c r="BG2788" s="41"/>
      <c r="BH2788" s="41"/>
      <c r="BI2788" s="41"/>
      <c r="BJ2788" s="41"/>
      <c r="BK2788" s="41"/>
      <c r="BL2788" s="41"/>
      <c r="BM2788" s="41"/>
      <c r="BN2788" s="41"/>
      <c r="BO2788" s="41"/>
      <c r="BP2788" s="41"/>
      <c r="BQ2788" s="41"/>
      <c r="BR2788" s="41"/>
      <c r="BS2788" s="41"/>
      <c r="BT2788" s="41"/>
      <c r="BU2788" s="41"/>
      <c r="BV2788" s="41"/>
      <c r="BW2788" s="41"/>
      <c r="BX2788" s="41"/>
      <c r="BY2788" s="41"/>
      <c r="BZ2788" s="41"/>
      <c r="CA2788" s="41"/>
      <c r="CB2788" s="41"/>
      <c r="CC2788" s="41"/>
      <c r="CD2788" s="41"/>
      <c r="CE2788" s="41"/>
      <c r="CF2788" s="41"/>
      <c r="CG2788" s="41"/>
      <c r="CH2788" s="41"/>
      <c r="CI2788" s="41"/>
      <c r="CJ2788" s="41"/>
      <c r="ED2788" s="68"/>
      <c r="EE2788" s="68"/>
      <c r="EF2788" s="68"/>
      <c r="EG2788" s="68"/>
      <c r="EH2788" s="68"/>
      <c r="EI2788" s="68"/>
      <c r="EJ2788" s="68"/>
      <c r="EK2788" s="68"/>
      <c r="EL2788" s="68"/>
      <c r="EM2788" s="68"/>
      <c r="EN2788" s="68"/>
      <c r="EO2788" s="68"/>
      <c r="EP2788" s="68"/>
      <c r="EQ2788" s="68"/>
      <c r="ER2788" s="68"/>
      <c r="ES2788" s="68"/>
      <c r="ET2788" s="68"/>
    </row>
    <row r="2789" spans="53:150" s="9" customFormat="1" ht="15">
      <c r="BA2789" s="41"/>
      <c r="BB2789" s="41"/>
      <c r="BC2789" s="41"/>
      <c r="BD2789" s="41"/>
      <c r="BE2789" s="41"/>
      <c r="BF2789" s="41"/>
      <c r="BG2789" s="41"/>
      <c r="BH2789" s="41"/>
      <c r="BI2789" s="41"/>
      <c r="BJ2789" s="41"/>
      <c r="BK2789" s="41"/>
      <c r="BL2789" s="41"/>
      <c r="BM2789" s="41"/>
      <c r="BN2789" s="41"/>
      <c r="BO2789" s="41"/>
      <c r="BP2789" s="41"/>
      <c r="BQ2789" s="41"/>
      <c r="BR2789" s="41"/>
      <c r="BS2789" s="41"/>
      <c r="BT2789" s="41"/>
      <c r="BU2789" s="41"/>
      <c r="BV2789" s="41"/>
      <c r="BW2789" s="41"/>
      <c r="BX2789" s="41"/>
      <c r="BY2789" s="41"/>
      <c r="BZ2789" s="41"/>
      <c r="CA2789" s="41"/>
      <c r="CB2789" s="41"/>
      <c r="CC2789" s="41"/>
      <c r="CD2789" s="41"/>
      <c r="CE2789" s="41"/>
      <c r="CF2789" s="41"/>
      <c r="CG2789" s="41"/>
      <c r="CH2789" s="41"/>
      <c r="CI2789" s="41"/>
      <c r="CJ2789" s="41"/>
      <c r="ED2789" s="68"/>
      <c r="EE2789" s="68"/>
      <c r="EF2789" s="68"/>
      <c r="EG2789" s="68"/>
      <c r="EH2789" s="68"/>
      <c r="EI2789" s="68"/>
      <c r="EJ2789" s="68"/>
      <c r="EK2789" s="68"/>
      <c r="EL2789" s="68"/>
      <c r="EM2789" s="68"/>
      <c r="EN2789" s="68"/>
      <c r="EO2789" s="68"/>
      <c r="EP2789" s="68"/>
      <c r="EQ2789" s="68"/>
      <c r="ER2789" s="68"/>
      <c r="ES2789" s="68"/>
      <c r="ET2789" s="68"/>
    </row>
    <row r="2790" spans="53:150" s="9" customFormat="1" ht="15">
      <c r="BA2790" s="41"/>
      <c r="BB2790" s="41"/>
      <c r="BC2790" s="41"/>
      <c r="BD2790" s="41"/>
      <c r="BE2790" s="41"/>
      <c r="BF2790" s="41"/>
      <c r="BG2790" s="41"/>
      <c r="BH2790" s="41"/>
      <c r="BI2790" s="41"/>
      <c r="BJ2790" s="41"/>
      <c r="BK2790" s="41"/>
      <c r="BL2790" s="41"/>
      <c r="BM2790" s="41"/>
      <c r="BN2790" s="41"/>
      <c r="BO2790" s="41"/>
      <c r="BP2790" s="41"/>
      <c r="BQ2790" s="41"/>
      <c r="BR2790" s="41"/>
      <c r="BS2790" s="41"/>
      <c r="BT2790" s="41"/>
      <c r="BU2790" s="41"/>
      <c r="BV2790" s="41"/>
      <c r="BW2790" s="41"/>
      <c r="BX2790" s="41"/>
      <c r="BY2790" s="41"/>
      <c r="BZ2790" s="41"/>
      <c r="CA2790" s="41"/>
      <c r="CB2790" s="41"/>
      <c r="CC2790" s="41"/>
      <c r="CD2790" s="41"/>
      <c r="CE2790" s="41"/>
      <c r="CF2790" s="41"/>
      <c r="CG2790" s="41"/>
      <c r="CH2790" s="41"/>
      <c r="CI2790" s="41"/>
      <c r="CJ2790" s="41"/>
      <c r="ED2790" s="68"/>
      <c r="EE2790" s="68"/>
      <c r="EF2790" s="68"/>
      <c r="EG2790" s="68"/>
      <c r="EH2790" s="68"/>
      <c r="EI2790" s="68"/>
      <c r="EJ2790" s="68"/>
      <c r="EK2790" s="68"/>
      <c r="EL2790" s="68"/>
      <c r="EM2790" s="68"/>
      <c r="EN2790" s="68"/>
      <c r="EO2790" s="68"/>
      <c r="EP2790" s="68"/>
      <c r="EQ2790" s="68"/>
      <c r="ER2790" s="68"/>
      <c r="ES2790" s="68"/>
      <c r="ET2790" s="68"/>
    </row>
    <row r="2791" spans="53:150" s="9" customFormat="1" ht="15">
      <c r="BA2791" s="41"/>
      <c r="BB2791" s="41"/>
      <c r="BC2791" s="41"/>
      <c r="BD2791" s="41"/>
      <c r="BE2791" s="41"/>
      <c r="BF2791" s="41"/>
      <c r="BG2791" s="41"/>
      <c r="BH2791" s="41"/>
      <c r="BI2791" s="41"/>
      <c r="BJ2791" s="41"/>
      <c r="BK2791" s="41"/>
      <c r="BL2791" s="41"/>
      <c r="BM2791" s="41"/>
      <c r="BN2791" s="41"/>
      <c r="BO2791" s="41"/>
      <c r="BP2791" s="41"/>
      <c r="BQ2791" s="41"/>
      <c r="BR2791" s="41"/>
      <c r="BS2791" s="41"/>
      <c r="BT2791" s="41"/>
      <c r="BU2791" s="41"/>
      <c r="BV2791" s="41"/>
      <c r="BW2791" s="41"/>
      <c r="BX2791" s="41"/>
      <c r="BY2791" s="41"/>
      <c r="BZ2791" s="41"/>
      <c r="CA2791" s="41"/>
      <c r="CB2791" s="41"/>
      <c r="CC2791" s="41"/>
      <c r="CD2791" s="41"/>
      <c r="CE2791" s="41"/>
      <c r="CF2791" s="41"/>
      <c r="CG2791" s="41"/>
      <c r="CH2791" s="41"/>
      <c r="CI2791" s="41"/>
      <c r="CJ2791" s="41"/>
      <c r="ED2791" s="68"/>
      <c r="EE2791" s="68"/>
      <c r="EF2791" s="68"/>
      <c r="EG2791" s="68"/>
      <c r="EH2791" s="68"/>
      <c r="EI2791" s="68"/>
      <c r="EJ2791" s="68"/>
      <c r="EK2791" s="68"/>
      <c r="EL2791" s="68"/>
      <c r="EM2791" s="68"/>
      <c r="EN2791" s="68"/>
      <c r="EO2791" s="68"/>
      <c r="EP2791" s="68"/>
      <c r="EQ2791" s="68"/>
      <c r="ER2791" s="68"/>
      <c r="ES2791" s="68"/>
      <c r="ET2791" s="68"/>
    </row>
    <row r="2792" spans="53:150" s="9" customFormat="1" ht="15">
      <c r="BA2792" s="41"/>
      <c r="BB2792" s="41"/>
      <c r="BC2792" s="41"/>
      <c r="BD2792" s="41"/>
      <c r="BE2792" s="41"/>
      <c r="BF2792" s="41"/>
      <c r="BG2792" s="41"/>
      <c r="BH2792" s="41"/>
      <c r="BI2792" s="41"/>
      <c r="BJ2792" s="41"/>
      <c r="BK2792" s="41"/>
      <c r="BL2792" s="41"/>
      <c r="BM2792" s="41"/>
      <c r="BN2792" s="41"/>
      <c r="BO2792" s="41"/>
      <c r="BP2792" s="41"/>
      <c r="BQ2792" s="41"/>
      <c r="BR2792" s="41"/>
      <c r="BS2792" s="41"/>
      <c r="BT2792" s="41"/>
      <c r="BU2792" s="41"/>
      <c r="BV2792" s="41"/>
      <c r="BW2792" s="41"/>
      <c r="BX2792" s="41"/>
      <c r="BY2792" s="41"/>
      <c r="BZ2792" s="41"/>
      <c r="CA2792" s="41"/>
      <c r="CB2792" s="41"/>
      <c r="CC2792" s="41"/>
      <c r="CD2792" s="41"/>
      <c r="CE2792" s="41"/>
      <c r="CF2792" s="41"/>
      <c r="CG2792" s="41"/>
      <c r="CH2792" s="41"/>
      <c r="CI2792" s="41"/>
      <c r="CJ2792" s="41"/>
      <c r="ED2792" s="68"/>
      <c r="EE2792" s="68"/>
      <c r="EF2792" s="68"/>
      <c r="EG2792" s="68"/>
      <c r="EH2792" s="68"/>
      <c r="EI2792" s="68"/>
      <c r="EJ2792" s="68"/>
      <c r="EK2792" s="68"/>
      <c r="EL2792" s="68"/>
      <c r="EM2792" s="68"/>
      <c r="EN2792" s="68"/>
      <c r="EO2792" s="68"/>
      <c r="EP2792" s="68"/>
      <c r="EQ2792" s="68"/>
      <c r="ER2792" s="68"/>
      <c r="ES2792" s="68"/>
      <c r="ET2792" s="68"/>
    </row>
    <row r="2793" spans="53:150" s="9" customFormat="1" ht="15">
      <c r="BA2793" s="41"/>
      <c r="BB2793" s="41"/>
      <c r="BC2793" s="41"/>
      <c r="BD2793" s="41"/>
      <c r="BE2793" s="41"/>
      <c r="BF2793" s="41"/>
      <c r="BG2793" s="41"/>
      <c r="BH2793" s="41"/>
      <c r="BI2793" s="41"/>
      <c r="BJ2793" s="41"/>
      <c r="BK2793" s="41"/>
      <c r="BL2793" s="41"/>
      <c r="BM2793" s="41"/>
      <c r="BN2793" s="41"/>
      <c r="BO2793" s="41"/>
      <c r="BP2793" s="41"/>
      <c r="BQ2793" s="41"/>
      <c r="BR2793" s="41"/>
      <c r="BS2793" s="41"/>
      <c r="BT2793" s="41"/>
      <c r="BU2793" s="41"/>
      <c r="BV2793" s="41"/>
      <c r="BW2793" s="41"/>
      <c r="BX2793" s="41"/>
      <c r="BY2793" s="41"/>
      <c r="BZ2793" s="41"/>
      <c r="CA2793" s="41"/>
      <c r="CB2793" s="41"/>
      <c r="CC2793" s="41"/>
      <c r="CD2793" s="41"/>
      <c r="CE2793" s="41"/>
      <c r="CF2793" s="41"/>
      <c r="CG2793" s="41"/>
      <c r="CH2793" s="41"/>
      <c r="CI2793" s="41"/>
      <c r="CJ2793" s="41"/>
      <c r="ED2793" s="68"/>
      <c r="EE2793" s="68"/>
      <c r="EF2793" s="68"/>
      <c r="EG2793" s="68"/>
      <c r="EH2793" s="68"/>
      <c r="EI2793" s="68"/>
      <c r="EJ2793" s="68"/>
      <c r="EK2793" s="68"/>
      <c r="EL2793" s="68"/>
      <c r="EM2793" s="68"/>
      <c r="EN2793" s="68"/>
      <c r="EO2793" s="68"/>
      <c r="EP2793" s="68"/>
      <c r="EQ2793" s="68"/>
      <c r="ER2793" s="68"/>
      <c r="ES2793" s="68"/>
      <c r="ET2793" s="68"/>
    </row>
    <row r="2794" spans="53:150" s="9" customFormat="1" ht="15">
      <c r="BA2794" s="41"/>
      <c r="BB2794" s="41"/>
      <c r="BC2794" s="41"/>
      <c r="BD2794" s="41"/>
      <c r="BE2794" s="41"/>
      <c r="BF2794" s="41"/>
      <c r="BG2794" s="41"/>
      <c r="BH2794" s="41"/>
      <c r="BI2794" s="41"/>
      <c r="BJ2794" s="41"/>
      <c r="BK2794" s="41"/>
      <c r="BL2794" s="41"/>
      <c r="BM2794" s="41"/>
      <c r="BN2794" s="41"/>
      <c r="BO2794" s="41"/>
      <c r="BP2794" s="41"/>
      <c r="BQ2794" s="41"/>
      <c r="BR2794" s="41"/>
      <c r="BS2794" s="41"/>
      <c r="BT2794" s="41"/>
      <c r="BU2794" s="41"/>
      <c r="BV2794" s="41"/>
      <c r="BW2794" s="41"/>
      <c r="BX2794" s="41"/>
      <c r="BY2794" s="41"/>
      <c r="BZ2794" s="41"/>
      <c r="CA2794" s="41"/>
      <c r="CB2794" s="41"/>
      <c r="CC2794" s="41"/>
      <c r="CD2794" s="41"/>
      <c r="CE2794" s="41"/>
      <c r="CF2794" s="41"/>
      <c r="CG2794" s="41"/>
      <c r="CH2794" s="41"/>
      <c r="CI2794" s="41"/>
      <c r="CJ2794" s="41"/>
      <c r="ED2794" s="68"/>
      <c r="EE2794" s="68"/>
      <c r="EF2794" s="68"/>
      <c r="EG2794" s="68"/>
      <c r="EH2794" s="68"/>
      <c r="EI2794" s="68"/>
      <c r="EJ2794" s="68"/>
      <c r="EK2794" s="68"/>
      <c r="EL2794" s="68"/>
      <c r="EM2794" s="68"/>
      <c r="EN2794" s="68"/>
      <c r="EO2794" s="68"/>
      <c r="EP2794" s="68"/>
      <c r="EQ2794" s="68"/>
      <c r="ER2794" s="68"/>
      <c r="ES2794" s="68"/>
      <c r="ET2794" s="68"/>
    </row>
    <row r="2795" spans="53:150" s="9" customFormat="1" ht="15">
      <c r="BA2795" s="41"/>
      <c r="BB2795" s="41"/>
      <c r="BC2795" s="41"/>
      <c r="BD2795" s="41"/>
      <c r="BE2795" s="41"/>
      <c r="BF2795" s="41"/>
      <c r="BG2795" s="41"/>
      <c r="BH2795" s="41"/>
      <c r="BI2795" s="41"/>
      <c r="BJ2795" s="41"/>
      <c r="BK2795" s="41"/>
      <c r="BL2795" s="41"/>
      <c r="BM2795" s="41"/>
      <c r="BN2795" s="41"/>
      <c r="BO2795" s="41"/>
      <c r="BP2795" s="41"/>
      <c r="BQ2795" s="41"/>
      <c r="BR2795" s="41"/>
      <c r="BS2795" s="41"/>
      <c r="BT2795" s="41"/>
      <c r="BU2795" s="41"/>
      <c r="BV2795" s="41"/>
      <c r="BW2795" s="41"/>
      <c r="BX2795" s="41"/>
      <c r="BY2795" s="41"/>
      <c r="BZ2795" s="41"/>
      <c r="CA2795" s="41"/>
      <c r="CB2795" s="41"/>
      <c r="CC2795" s="41"/>
      <c r="CD2795" s="41"/>
      <c r="CE2795" s="41"/>
      <c r="CF2795" s="41"/>
      <c r="CG2795" s="41"/>
      <c r="CH2795" s="41"/>
      <c r="CI2795" s="41"/>
      <c r="CJ2795" s="41"/>
      <c r="ED2795" s="68"/>
      <c r="EE2795" s="68"/>
      <c r="EF2795" s="68"/>
      <c r="EG2795" s="68"/>
      <c r="EH2795" s="68"/>
      <c r="EI2795" s="68"/>
      <c r="EJ2795" s="68"/>
      <c r="EK2795" s="68"/>
      <c r="EL2795" s="68"/>
      <c r="EM2795" s="68"/>
      <c r="EN2795" s="68"/>
      <c r="EO2795" s="68"/>
      <c r="EP2795" s="68"/>
      <c r="EQ2795" s="68"/>
      <c r="ER2795" s="68"/>
      <c r="ES2795" s="68"/>
      <c r="ET2795" s="68"/>
    </row>
    <row r="2796" spans="53:150" s="9" customFormat="1" ht="15">
      <c r="BA2796" s="41"/>
      <c r="BB2796" s="41"/>
      <c r="BC2796" s="41"/>
      <c r="BD2796" s="41"/>
      <c r="BE2796" s="41"/>
      <c r="BF2796" s="41"/>
      <c r="BG2796" s="41"/>
      <c r="BH2796" s="41"/>
      <c r="BI2796" s="41"/>
      <c r="BJ2796" s="41"/>
      <c r="BK2796" s="41"/>
      <c r="BL2796" s="41"/>
      <c r="BM2796" s="41"/>
      <c r="BN2796" s="41"/>
      <c r="BO2796" s="41"/>
      <c r="BP2796" s="41"/>
      <c r="BQ2796" s="41"/>
      <c r="BR2796" s="41"/>
      <c r="BS2796" s="41"/>
      <c r="BT2796" s="41"/>
      <c r="BU2796" s="41"/>
      <c r="BV2796" s="41"/>
      <c r="BW2796" s="41"/>
      <c r="BX2796" s="41"/>
      <c r="BY2796" s="41"/>
      <c r="BZ2796" s="41"/>
      <c r="CA2796" s="41"/>
      <c r="CB2796" s="41"/>
      <c r="CC2796" s="41"/>
      <c r="CD2796" s="41"/>
      <c r="CE2796" s="41"/>
      <c r="CF2796" s="41"/>
      <c r="CG2796" s="41"/>
      <c r="CH2796" s="41"/>
      <c r="CI2796" s="41"/>
      <c r="CJ2796" s="41"/>
      <c r="ED2796" s="68"/>
      <c r="EE2796" s="68"/>
      <c r="EF2796" s="68"/>
      <c r="EG2796" s="68"/>
      <c r="EH2796" s="68"/>
      <c r="EI2796" s="68"/>
      <c r="EJ2796" s="68"/>
      <c r="EK2796" s="68"/>
      <c r="EL2796" s="68"/>
      <c r="EM2796" s="68"/>
      <c r="EN2796" s="68"/>
      <c r="EO2796" s="68"/>
      <c r="EP2796" s="68"/>
      <c r="EQ2796" s="68"/>
      <c r="ER2796" s="68"/>
      <c r="ES2796" s="68"/>
      <c r="ET2796" s="68"/>
    </row>
    <row r="2797" spans="53:150" s="9" customFormat="1" ht="15">
      <c r="BA2797" s="41"/>
      <c r="BB2797" s="41"/>
      <c r="BC2797" s="41"/>
      <c r="BD2797" s="41"/>
      <c r="BE2797" s="41"/>
      <c r="BF2797" s="41"/>
      <c r="BG2797" s="41"/>
      <c r="BH2797" s="41"/>
      <c r="BI2797" s="41"/>
      <c r="BJ2797" s="41"/>
      <c r="BK2797" s="41"/>
      <c r="BL2797" s="41"/>
      <c r="BM2797" s="41"/>
      <c r="BN2797" s="41"/>
      <c r="BO2797" s="41"/>
      <c r="BP2797" s="41"/>
      <c r="BQ2797" s="41"/>
      <c r="BR2797" s="41"/>
      <c r="BS2797" s="41"/>
      <c r="BT2797" s="41"/>
      <c r="BU2797" s="41"/>
      <c r="BV2797" s="41"/>
      <c r="BW2797" s="41"/>
      <c r="BX2797" s="41"/>
      <c r="BY2797" s="41"/>
      <c r="BZ2797" s="41"/>
      <c r="CA2797" s="41"/>
      <c r="CB2797" s="41"/>
      <c r="CC2797" s="41"/>
      <c r="CD2797" s="41"/>
      <c r="CE2797" s="41"/>
      <c r="CF2797" s="41"/>
      <c r="CG2797" s="41"/>
      <c r="CH2797" s="41"/>
      <c r="CI2797" s="41"/>
      <c r="CJ2797" s="41"/>
      <c r="ED2797" s="68"/>
      <c r="EE2797" s="68"/>
      <c r="EF2797" s="68"/>
      <c r="EG2797" s="68"/>
      <c r="EH2797" s="68"/>
      <c r="EI2797" s="68"/>
      <c r="EJ2797" s="68"/>
      <c r="EK2797" s="68"/>
      <c r="EL2797" s="68"/>
      <c r="EM2797" s="68"/>
      <c r="EN2797" s="68"/>
      <c r="EO2797" s="68"/>
      <c r="EP2797" s="68"/>
      <c r="EQ2797" s="68"/>
      <c r="ER2797" s="68"/>
      <c r="ES2797" s="68"/>
      <c r="ET2797" s="68"/>
    </row>
    <row r="2798" spans="53:150" s="9" customFormat="1" ht="15">
      <c r="BA2798" s="41"/>
      <c r="BB2798" s="41"/>
      <c r="BC2798" s="41"/>
      <c r="BD2798" s="41"/>
      <c r="BE2798" s="41"/>
      <c r="BF2798" s="41"/>
      <c r="BG2798" s="41"/>
      <c r="BH2798" s="41"/>
      <c r="BI2798" s="41"/>
      <c r="BJ2798" s="41"/>
      <c r="BK2798" s="41"/>
      <c r="BL2798" s="41"/>
      <c r="BM2798" s="41"/>
      <c r="BN2798" s="41"/>
      <c r="BO2798" s="41"/>
      <c r="BP2798" s="41"/>
      <c r="BQ2798" s="41"/>
      <c r="BR2798" s="41"/>
      <c r="BS2798" s="41"/>
      <c r="BT2798" s="41"/>
      <c r="BU2798" s="41"/>
      <c r="BV2798" s="41"/>
      <c r="BW2798" s="41"/>
      <c r="BX2798" s="41"/>
      <c r="BY2798" s="41"/>
      <c r="BZ2798" s="41"/>
      <c r="CA2798" s="41"/>
      <c r="CB2798" s="41"/>
      <c r="CC2798" s="41"/>
      <c r="CD2798" s="41"/>
      <c r="CE2798" s="41"/>
      <c r="CF2798" s="41"/>
      <c r="CG2798" s="41"/>
      <c r="CH2798" s="41"/>
      <c r="CI2798" s="41"/>
      <c r="CJ2798" s="41"/>
      <c r="ED2798" s="68"/>
      <c r="EE2798" s="68"/>
      <c r="EF2798" s="68"/>
      <c r="EG2798" s="68"/>
      <c r="EH2798" s="68"/>
      <c r="EI2798" s="68"/>
      <c r="EJ2798" s="68"/>
      <c r="EK2798" s="68"/>
      <c r="EL2798" s="68"/>
      <c r="EM2798" s="68"/>
      <c r="EN2798" s="68"/>
      <c r="EO2798" s="68"/>
      <c r="EP2798" s="68"/>
      <c r="EQ2798" s="68"/>
      <c r="ER2798" s="68"/>
      <c r="ES2798" s="68"/>
      <c r="ET2798" s="68"/>
    </row>
    <row r="2799" spans="53:150" s="9" customFormat="1" ht="15">
      <c r="BA2799" s="41"/>
      <c r="BB2799" s="41"/>
      <c r="BC2799" s="41"/>
      <c r="BD2799" s="41"/>
      <c r="BE2799" s="41"/>
      <c r="BF2799" s="41"/>
      <c r="BG2799" s="41"/>
      <c r="BH2799" s="41"/>
      <c r="BI2799" s="41"/>
      <c r="BJ2799" s="41"/>
      <c r="BK2799" s="41"/>
      <c r="BL2799" s="41"/>
      <c r="BM2799" s="41"/>
      <c r="BN2799" s="41"/>
      <c r="BO2799" s="41"/>
      <c r="BP2799" s="41"/>
      <c r="BQ2799" s="41"/>
      <c r="BR2799" s="41"/>
      <c r="BS2799" s="41"/>
      <c r="BT2799" s="41"/>
      <c r="BU2799" s="41"/>
      <c r="BV2799" s="41"/>
      <c r="BW2799" s="41"/>
      <c r="BX2799" s="41"/>
      <c r="BY2799" s="41"/>
      <c r="BZ2799" s="41"/>
      <c r="CA2799" s="41"/>
      <c r="CB2799" s="41"/>
      <c r="CC2799" s="41"/>
      <c r="CD2799" s="41"/>
      <c r="CE2799" s="41"/>
      <c r="CF2799" s="41"/>
      <c r="CG2799" s="41"/>
      <c r="CH2799" s="41"/>
      <c r="CI2799" s="41"/>
      <c r="CJ2799" s="41"/>
      <c r="ED2799" s="68"/>
      <c r="EE2799" s="68"/>
      <c r="EF2799" s="68"/>
      <c r="EG2799" s="68"/>
      <c r="EH2799" s="68"/>
      <c r="EI2799" s="68"/>
      <c r="EJ2799" s="68"/>
      <c r="EK2799" s="68"/>
      <c r="EL2799" s="68"/>
      <c r="EM2799" s="68"/>
      <c r="EN2799" s="68"/>
      <c r="EO2799" s="68"/>
      <c r="EP2799" s="68"/>
      <c r="EQ2799" s="68"/>
      <c r="ER2799" s="68"/>
      <c r="ES2799" s="68"/>
      <c r="ET2799" s="68"/>
    </row>
    <row r="2800" spans="53:150" s="9" customFormat="1" ht="15">
      <c r="BA2800" s="41"/>
      <c r="BB2800" s="41"/>
      <c r="BC2800" s="41"/>
      <c r="BD2800" s="41"/>
      <c r="BE2800" s="41"/>
      <c r="BF2800" s="41"/>
      <c r="BG2800" s="41"/>
      <c r="BH2800" s="41"/>
      <c r="BI2800" s="41"/>
      <c r="BJ2800" s="41"/>
      <c r="BK2800" s="41"/>
      <c r="BL2800" s="41"/>
      <c r="BM2800" s="41"/>
      <c r="BN2800" s="41"/>
      <c r="BO2800" s="41"/>
      <c r="BP2800" s="41"/>
      <c r="BQ2800" s="41"/>
      <c r="BR2800" s="41"/>
      <c r="BS2800" s="41"/>
      <c r="BT2800" s="41"/>
      <c r="BU2800" s="41"/>
      <c r="BV2800" s="41"/>
      <c r="BW2800" s="41"/>
      <c r="BX2800" s="41"/>
      <c r="BY2800" s="41"/>
      <c r="BZ2800" s="41"/>
      <c r="CA2800" s="41"/>
      <c r="CB2800" s="41"/>
      <c r="CC2800" s="41"/>
      <c r="CD2800" s="41"/>
      <c r="CE2800" s="41"/>
      <c r="CF2800" s="41"/>
      <c r="CG2800" s="41"/>
      <c r="CH2800" s="41"/>
      <c r="CI2800" s="41"/>
      <c r="CJ2800" s="41"/>
      <c r="ED2800" s="68"/>
      <c r="EE2800" s="68"/>
      <c r="EF2800" s="68"/>
      <c r="EG2800" s="68"/>
      <c r="EH2800" s="68"/>
      <c r="EI2800" s="68"/>
      <c r="EJ2800" s="68"/>
      <c r="EK2800" s="68"/>
      <c r="EL2800" s="68"/>
      <c r="EM2800" s="68"/>
      <c r="EN2800" s="68"/>
      <c r="EO2800" s="68"/>
      <c r="EP2800" s="68"/>
      <c r="EQ2800" s="68"/>
      <c r="ER2800" s="68"/>
      <c r="ES2800" s="68"/>
      <c r="ET2800" s="68"/>
    </row>
    <row r="2801" spans="53:150" s="9" customFormat="1" ht="15">
      <c r="BA2801" s="41"/>
      <c r="BB2801" s="41"/>
      <c r="BC2801" s="41"/>
      <c r="BD2801" s="41"/>
      <c r="BE2801" s="41"/>
      <c r="BF2801" s="41"/>
      <c r="BG2801" s="41"/>
      <c r="BH2801" s="41"/>
      <c r="BI2801" s="41"/>
      <c r="BJ2801" s="41"/>
      <c r="BK2801" s="41"/>
      <c r="BL2801" s="41"/>
      <c r="BM2801" s="41"/>
      <c r="BN2801" s="41"/>
      <c r="BO2801" s="41"/>
      <c r="BP2801" s="41"/>
      <c r="BQ2801" s="41"/>
      <c r="BR2801" s="41"/>
      <c r="BS2801" s="41"/>
      <c r="BT2801" s="41"/>
      <c r="BU2801" s="41"/>
      <c r="BV2801" s="41"/>
      <c r="BW2801" s="41"/>
      <c r="BX2801" s="41"/>
      <c r="BY2801" s="41"/>
      <c r="BZ2801" s="41"/>
      <c r="CA2801" s="41"/>
      <c r="CB2801" s="41"/>
      <c r="CC2801" s="41"/>
      <c r="CD2801" s="41"/>
      <c r="CE2801" s="41"/>
      <c r="CF2801" s="41"/>
      <c r="CG2801" s="41"/>
      <c r="CH2801" s="41"/>
      <c r="CI2801" s="41"/>
      <c r="CJ2801" s="41"/>
      <c r="ED2801" s="68"/>
      <c r="EE2801" s="68"/>
      <c r="EF2801" s="68"/>
      <c r="EG2801" s="68"/>
      <c r="EH2801" s="68"/>
      <c r="EI2801" s="68"/>
      <c r="EJ2801" s="68"/>
      <c r="EK2801" s="68"/>
      <c r="EL2801" s="68"/>
      <c r="EM2801" s="68"/>
      <c r="EN2801" s="68"/>
      <c r="EO2801" s="68"/>
      <c r="EP2801" s="68"/>
      <c r="EQ2801" s="68"/>
      <c r="ER2801" s="68"/>
      <c r="ES2801" s="68"/>
      <c r="ET2801" s="68"/>
    </row>
    <row r="2802" spans="53:150" s="9" customFormat="1" ht="15">
      <c r="BA2802" s="41"/>
      <c r="BB2802" s="41"/>
      <c r="BC2802" s="41"/>
      <c r="BD2802" s="41"/>
      <c r="BE2802" s="41"/>
      <c r="BF2802" s="41"/>
      <c r="BG2802" s="41"/>
      <c r="BH2802" s="41"/>
      <c r="BI2802" s="41"/>
      <c r="BJ2802" s="41"/>
      <c r="BK2802" s="41"/>
      <c r="BL2802" s="41"/>
      <c r="BM2802" s="41"/>
      <c r="BN2802" s="41"/>
      <c r="BO2802" s="41"/>
      <c r="BP2802" s="41"/>
      <c r="BQ2802" s="41"/>
      <c r="BR2802" s="41"/>
      <c r="BS2802" s="41"/>
      <c r="BT2802" s="41"/>
      <c r="BU2802" s="41"/>
      <c r="BV2802" s="41"/>
      <c r="BW2802" s="41"/>
      <c r="BX2802" s="41"/>
      <c r="BY2802" s="41"/>
      <c r="BZ2802" s="41"/>
      <c r="CA2802" s="41"/>
      <c r="CB2802" s="41"/>
      <c r="CC2802" s="41"/>
      <c r="CD2802" s="41"/>
      <c r="CE2802" s="41"/>
      <c r="CF2802" s="41"/>
      <c r="CG2802" s="41"/>
      <c r="CH2802" s="41"/>
      <c r="CI2802" s="41"/>
      <c r="CJ2802" s="41"/>
      <c r="ED2802" s="68"/>
      <c r="EE2802" s="68"/>
      <c r="EF2802" s="68"/>
      <c r="EG2802" s="68"/>
      <c r="EH2802" s="68"/>
      <c r="EI2802" s="68"/>
      <c r="EJ2802" s="68"/>
      <c r="EK2802" s="68"/>
      <c r="EL2802" s="68"/>
      <c r="EM2802" s="68"/>
      <c r="EN2802" s="68"/>
      <c r="EO2802" s="68"/>
      <c r="EP2802" s="68"/>
      <c r="EQ2802" s="68"/>
      <c r="ER2802" s="68"/>
      <c r="ES2802" s="68"/>
      <c r="ET2802" s="68"/>
    </row>
    <row r="2803" spans="53:150" s="9" customFormat="1" ht="15">
      <c r="BA2803" s="41"/>
      <c r="BB2803" s="41"/>
      <c r="BC2803" s="41"/>
      <c r="BD2803" s="41"/>
      <c r="BE2803" s="41"/>
      <c r="BF2803" s="41"/>
      <c r="BG2803" s="41"/>
      <c r="BH2803" s="41"/>
      <c r="BI2803" s="41"/>
      <c r="BJ2803" s="41"/>
      <c r="BK2803" s="41"/>
      <c r="BL2803" s="41"/>
      <c r="BM2803" s="41"/>
      <c r="BN2803" s="41"/>
      <c r="BO2803" s="41"/>
      <c r="BP2803" s="41"/>
      <c r="BQ2803" s="41"/>
      <c r="BR2803" s="41"/>
      <c r="BS2803" s="41"/>
      <c r="BT2803" s="41"/>
      <c r="BU2803" s="41"/>
      <c r="BV2803" s="41"/>
      <c r="BW2803" s="41"/>
      <c r="BX2803" s="41"/>
      <c r="BY2803" s="41"/>
      <c r="BZ2803" s="41"/>
      <c r="CA2803" s="41"/>
      <c r="CB2803" s="41"/>
      <c r="CC2803" s="41"/>
      <c r="CD2803" s="41"/>
      <c r="CE2803" s="41"/>
      <c r="CF2803" s="41"/>
      <c r="CG2803" s="41"/>
      <c r="CH2803" s="41"/>
      <c r="CI2803" s="41"/>
      <c r="CJ2803" s="41"/>
      <c r="ED2803" s="68"/>
      <c r="EE2803" s="68"/>
      <c r="EF2803" s="68"/>
      <c r="EG2803" s="68"/>
      <c r="EH2803" s="68"/>
      <c r="EI2803" s="68"/>
      <c r="EJ2803" s="68"/>
      <c r="EK2803" s="68"/>
      <c r="EL2803" s="68"/>
      <c r="EM2803" s="68"/>
      <c r="EN2803" s="68"/>
      <c r="EO2803" s="68"/>
      <c r="EP2803" s="68"/>
      <c r="EQ2803" s="68"/>
      <c r="ER2803" s="68"/>
      <c r="ES2803" s="68"/>
      <c r="ET2803" s="68"/>
    </row>
    <row r="2804" spans="53:150" s="9" customFormat="1" ht="15">
      <c r="BA2804" s="41"/>
      <c r="BB2804" s="41"/>
      <c r="BC2804" s="41"/>
      <c r="BD2804" s="41"/>
      <c r="BE2804" s="41"/>
      <c r="BF2804" s="41"/>
      <c r="BG2804" s="41"/>
      <c r="BH2804" s="41"/>
      <c r="BI2804" s="41"/>
      <c r="BJ2804" s="41"/>
      <c r="BK2804" s="41"/>
      <c r="BL2804" s="41"/>
      <c r="BM2804" s="41"/>
      <c r="BN2804" s="41"/>
      <c r="BO2804" s="41"/>
      <c r="BP2804" s="41"/>
      <c r="BQ2804" s="41"/>
      <c r="BR2804" s="41"/>
      <c r="BS2804" s="41"/>
      <c r="BT2804" s="41"/>
      <c r="BU2804" s="41"/>
      <c r="BV2804" s="41"/>
      <c r="BW2804" s="41"/>
      <c r="BX2804" s="41"/>
      <c r="BY2804" s="41"/>
      <c r="BZ2804" s="41"/>
      <c r="CA2804" s="41"/>
      <c r="CB2804" s="41"/>
      <c r="CC2804" s="41"/>
      <c r="CD2804" s="41"/>
      <c r="CE2804" s="41"/>
      <c r="CF2804" s="41"/>
      <c r="CG2804" s="41"/>
      <c r="CH2804" s="41"/>
      <c r="CI2804" s="41"/>
      <c r="CJ2804" s="41"/>
      <c r="ED2804" s="68"/>
      <c r="EE2804" s="68"/>
      <c r="EF2804" s="68"/>
      <c r="EG2804" s="68"/>
      <c r="EH2804" s="68"/>
      <c r="EI2804" s="68"/>
      <c r="EJ2804" s="68"/>
      <c r="EK2804" s="68"/>
      <c r="EL2804" s="68"/>
      <c r="EM2804" s="68"/>
      <c r="EN2804" s="68"/>
      <c r="EO2804" s="68"/>
      <c r="EP2804" s="68"/>
      <c r="EQ2804" s="68"/>
      <c r="ER2804" s="68"/>
      <c r="ES2804" s="68"/>
      <c r="ET2804" s="68"/>
    </row>
    <row r="2805" spans="53:150" s="9" customFormat="1" ht="15">
      <c r="BA2805" s="41"/>
      <c r="BB2805" s="41"/>
      <c r="BC2805" s="41"/>
      <c r="BD2805" s="41"/>
      <c r="BE2805" s="41"/>
      <c r="BF2805" s="41"/>
      <c r="BG2805" s="41"/>
      <c r="BH2805" s="41"/>
      <c r="BI2805" s="41"/>
      <c r="BJ2805" s="41"/>
      <c r="BK2805" s="41"/>
      <c r="BL2805" s="41"/>
      <c r="BM2805" s="41"/>
      <c r="BN2805" s="41"/>
      <c r="BO2805" s="41"/>
      <c r="BP2805" s="41"/>
      <c r="BQ2805" s="41"/>
      <c r="BR2805" s="41"/>
      <c r="BS2805" s="41"/>
      <c r="BT2805" s="41"/>
      <c r="BU2805" s="41"/>
      <c r="BV2805" s="41"/>
      <c r="BW2805" s="41"/>
      <c r="BX2805" s="41"/>
      <c r="BY2805" s="41"/>
      <c r="BZ2805" s="41"/>
      <c r="CA2805" s="41"/>
      <c r="CB2805" s="41"/>
      <c r="CC2805" s="41"/>
      <c r="CD2805" s="41"/>
      <c r="CE2805" s="41"/>
      <c r="CF2805" s="41"/>
      <c r="CG2805" s="41"/>
      <c r="CH2805" s="41"/>
      <c r="CI2805" s="41"/>
      <c r="CJ2805" s="41"/>
      <c r="ED2805" s="68"/>
      <c r="EE2805" s="68"/>
      <c r="EF2805" s="68"/>
      <c r="EG2805" s="68"/>
      <c r="EH2805" s="68"/>
      <c r="EI2805" s="68"/>
      <c r="EJ2805" s="68"/>
      <c r="EK2805" s="68"/>
      <c r="EL2805" s="68"/>
      <c r="EM2805" s="68"/>
      <c r="EN2805" s="68"/>
      <c r="EO2805" s="68"/>
      <c r="EP2805" s="68"/>
      <c r="EQ2805" s="68"/>
      <c r="ER2805" s="68"/>
      <c r="ES2805" s="68"/>
      <c r="ET2805" s="68"/>
    </row>
    <row r="2806" spans="53:150" s="9" customFormat="1" ht="15">
      <c r="BA2806" s="41"/>
      <c r="BB2806" s="41"/>
      <c r="BC2806" s="41"/>
      <c r="BD2806" s="41"/>
      <c r="BE2806" s="41"/>
      <c r="BF2806" s="41"/>
      <c r="BG2806" s="41"/>
      <c r="BH2806" s="41"/>
      <c r="BI2806" s="41"/>
      <c r="BJ2806" s="41"/>
      <c r="BK2806" s="41"/>
      <c r="BL2806" s="41"/>
      <c r="BM2806" s="41"/>
      <c r="BN2806" s="41"/>
      <c r="BO2806" s="41"/>
      <c r="BP2806" s="41"/>
      <c r="BQ2806" s="41"/>
      <c r="BR2806" s="41"/>
      <c r="BS2806" s="41"/>
      <c r="BT2806" s="41"/>
      <c r="BU2806" s="41"/>
      <c r="BV2806" s="41"/>
      <c r="BW2806" s="41"/>
      <c r="BX2806" s="41"/>
      <c r="BY2806" s="41"/>
      <c r="BZ2806" s="41"/>
      <c r="CA2806" s="41"/>
      <c r="CB2806" s="41"/>
      <c r="CC2806" s="41"/>
      <c r="CD2806" s="41"/>
      <c r="CE2806" s="41"/>
      <c r="CF2806" s="41"/>
      <c r="CG2806" s="41"/>
      <c r="CH2806" s="41"/>
      <c r="CI2806" s="41"/>
      <c r="CJ2806" s="41"/>
      <c r="ED2806" s="68"/>
      <c r="EE2806" s="68"/>
      <c r="EF2806" s="68"/>
      <c r="EG2806" s="68"/>
      <c r="EH2806" s="68"/>
      <c r="EI2806" s="68"/>
      <c r="EJ2806" s="68"/>
      <c r="EK2806" s="68"/>
      <c r="EL2806" s="68"/>
      <c r="EM2806" s="68"/>
      <c r="EN2806" s="68"/>
      <c r="EO2806" s="68"/>
      <c r="EP2806" s="68"/>
      <c r="EQ2806" s="68"/>
      <c r="ER2806" s="68"/>
      <c r="ES2806" s="68"/>
      <c r="ET2806" s="68"/>
    </row>
    <row r="2807" spans="53:150" s="9" customFormat="1" ht="15">
      <c r="BA2807" s="41"/>
      <c r="BB2807" s="41"/>
      <c r="BC2807" s="41"/>
      <c r="BD2807" s="41"/>
      <c r="BE2807" s="41"/>
      <c r="BF2807" s="41"/>
      <c r="BG2807" s="41"/>
      <c r="BH2807" s="41"/>
      <c r="BI2807" s="41"/>
      <c r="BJ2807" s="41"/>
      <c r="BK2807" s="41"/>
      <c r="BL2807" s="41"/>
      <c r="BM2807" s="41"/>
      <c r="BN2807" s="41"/>
      <c r="BO2807" s="41"/>
      <c r="BP2807" s="41"/>
      <c r="BQ2807" s="41"/>
      <c r="BR2807" s="41"/>
      <c r="BS2807" s="41"/>
      <c r="BT2807" s="41"/>
      <c r="BU2807" s="41"/>
      <c r="BV2807" s="41"/>
      <c r="BW2807" s="41"/>
      <c r="BX2807" s="41"/>
      <c r="BY2807" s="41"/>
      <c r="BZ2807" s="41"/>
      <c r="CA2807" s="41"/>
      <c r="CB2807" s="41"/>
      <c r="CC2807" s="41"/>
      <c r="CD2807" s="41"/>
      <c r="CE2807" s="41"/>
      <c r="CF2807" s="41"/>
      <c r="CG2807" s="41"/>
      <c r="CH2807" s="41"/>
      <c r="CI2807" s="41"/>
      <c r="CJ2807" s="41"/>
      <c r="ED2807" s="68"/>
      <c r="EE2807" s="68"/>
      <c r="EF2807" s="68"/>
      <c r="EG2807" s="68"/>
      <c r="EH2807" s="68"/>
      <c r="EI2807" s="68"/>
      <c r="EJ2807" s="68"/>
      <c r="EK2807" s="68"/>
      <c r="EL2807" s="68"/>
      <c r="EM2807" s="68"/>
      <c r="EN2807" s="68"/>
      <c r="EO2807" s="68"/>
      <c r="EP2807" s="68"/>
      <c r="EQ2807" s="68"/>
      <c r="ER2807" s="68"/>
      <c r="ES2807" s="68"/>
      <c r="ET2807" s="68"/>
    </row>
    <row r="2808" spans="53:150" s="9" customFormat="1" ht="15">
      <c r="BA2808" s="41"/>
      <c r="BB2808" s="41"/>
      <c r="BC2808" s="41"/>
      <c r="BD2808" s="41"/>
      <c r="BE2808" s="41"/>
      <c r="BF2808" s="41"/>
      <c r="BG2808" s="41"/>
      <c r="BH2808" s="41"/>
      <c r="BI2808" s="41"/>
      <c r="BJ2808" s="41"/>
      <c r="BK2808" s="41"/>
      <c r="BL2808" s="41"/>
      <c r="BM2808" s="41"/>
      <c r="BN2808" s="41"/>
      <c r="BO2808" s="41"/>
      <c r="BP2808" s="41"/>
      <c r="BQ2808" s="41"/>
      <c r="BR2808" s="41"/>
      <c r="BS2808" s="41"/>
      <c r="BT2808" s="41"/>
      <c r="BU2808" s="41"/>
      <c r="BV2808" s="41"/>
      <c r="BW2808" s="41"/>
      <c r="BX2808" s="41"/>
      <c r="BY2808" s="41"/>
      <c r="BZ2808" s="41"/>
      <c r="CA2808" s="41"/>
      <c r="CB2808" s="41"/>
      <c r="CC2808" s="41"/>
      <c r="CD2808" s="41"/>
      <c r="CE2808" s="41"/>
      <c r="CF2808" s="41"/>
      <c r="CG2808" s="41"/>
      <c r="CH2808" s="41"/>
      <c r="CI2808" s="41"/>
      <c r="CJ2808" s="41"/>
      <c r="ED2808" s="68"/>
      <c r="EE2808" s="68"/>
      <c r="EF2808" s="68"/>
      <c r="EG2808" s="68"/>
      <c r="EH2808" s="68"/>
      <c r="EI2808" s="68"/>
      <c r="EJ2808" s="68"/>
      <c r="EK2808" s="68"/>
      <c r="EL2808" s="68"/>
      <c r="EM2808" s="68"/>
      <c r="EN2808" s="68"/>
      <c r="EO2808" s="68"/>
      <c r="EP2808" s="68"/>
      <c r="EQ2808" s="68"/>
      <c r="ER2808" s="68"/>
      <c r="ES2808" s="68"/>
      <c r="ET2808" s="68"/>
    </row>
    <row r="2809" spans="53:150" s="9" customFormat="1" ht="15">
      <c r="BA2809" s="41"/>
      <c r="BB2809" s="41"/>
      <c r="BC2809" s="41"/>
      <c r="BD2809" s="41"/>
      <c r="BE2809" s="41"/>
      <c r="BF2809" s="41"/>
      <c r="BG2809" s="41"/>
      <c r="BH2809" s="41"/>
      <c r="BI2809" s="41"/>
      <c r="BJ2809" s="41"/>
      <c r="BK2809" s="41"/>
      <c r="BL2809" s="41"/>
      <c r="BM2809" s="41"/>
      <c r="BN2809" s="41"/>
      <c r="BO2809" s="41"/>
      <c r="BP2809" s="41"/>
      <c r="BQ2809" s="41"/>
      <c r="BR2809" s="41"/>
      <c r="BS2809" s="41"/>
      <c r="BT2809" s="41"/>
      <c r="BU2809" s="41"/>
      <c r="BV2809" s="41"/>
      <c r="BW2809" s="41"/>
      <c r="BX2809" s="41"/>
      <c r="BY2809" s="41"/>
      <c r="BZ2809" s="41"/>
      <c r="CA2809" s="41"/>
      <c r="CB2809" s="41"/>
      <c r="CC2809" s="41"/>
      <c r="CD2809" s="41"/>
      <c r="CE2809" s="41"/>
      <c r="CF2809" s="41"/>
      <c r="CG2809" s="41"/>
      <c r="CH2809" s="41"/>
      <c r="CI2809" s="41"/>
      <c r="CJ2809" s="41"/>
      <c r="ED2809" s="68"/>
      <c r="EE2809" s="68"/>
      <c r="EF2809" s="68"/>
      <c r="EG2809" s="68"/>
      <c r="EH2809" s="68"/>
      <c r="EI2809" s="68"/>
      <c r="EJ2809" s="68"/>
      <c r="EK2809" s="68"/>
      <c r="EL2809" s="68"/>
      <c r="EM2809" s="68"/>
      <c r="EN2809" s="68"/>
      <c r="EO2809" s="68"/>
      <c r="EP2809" s="68"/>
      <c r="EQ2809" s="68"/>
      <c r="ER2809" s="68"/>
      <c r="ES2809" s="68"/>
      <c r="ET2809" s="68"/>
    </row>
    <row r="2810" spans="53:150" s="9" customFormat="1" ht="15">
      <c r="BA2810" s="41"/>
      <c r="BB2810" s="41"/>
      <c r="BC2810" s="41"/>
      <c r="BD2810" s="41"/>
      <c r="BE2810" s="41"/>
      <c r="BF2810" s="41"/>
      <c r="BG2810" s="41"/>
      <c r="BH2810" s="41"/>
      <c r="BI2810" s="41"/>
      <c r="BJ2810" s="41"/>
      <c r="BK2810" s="41"/>
      <c r="BL2810" s="41"/>
      <c r="BM2810" s="41"/>
      <c r="BN2810" s="41"/>
      <c r="BO2810" s="41"/>
      <c r="BP2810" s="41"/>
      <c r="BQ2810" s="41"/>
      <c r="BR2810" s="41"/>
      <c r="BS2810" s="41"/>
      <c r="BT2810" s="41"/>
      <c r="BU2810" s="41"/>
      <c r="BV2810" s="41"/>
      <c r="BW2810" s="41"/>
      <c r="BX2810" s="41"/>
      <c r="BY2810" s="41"/>
      <c r="BZ2810" s="41"/>
      <c r="CA2810" s="41"/>
      <c r="CB2810" s="41"/>
      <c r="CC2810" s="41"/>
      <c r="CD2810" s="41"/>
      <c r="CE2810" s="41"/>
      <c r="CF2810" s="41"/>
      <c r="CG2810" s="41"/>
      <c r="CH2810" s="41"/>
      <c r="CI2810" s="41"/>
      <c r="CJ2810" s="41"/>
      <c r="ED2810" s="68"/>
      <c r="EE2810" s="68"/>
      <c r="EF2810" s="68"/>
      <c r="EG2810" s="68"/>
      <c r="EH2810" s="68"/>
      <c r="EI2810" s="68"/>
      <c r="EJ2810" s="68"/>
      <c r="EK2810" s="68"/>
      <c r="EL2810" s="68"/>
      <c r="EM2810" s="68"/>
      <c r="EN2810" s="68"/>
      <c r="EO2810" s="68"/>
      <c r="EP2810" s="68"/>
      <c r="EQ2810" s="68"/>
      <c r="ER2810" s="68"/>
      <c r="ES2810" s="68"/>
      <c r="ET2810" s="68"/>
    </row>
    <row r="2811" spans="53:150" s="9" customFormat="1" ht="15">
      <c r="BA2811" s="41"/>
      <c r="BB2811" s="41"/>
      <c r="BC2811" s="41"/>
      <c r="BD2811" s="41"/>
      <c r="BE2811" s="41"/>
      <c r="BF2811" s="41"/>
      <c r="BG2811" s="41"/>
      <c r="BH2811" s="41"/>
      <c r="BI2811" s="41"/>
      <c r="BJ2811" s="41"/>
      <c r="BK2811" s="41"/>
      <c r="BL2811" s="41"/>
      <c r="BM2811" s="41"/>
      <c r="BN2811" s="41"/>
      <c r="BO2811" s="41"/>
      <c r="BP2811" s="41"/>
      <c r="BQ2811" s="41"/>
      <c r="BR2811" s="41"/>
      <c r="BS2811" s="41"/>
      <c r="BT2811" s="41"/>
      <c r="BU2811" s="41"/>
      <c r="BV2811" s="41"/>
      <c r="BW2811" s="41"/>
      <c r="BX2811" s="41"/>
      <c r="BY2811" s="41"/>
      <c r="BZ2811" s="41"/>
      <c r="CA2811" s="41"/>
      <c r="CB2811" s="41"/>
      <c r="CC2811" s="41"/>
      <c r="CD2811" s="41"/>
      <c r="CE2811" s="41"/>
      <c r="CF2811" s="41"/>
      <c r="CG2811" s="41"/>
      <c r="CH2811" s="41"/>
      <c r="CI2811" s="41"/>
      <c r="CJ2811" s="41"/>
      <c r="ED2811" s="68"/>
      <c r="EE2811" s="68"/>
      <c r="EF2811" s="68"/>
      <c r="EG2811" s="68"/>
      <c r="EH2811" s="68"/>
      <c r="EI2811" s="68"/>
      <c r="EJ2811" s="68"/>
      <c r="EK2811" s="68"/>
      <c r="EL2811" s="68"/>
      <c r="EM2811" s="68"/>
      <c r="EN2811" s="68"/>
      <c r="EO2811" s="68"/>
      <c r="EP2811" s="68"/>
      <c r="EQ2811" s="68"/>
      <c r="ER2811" s="68"/>
      <c r="ES2811" s="68"/>
      <c r="ET2811" s="68"/>
    </row>
    <row r="2812" spans="53:150" s="9" customFormat="1" ht="15">
      <c r="BA2812" s="41"/>
      <c r="BB2812" s="41"/>
      <c r="BC2812" s="41"/>
      <c r="BD2812" s="41"/>
      <c r="BE2812" s="41"/>
      <c r="BF2812" s="41"/>
      <c r="BG2812" s="41"/>
      <c r="BH2812" s="41"/>
      <c r="BI2812" s="41"/>
      <c r="BJ2812" s="41"/>
      <c r="BK2812" s="41"/>
      <c r="BL2812" s="41"/>
      <c r="BM2812" s="41"/>
      <c r="BN2812" s="41"/>
      <c r="BO2812" s="41"/>
      <c r="BP2812" s="41"/>
      <c r="BQ2812" s="41"/>
      <c r="BR2812" s="41"/>
      <c r="BS2812" s="41"/>
      <c r="BT2812" s="41"/>
      <c r="BU2812" s="41"/>
      <c r="BV2812" s="41"/>
      <c r="BW2812" s="41"/>
      <c r="BX2812" s="41"/>
      <c r="BY2812" s="41"/>
      <c r="BZ2812" s="41"/>
      <c r="CA2812" s="41"/>
      <c r="CB2812" s="41"/>
      <c r="CC2812" s="41"/>
      <c r="CD2812" s="41"/>
      <c r="CE2812" s="41"/>
      <c r="CF2812" s="41"/>
      <c r="CG2812" s="41"/>
      <c r="CH2812" s="41"/>
      <c r="CI2812" s="41"/>
      <c r="CJ2812" s="41"/>
      <c r="ED2812" s="68"/>
      <c r="EE2812" s="68"/>
      <c r="EF2812" s="68"/>
      <c r="EG2812" s="68"/>
      <c r="EH2812" s="68"/>
      <c r="EI2812" s="68"/>
      <c r="EJ2812" s="68"/>
      <c r="EK2812" s="68"/>
      <c r="EL2812" s="68"/>
      <c r="EM2812" s="68"/>
      <c r="EN2812" s="68"/>
      <c r="EO2812" s="68"/>
      <c r="EP2812" s="68"/>
      <c r="EQ2812" s="68"/>
      <c r="ER2812" s="68"/>
      <c r="ES2812" s="68"/>
      <c r="ET2812" s="68"/>
    </row>
    <row r="2813" spans="53:150" s="9" customFormat="1" ht="15">
      <c r="BA2813" s="41"/>
      <c r="BB2813" s="41"/>
      <c r="BC2813" s="41"/>
      <c r="BD2813" s="41"/>
      <c r="BE2813" s="41"/>
      <c r="BF2813" s="41"/>
      <c r="BG2813" s="41"/>
      <c r="BH2813" s="41"/>
      <c r="BI2813" s="41"/>
      <c r="BJ2813" s="41"/>
      <c r="BK2813" s="41"/>
      <c r="BL2813" s="41"/>
      <c r="BM2813" s="41"/>
      <c r="BN2813" s="41"/>
      <c r="BO2813" s="41"/>
      <c r="BP2813" s="41"/>
      <c r="BQ2813" s="41"/>
      <c r="BR2813" s="41"/>
      <c r="BS2813" s="41"/>
      <c r="BT2813" s="41"/>
      <c r="BU2813" s="41"/>
      <c r="BV2813" s="41"/>
      <c r="BW2813" s="41"/>
      <c r="BX2813" s="41"/>
      <c r="BY2813" s="41"/>
      <c r="BZ2813" s="41"/>
      <c r="CA2813" s="41"/>
      <c r="CB2813" s="41"/>
      <c r="CC2813" s="41"/>
      <c r="CD2813" s="41"/>
      <c r="CE2813" s="41"/>
      <c r="CF2813" s="41"/>
      <c r="CG2813" s="41"/>
      <c r="CH2813" s="41"/>
      <c r="CI2813" s="41"/>
      <c r="CJ2813" s="41"/>
      <c r="ED2813" s="68"/>
      <c r="EE2813" s="68"/>
      <c r="EF2813" s="68"/>
      <c r="EG2813" s="68"/>
      <c r="EH2813" s="68"/>
      <c r="EI2813" s="68"/>
      <c r="EJ2813" s="68"/>
      <c r="EK2813" s="68"/>
      <c r="EL2813" s="68"/>
      <c r="EM2813" s="68"/>
      <c r="EN2813" s="68"/>
      <c r="EO2813" s="68"/>
      <c r="EP2813" s="68"/>
      <c r="EQ2813" s="68"/>
      <c r="ER2813" s="68"/>
      <c r="ES2813" s="68"/>
      <c r="ET2813" s="68"/>
    </row>
    <row r="2814" spans="53:150" s="9" customFormat="1" ht="15">
      <c r="BA2814" s="41"/>
      <c r="BB2814" s="41"/>
      <c r="BC2814" s="41"/>
      <c r="BD2814" s="41"/>
      <c r="BE2814" s="41"/>
      <c r="BF2814" s="41"/>
      <c r="BG2814" s="41"/>
      <c r="BH2814" s="41"/>
      <c r="BI2814" s="41"/>
      <c r="BJ2814" s="41"/>
      <c r="BK2814" s="41"/>
      <c r="BL2814" s="41"/>
      <c r="BM2814" s="41"/>
      <c r="BN2814" s="41"/>
      <c r="BO2814" s="41"/>
      <c r="BP2814" s="41"/>
      <c r="BQ2814" s="41"/>
      <c r="BR2814" s="41"/>
      <c r="BS2814" s="41"/>
      <c r="BT2814" s="41"/>
      <c r="BU2814" s="41"/>
      <c r="BV2814" s="41"/>
      <c r="BW2814" s="41"/>
      <c r="BX2814" s="41"/>
      <c r="BY2814" s="41"/>
      <c r="BZ2814" s="41"/>
      <c r="CA2814" s="41"/>
      <c r="CB2814" s="41"/>
      <c r="CC2814" s="41"/>
      <c r="CD2814" s="41"/>
      <c r="CE2814" s="41"/>
      <c r="CF2814" s="41"/>
      <c r="CG2814" s="41"/>
      <c r="CH2814" s="41"/>
      <c r="CI2814" s="41"/>
      <c r="CJ2814" s="41"/>
      <c r="ED2814" s="68"/>
      <c r="EE2814" s="68"/>
      <c r="EF2814" s="68"/>
      <c r="EG2814" s="68"/>
      <c r="EH2814" s="68"/>
      <c r="EI2814" s="68"/>
      <c r="EJ2814" s="68"/>
      <c r="EK2814" s="68"/>
      <c r="EL2814" s="68"/>
      <c r="EM2814" s="68"/>
      <c r="EN2814" s="68"/>
      <c r="EO2814" s="68"/>
      <c r="EP2814" s="68"/>
      <c r="EQ2814" s="68"/>
      <c r="ER2814" s="68"/>
      <c r="ES2814" s="68"/>
      <c r="ET2814" s="68"/>
    </row>
    <row r="2815" spans="53:150" s="9" customFormat="1" ht="15">
      <c r="BA2815" s="41"/>
      <c r="BB2815" s="41"/>
      <c r="BC2815" s="41"/>
      <c r="BD2815" s="41"/>
      <c r="BE2815" s="41"/>
      <c r="BF2815" s="41"/>
      <c r="BG2815" s="41"/>
      <c r="BH2815" s="41"/>
      <c r="BI2815" s="41"/>
      <c r="BJ2815" s="41"/>
      <c r="BK2815" s="41"/>
      <c r="BL2815" s="41"/>
      <c r="BM2815" s="41"/>
      <c r="BN2815" s="41"/>
      <c r="BO2815" s="41"/>
      <c r="BP2815" s="41"/>
      <c r="BQ2815" s="41"/>
      <c r="BR2815" s="41"/>
      <c r="BS2815" s="41"/>
      <c r="BT2815" s="41"/>
      <c r="BU2815" s="41"/>
      <c r="BV2815" s="41"/>
      <c r="BW2815" s="41"/>
      <c r="BX2815" s="41"/>
      <c r="BY2815" s="41"/>
      <c r="BZ2815" s="41"/>
      <c r="CA2815" s="41"/>
      <c r="CB2815" s="41"/>
      <c r="CC2815" s="41"/>
      <c r="CD2815" s="41"/>
      <c r="CE2815" s="41"/>
      <c r="CF2815" s="41"/>
      <c r="CG2815" s="41"/>
      <c r="CH2815" s="41"/>
      <c r="CI2815" s="41"/>
      <c r="CJ2815" s="41"/>
      <c r="ED2815" s="68"/>
      <c r="EE2815" s="68"/>
      <c r="EF2815" s="68"/>
      <c r="EG2815" s="68"/>
      <c r="EH2815" s="68"/>
      <c r="EI2815" s="68"/>
      <c r="EJ2815" s="68"/>
      <c r="EK2815" s="68"/>
      <c r="EL2815" s="68"/>
      <c r="EM2815" s="68"/>
      <c r="EN2815" s="68"/>
      <c r="EO2815" s="68"/>
      <c r="EP2815" s="68"/>
      <c r="EQ2815" s="68"/>
      <c r="ER2815" s="68"/>
      <c r="ES2815" s="68"/>
      <c r="ET2815" s="68"/>
    </row>
    <row r="2816" spans="53:150" s="9" customFormat="1" ht="15">
      <c r="BA2816" s="41"/>
      <c r="BB2816" s="41"/>
      <c r="BC2816" s="41"/>
      <c r="BD2816" s="41"/>
      <c r="BE2816" s="41"/>
      <c r="BF2816" s="41"/>
      <c r="BG2816" s="41"/>
      <c r="BH2816" s="41"/>
      <c r="BI2816" s="41"/>
      <c r="BJ2816" s="41"/>
      <c r="BK2816" s="41"/>
      <c r="BL2816" s="41"/>
      <c r="BM2816" s="41"/>
      <c r="BN2816" s="41"/>
      <c r="BO2816" s="41"/>
      <c r="BP2816" s="41"/>
      <c r="BQ2816" s="41"/>
      <c r="BR2816" s="41"/>
      <c r="BS2816" s="41"/>
      <c r="BT2816" s="41"/>
      <c r="BU2816" s="41"/>
      <c r="BV2816" s="41"/>
      <c r="BW2816" s="41"/>
      <c r="BX2816" s="41"/>
      <c r="BY2816" s="41"/>
      <c r="BZ2816" s="41"/>
      <c r="CA2816" s="41"/>
      <c r="CB2816" s="41"/>
      <c r="CC2816" s="41"/>
      <c r="CD2816" s="41"/>
      <c r="CE2816" s="41"/>
      <c r="CF2816" s="41"/>
      <c r="CG2816" s="41"/>
      <c r="CH2816" s="41"/>
      <c r="CI2816" s="41"/>
      <c r="CJ2816" s="41"/>
      <c r="ED2816" s="68"/>
      <c r="EE2816" s="68"/>
      <c r="EF2816" s="68"/>
      <c r="EG2816" s="68"/>
      <c r="EH2816" s="68"/>
      <c r="EI2816" s="68"/>
      <c r="EJ2816" s="68"/>
      <c r="EK2816" s="68"/>
      <c r="EL2816" s="68"/>
      <c r="EM2816" s="68"/>
      <c r="EN2816" s="68"/>
      <c r="EO2816" s="68"/>
      <c r="EP2816" s="68"/>
      <c r="EQ2816" s="68"/>
      <c r="ER2816" s="68"/>
      <c r="ES2816" s="68"/>
      <c r="ET2816" s="68"/>
    </row>
    <row r="2817" spans="53:150" s="9" customFormat="1" ht="15">
      <c r="BA2817" s="41"/>
      <c r="BB2817" s="41"/>
      <c r="BC2817" s="41"/>
      <c r="BD2817" s="41"/>
      <c r="BE2817" s="41"/>
      <c r="BF2817" s="41"/>
      <c r="BG2817" s="41"/>
      <c r="BH2817" s="41"/>
      <c r="BI2817" s="41"/>
      <c r="BJ2817" s="41"/>
      <c r="BK2817" s="41"/>
      <c r="BL2817" s="41"/>
      <c r="BM2817" s="41"/>
      <c r="BN2817" s="41"/>
      <c r="BO2817" s="41"/>
      <c r="BP2817" s="41"/>
      <c r="BQ2817" s="41"/>
      <c r="BR2817" s="41"/>
      <c r="BS2817" s="41"/>
      <c r="BT2817" s="41"/>
      <c r="BU2817" s="41"/>
      <c r="BV2817" s="41"/>
      <c r="BW2817" s="41"/>
      <c r="BX2817" s="41"/>
      <c r="BY2817" s="41"/>
      <c r="BZ2817" s="41"/>
      <c r="CA2817" s="41"/>
      <c r="CB2817" s="41"/>
      <c r="CC2817" s="41"/>
      <c r="CD2817" s="41"/>
      <c r="CE2817" s="41"/>
      <c r="CF2817" s="41"/>
      <c r="CG2817" s="41"/>
      <c r="CH2817" s="41"/>
      <c r="CI2817" s="41"/>
      <c r="CJ2817" s="41"/>
      <c r="ED2817" s="68"/>
      <c r="EE2817" s="68"/>
      <c r="EF2817" s="68"/>
      <c r="EG2817" s="68"/>
      <c r="EH2817" s="68"/>
      <c r="EI2817" s="68"/>
      <c r="EJ2817" s="68"/>
      <c r="EK2817" s="68"/>
      <c r="EL2817" s="68"/>
      <c r="EM2817" s="68"/>
      <c r="EN2817" s="68"/>
      <c r="EO2817" s="68"/>
      <c r="EP2817" s="68"/>
      <c r="EQ2817" s="68"/>
      <c r="ER2817" s="68"/>
      <c r="ES2817" s="68"/>
      <c r="ET2817" s="68"/>
    </row>
    <row r="2818" spans="53:150" s="9" customFormat="1" ht="15">
      <c r="BA2818" s="41"/>
      <c r="BB2818" s="41"/>
      <c r="BC2818" s="41"/>
      <c r="BD2818" s="41"/>
      <c r="BE2818" s="41"/>
      <c r="BF2818" s="41"/>
      <c r="BG2818" s="41"/>
      <c r="BH2818" s="41"/>
      <c r="BI2818" s="41"/>
      <c r="BJ2818" s="41"/>
      <c r="BK2818" s="41"/>
      <c r="BL2818" s="41"/>
      <c r="BM2818" s="41"/>
      <c r="BN2818" s="41"/>
      <c r="BO2818" s="41"/>
      <c r="BP2818" s="41"/>
      <c r="BQ2818" s="41"/>
      <c r="BR2818" s="41"/>
      <c r="BS2818" s="41"/>
      <c r="BT2818" s="41"/>
      <c r="BU2818" s="41"/>
      <c r="BV2818" s="41"/>
      <c r="BW2818" s="41"/>
      <c r="BX2818" s="41"/>
      <c r="BY2818" s="41"/>
      <c r="BZ2818" s="41"/>
      <c r="CA2818" s="41"/>
      <c r="CB2818" s="41"/>
      <c r="CC2818" s="41"/>
      <c r="CD2818" s="41"/>
      <c r="CE2818" s="41"/>
      <c r="CF2818" s="41"/>
      <c r="CG2818" s="41"/>
      <c r="CH2818" s="41"/>
      <c r="CI2818" s="41"/>
      <c r="CJ2818" s="41"/>
      <c r="ED2818" s="68"/>
      <c r="EE2818" s="68"/>
      <c r="EF2818" s="68"/>
      <c r="EG2818" s="68"/>
      <c r="EH2818" s="68"/>
      <c r="EI2818" s="68"/>
      <c r="EJ2818" s="68"/>
      <c r="EK2818" s="68"/>
      <c r="EL2818" s="68"/>
      <c r="EM2818" s="68"/>
      <c r="EN2818" s="68"/>
      <c r="EO2818" s="68"/>
      <c r="EP2818" s="68"/>
      <c r="EQ2818" s="68"/>
      <c r="ER2818" s="68"/>
      <c r="ES2818" s="68"/>
      <c r="ET2818" s="68"/>
    </row>
    <row r="2819" spans="53:150" s="9" customFormat="1" ht="15">
      <c r="BA2819" s="41"/>
      <c r="BB2819" s="41"/>
      <c r="BC2819" s="41"/>
      <c r="BD2819" s="41"/>
      <c r="BE2819" s="41"/>
      <c r="BF2819" s="41"/>
      <c r="BG2819" s="41"/>
      <c r="BH2819" s="41"/>
      <c r="BI2819" s="41"/>
      <c r="BJ2819" s="41"/>
      <c r="BK2819" s="41"/>
      <c r="BL2819" s="41"/>
      <c r="BM2819" s="41"/>
      <c r="BN2819" s="41"/>
      <c r="BO2819" s="41"/>
      <c r="BP2819" s="41"/>
      <c r="BQ2819" s="41"/>
      <c r="BR2819" s="41"/>
      <c r="BS2819" s="41"/>
      <c r="BT2819" s="41"/>
      <c r="BU2819" s="41"/>
      <c r="BV2819" s="41"/>
      <c r="BW2819" s="41"/>
      <c r="BX2819" s="41"/>
      <c r="BY2819" s="41"/>
      <c r="BZ2819" s="41"/>
      <c r="CA2819" s="41"/>
      <c r="CB2819" s="41"/>
      <c r="CC2819" s="41"/>
      <c r="CD2819" s="41"/>
      <c r="CE2819" s="41"/>
      <c r="CF2819" s="41"/>
      <c r="CG2819" s="41"/>
      <c r="CH2819" s="41"/>
      <c r="CI2819" s="41"/>
      <c r="CJ2819" s="41"/>
      <c r="ED2819" s="68"/>
      <c r="EE2819" s="68"/>
      <c r="EF2819" s="68"/>
      <c r="EG2819" s="68"/>
      <c r="EH2819" s="68"/>
      <c r="EI2819" s="68"/>
      <c r="EJ2819" s="68"/>
      <c r="EK2819" s="68"/>
      <c r="EL2819" s="68"/>
      <c r="EM2819" s="68"/>
      <c r="EN2819" s="68"/>
      <c r="EO2819" s="68"/>
      <c r="EP2819" s="68"/>
      <c r="EQ2819" s="68"/>
      <c r="ER2819" s="68"/>
      <c r="ES2819" s="68"/>
      <c r="ET2819" s="68"/>
    </row>
    <row r="2820" spans="53:150" s="9" customFormat="1" ht="15">
      <c r="BA2820" s="41"/>
      <c r="BB2820" s="41"/>
      <c r="BC2820" s="41"/>
      <c r="BD2820" s="41"/>
      <c r="BE2820" s="41"/>
      <c r="BF2820" s="41"/>
      <c r="BG2820" s="41"/>
      <c r="BH2820" s="41"/>
      <c r="BI2820" s="41"/>
      <c r="BJ2820" s="41"/>
      <c r="BK2820" s="41"/>
      <c r="BL2820" s="41"/>
      <c r="BM2820" s="41"/>
      <c r="BN2820" s="41"/>
      <c r="BO2820" s="41"/>
      <c r="BP2820" s="41"/>
      <c r="BQ2820" s="41"/>
      <c r="BR2820" s="41"/>
      <c r="BS2820" s="41"/>
      <c r="BT2820" s="41"/>
      <c r="BU2820" s="41"/>
      <c r="BV2820" s="41"/>
      <c r="BW2820" s="41"/>
      <c r="BX2820" s="41"/>
      <c r="BY2820" s="41"/>
      <c r="BZ2820" s="41"/>
      <c r="CA2820" s="41"/>
      <c r="CB2820" s="41"/>
      <c r="CC2820" s="41"/>
      <c r="CD2820" s="41"/>
      <c r="CE2820" s="41"/>
      <c r="CF2820" s="41"/>
      <c r="CG2820" s="41"/>
      <c r="CH2820" s="41"/>
      <c r="CI2820" s="41"/>
      <c r="CJ2820" s="41"/>
      <c r="ED2820" s="68"/>
      <c r="EE2820" s="68"/>
      <c r="EF2820" s="68"/>
      <c r="EG2820" s="68"/>
      <c r="EH2820" s="68"/>
      <c r="EI2820" s="68"/>
      <c r="EJ2820" s="68"/>
      <c r="EK2820" s="68"/>
      <c r="EL2820" s="68"/>
      <c r="EM2820" s="68"/>
      <c r="EN2820" s="68"/>
      <c r="EO2820" s="68"/>
      <c r="EP2820" s="68"/>
      <c r="EQ2820" s="68"/>
      <c r="ER2820" s="68"/>
      <c r="ES2820" s="68"/>
      <c r="ET2820" s="68"/>
    </row>
    <row r="2821" spans="53:150" s="9" customFormat="1" ht="15">
      <c r="BA2821" s="41"/>
      <c r="BB2821" s="41"/>
      <c r="BC2821" s="41"/>
      <c r="BD2821" s="41"/>
      <c r="BE2821" s="41"/>
      <c r="BF2821" s="41"/>
      <c r="BG2821" s="41"/>
      <c r="BH2821" s="41"/>
      <c r="BI2821" s="41"/>
      <c r="BJ2821" s="41"/>
      <c r="BK2821" s="41"/>
      <c r="BL2821" s="41"/>
      <c r="BM2821" s="41"/>
      <c r="BN2821" s="41"/>
      <c r="BO2821" s="41"/>
      <c r="BP2821" s="41"/>
      <c r="BQ2821" s="41"/>
      <c r="BR2821" s="41"/>
      <c r="BS2821" s="41"/>
      <c r="BT2821" s="41"/>
      <c r="BU2821" s="41"/>
      <c r="BV2821" s="41"/>
      <c r="BW2821" s="41"/>
      <c r="BX2821" s="41"/>
      <c r="BY2821" s="41"/>
      <c r="BZ2821" s="41"/>
      <c r="CA2821" s="41"/>
      <c r="CB2821" s="41"/>
      <c r="CC2821" s="41"/>
      <c r="CD2821" s="41"/>
      <c r="CE2821" s="41"/>
      <c r="CF2821" s="41"/>
      <c r="CG2821" s="41"/>
      <c r="CH2821" s="41"/>
      <c r="CI2821" s="41"/>
      <c r="CJ2821" s="41"/>
      <c r="ED2821" s="68"/>
      <c r="EE2821" s="68"/>
      <c r="EF2821" s="68"/>
      <c r="EG2821" s="68"/>
      <c r="EH2821" s="68"/>
      <c r="EI2821" s="68"/>
      <c r="EJ2821" s="68"/>
      <c r="EK2821" s="68"/>
      <c r="EL2821" s="68"/>
      <c r="EM2821" s="68"/>
      <c r="EN2821" s="68"/>
      <c r="EO2821" s="68"/>
      <c r="EP2821" s="68"/>
      <c r="EQ2821" s="68"/>
      <c r="ER2821" s="68"/>
      <c r="ES2821" s="68"/>
      <c r="ET2821" s="68"/>
    </row>
    <row r="2822" spans="53:150" s="9" customFormat="1" ht="15">
      <c r="BA2822" s="41"/>
      <c r="BB2822" s="41"/>
      <c r="BC2822" s="41"/>
      <c r="BD2822" s="41"/>
      <c r="BE2822" s="41"/>
      <c r="BF2822" s="41"/>
      <c r="BG2822" s="41"/>
      <c r="BH2822" s="41"/>
      <c r="BI2822" s="41"/>
      <c r="BJ2822" s="41"/>
      <c r="BK2822" s="41"/>
      <c r="BL2822" s="41"/>
      <c r="BM2822" s="41"/>
      <c r="BN2822" s="41"/>
      <c r="BO2822" s="41"/>
      <c r="BP2822" s="41"/>
      <c r="BQ2822" s="41"/>
      <c r="BR2822" s="41"/>
      <c r="BS2822" s="41"/>
      <c r="BT2822" s="41"/>
      <c r="BU2822" s="41"/>
      <c r="BV2822" s="41"/>
      <c r="BW2822" s="41"/>
      <c r="BX2822" s="41"/>
      <c r="BY2822" s="41"/>
      <c r="BZ2822" s="41"/>
      <c r="CA2822" s="41"/>
      <c r="CB2822" s="41"/>
      <c r="CC2822" s="41"/>
      <c r="CD2822" s="41"/>
      <c r="CE2822" s="41"/>
      <c r="CF2822" s="41"/>
      <c r="CG2822" s="41"/>
      <c r="CH2822" s="41"/>
      <c r="CI2822" s="41"/>
      <c r="CJ2822" s="41"/>
      <c r="ED2822" s="68"/>
      <c r="EE2822" s="68"/>
      <c r="EF2822" s="68"/>
      <c r="EG2822" s="68"/>
      <c r="EH2822" s="68"/>
      <c r="EI2822" s="68"/>
      <c r="EJ2822" s="68"/>
      <c r="EK2822" s="68"/>
      <c r="EL2822" s="68"/>
      <c r="EM2822" s="68"/>
      <c r="EN2822" s="68"/>
      <c r="EO2822" s="68"/>
      <c r="EP2822" s="68"/>
      <c r="EQ2822" s="68"/>
      <c r="ER2822" s="68"/>
      <c r="ES2822" s="68"/>
      <c r="ET2822" s="68"/>
    </row>
    <row r="2823" spans="53:150" s="9" customFormat="1" ht="15">
      <c r="BA2823" s="41"/>
      <c r="BB2823" s="41"/>
      <c r="BC2823" s="41"/>
      <c r="BD2823" s="41"/>
      <c r="BE2823" s="41"/>
      <c r="BF2823" s="41"/>
      <c r="BG2823" s="41"/>
      <c r="BH2823" s="41"/>
      <c r="BI2823" s="41"/>
      <c r="BJ2823" s="41"/>
      <c r="BK2823" s="41"/>
      <c r="BL2823" s="41"/>
      <c r="BM2823" s="41"/>
      <c r="BN2823" s="41"/>
      <c r="BO2823" s="41"/>
      <c r="BP2823" s="41"/>
      <c r="BQ2823" s="41"/>
      <c r="BR2823" s="41"/>
      <c r="BS2823" s="41"/>
      <c r="BT2823" s="41"/>
      <c r="BU2823" s="41"/>
      <c r="BV2823" s="41"/>
      <c r="BW2823" s="41"/>
      <c r="BX2823" s="41"/>
      <c r="BY2823" s="41"/>
      <c r="BZ2823" s="41"/>
      <c r="CA2823" s="41"/>
      <c r="CB2823" s="41"/>
      <c r="CC2823" s="41"/>
      <c r="CD2823" s="41"/>
      <c r="CE2823" s="41"/>
      <c r="CF2823" s="41"/>
      <c r="CG2823" s="41"/>
      <c r="CH2823" s="41"/>
      <c r="CI2823" s="41"/>
      <c r="CJ2823" s="41"/>
      <c r="ED2823" s="68"/>
      <c r="EE2823" s="68"/>
      <c r="EF2823" s="68"/>
      <c r="EG2823" s="68"/>
      <c r="EH2823" s="68"/>
      <c r="EI2823" s="68"/>
      <c r="EJ2823" s="68"/>
      <c r="EK2823" s="68"/>
      <c r="EL2823" s="68"/>
      <c r="EM2823" s="68"/>
      <c r="EN2823" s="68"/>
      <c r="EO2823" s="68"/>
      <c r="EP2823" s="68"/>
      <c r="EQ2823" s="68"/>
      <c r="ER2823" s="68"/>
      <c r="ES2823" s="68"/>
      <c r="ET2823" s="68"/>
    </row>
    <row r="2824" spans="53:150" s="9" customFormat="1" ht="15">
      <c r="BA2824" s="41"/>
      <c r="BB2824" s="41"/>
      <c r="BC2824" s="41"/>
      <c r="BD2824" s="41"/>
      <c r="BE2824" s="41"/>
      <c r="BF2824" s="41"/>
      <c r="BG2824" s="41"/>
      <c r="BH2824" s="41"/>
      <c r="BI2824" s="41"/>
      <c r="BJ2824" s="41"/>
      <c r="BK2824" s="41"/>
      <c r="BL2824" s="41"/>
      <c r="BM2824" s="41"/>
      <c r="BN2824" s="41"/>
      <c r="BO2824" s="41"/>
      <c r="BP2824" s="41"/>
      <c r="BQ2824" s="41"/>
      <c r="BR2824" s="41"/>
      <c r="BS2824" s="41"/>
      <c r="BT2824" s="41"/>
      <c r="BU2824" s="41"/>
      <c r="BV2824" s="41"/>
      <c r="BW2824" s="41"/>
      <c r="BX2824" s="41"/>
      <c r="BY2824" s="41"/>
      <c r="BZ2824" s="41"/>
      <c r="CA2824" s="41"/>
      <c r="CB2824" s="41"/>
      <c r="CC2824" s="41"/>
      <c r="CD2824" s="41"/>
      <c r="CE2824" s="41"/>
      <c r="CF2824" s="41"/>
      <c r="CG2824" s="41"/>
      <c r="CH2824" s="41"/>
      <c r="CI2824" s="41"/>
      <c r="CJ2824" s="41"/>
      <c r="ED2824" s="68"/>
      <c r="EE2824" s="68"/>
      <c r="EF2824" s="68"/>
      <c r="EG2824" s="68"/>
      <c r="EH2824" s="68"/>
      <c r="EI2824" s="68"/>
      <c r="EJ2824" s="68"/>
      <c r="EK2824" s="68"/>
      <c r="EL2824" s="68"/>
      <c r="EM2824" s="68"/>
      <c r="EN2824" s="68"/>
      <c r="EO2824" s="68"/>
      <c r="EP2824" s="68"/>
      <c r="EQ2824" s="68"/>
      <c r="ER2824" s="68"/>
      <c r="ES2824" s="68"/>
      <c r="ET2824" s="68"/>
    </row>
    <row r="2825" spans="53:150" s="9" customFormat="1" ht="15">
      <c r="BA2825" s="41"/>
      <c r="BB2825" s="41"/>
      <c r="BC2825" s="41"/>
      <c r="BD2825" s="41"/>
      <c r="BE2825" s="41"/>
      <c r="BF2825" s="41"/>
      <c r="BG2825" s="41"/>
      <c r="BH2825" s="41"/>
      <c r="BI2825" s="41"/>
      <c r="BJ2825" s="41"/>
      <c r="BK2825" s="41"/>
      <c r="BL2825" s="41"/>
      <c r="BM2825" s="41"/>
      <c r="BN2825" s="41"/>
      <c r="BO2825" s="41"/>
      <c r="BP2825" s="41"/>
      <c r="BQ2825" s="41"/>
      <c r="BR2825" s="41"/>
      <c r="BS2825" s="41"/>
      <c r="BT2825" s="41"/>
      <c r="BU2825" s="41"/>
      <c r="BV2825" s="41"/>
      <c r="BW2825" s="41"/>
      <c r="BX2825" s="41"/>
      <c r="BY2825" s="41"/>
      <c r="BZ2825" s="41"/>
      <c r="CA2825" s="41"/>
      <c r="CB2825" s="41"/>
      <c r="CC2825" s="41"/>
      <c r="CD2825" s="41"/>
      <c r="CE2825" s="41"/>
      <c r="CF2825" s="41"/>
      <c r="CG2825" s="41"/>
      <c r="CH2825" s="41"/>
      <c r="CI2825" s="41"/>
      <c r="CJ2825" s="41"/>
      <c r="ED2825" s="68"/>
      <c r="EE2825" s="68"/>
      <c r="EF2825" s="68"/>
      <c r="EG2825" s="68"/>
      <c r="EH2825" s="68"/>
      <c r="EI2825" s="68"/>
      <c r="EJ2825" s="68"/>
      <c r="EK2825" s="68"/>
      <c r="EL2825" s="68"/>
      <c r="EM2825" s="68"/>
      <c r="EN2825" s="68"/>
      <c r="EO2825" s="68"/>
      <c r="EP2825" s="68"/>
      <c r="EQ2825" s="68"/>
      <c r="ER2825" s="68"/>
      <c r="ES2825" s="68"/>
      <c r="ET2825" s="68"/>
    </row>
    <row r="2826" spans="53:150" s="9" customFormat="1" ht="15">
      <c r="BA2826" s="41"/>
      <c r="BB2826" s="41"/>
      <c r="BC2826" s="41"/>
      <c r="BD2826" s="41"/>
      <c r="BE2826" s="41"/>
      <c r="BF2826" s="41"/>
      <c r="BG2826" s="41"/>
      <c r="BH2826" s="41"/>
      <c r="BI2826" s="41"/>
      <c r="BJ2826" s="41"/>
      <c r="BK2826" s="41"/>
      <c r="BL2826" s="41"/>
      <c r="BM2826" s="41"/>
      <c r="BN2826" s="41"/>
      <c r="BO2826" s="41"/>
      <c r="BP2826" s="41"/>
      <c r="BQ2826" s="41"/>
      <c r="BR2826" s="41"/>
      <c r="BS2826" s="41"/>
      <c r="BT2826" s="41"/>
      <c r="BU2826" s="41"/>
      <c r="BV2826" s="41"/>
      <c r="BW2826" s="41"/>
      <c r="BX2826" s="41"/>
      <c r="BY2826" s="41"/>
      <c r="BZ2826" s="41"/>
      <c r="CA2826" s="41"/>
      <c r="CB2826" s="41"/>
      <c r="CC2826" s="41"/>
      <c r="CD2826" s="41"/>
      <c r="CE2826" s="41"/>
      <c r="CF2826" s="41"/>
      <c r="CG2826" s="41"/>
      <c r="CH2826" s="41"/>
      <c r="CI2826" s="41"/>
      <c r="CJ2826" s="41"/>
      <c r="ED2826" s="68"/>
      <c r="EE2826" s="68"/>
      <c r="EF2826" s="68"/>
      <c r="EG2826" s="68"/>
      <c r="EH2826" s="68"/>
      <c r="EI2826" s="68"/>
      <c r="EJ2826" s="68"/>
      <c r="EK2826" s="68"/>
      <c r="EL2826" s="68"/>
      <c r="EM2826" s="68"/>
      <c r="EN2826" s="68"/>
      <c r="EO2826" s="68"/>
      <c r="EP2826" s="68"/>
      <c r="EQ2826" s="68"/>
      <c r="ER2826" s="68"/>
      <c r="ES2826" s="68"/>
      <c r="ET2826" s="68"/>
    </row>
    <row r="2827" spans="53:150" s="9" customFormat="1" ht="15">
      <c r="BA2827" s="41"/>
      <c r="BB2827" s="41"/>
      <c r="BC2827" s="41"/>
      <c r="BD2827" s="41"/>
      <c r="BE2827" s="41"/>
      <c r="BF2827" s="41"/>
      <c r="BG2827" s="41"/>
      <c r="BH2827" s="41"/>
      <c r="BI2827" s="41"/>
      <c r="BJ2827" s="41"/>
      <c r="BK2827" s="41"/>
      <c r="BL2827" s="41"/>
      <c r="BM2827" s="41"/>
      <c r="BN2827" s="41"/>
      <c r="BO2827" s="41"/>
      <c r="BP2827" s="41"/>
      <c r="BQ2827" s="41"/>
      <c r="BR2827" s="41"/>
      <c r="BS2827" s="41"/>
      <c r="BT2827" s="41"/>
      <c r="BU2827" s="41"/>
      <c r="BV2827" s="41"/>
      <c r="BW2827" s="41"/>
      <c r="BX2827" s="41"/>
      <c r="BY2827" s="41"/>
      <c r="BZ2827" s="41"/>
      <c r="CA2827" s="41"/>
      <c r="CB2827" s="41"/>
      <c r="CC2827" s="41"/>
      <c r="CD2827" s="41"/>
      <c r="CE2827" s="41"/>
      <c r="CF2827" s="41"/>
      <c r="CG2827" s="41"/>
      <c r="CH2827" s="41"/>
      <c r="CI2827" s="41"/>
      <c r="CJ2827" s="41"/>
      <c r="ED2827" s="68"/>
      <c r="EE2827" s="68"/>
      <c r="EF2827" s="68"/>
      <c r="EG2827" s="68"/>
      <c r="EH2827" s="68"/>
      <c r="EI2827" s="68"/>
      <c r="EJ2827" s="68"/>
      <c r="EK2827" s="68"/>
      <c r="EL2827" s="68"/>
      <c r="EM2827" s="68"/>
      <c r="EN2827" s="68"/>
      <c r="EO2827" s="68"/>
      <c r="EP2827" s="68"/>
      <c r="EQ2827" s="68"/>
      <c r="ER2827" s="68"/>
      <c r="ES2827" s="68"/>
      <c r="ET2827" s="68"/>
    </row>
    <row r="2828" spans="53:150" s="9" customFormat="1" ht="15">
      <c r="BA2828" s="41"/>
      <c r="BB2828" s="41"/>
      <c r="BC2828" s="41"/>
      <c r="BD2828" s="41"/>
      <c r="BE2828" s="41"/>
      <c r="BF2828" s="41"/>
      <c r="BG2828" s="41"/>
      <c r="BH2828" s="41"/>
      <c r="BI2828" s="41"/>
      <c r="BJ2828" s="41"/>
      <c r="BK2828" s="41"/>
      <c r="BL2828" s="41"/>
      <c r="BM2828" s="41"/>
      <c r="BN2828" s="41"/>
      <c r="BO2828" s="41"/>
      <c r="BP2828" s="41"/>
      <c r="BQ2828" s="41"/>
      <c r="BR2828" s="41"/>
      <c r="BS2828" s="41"/>
      <c r="BT2828" s="41"/>
      <c r="BU2828" s="41"/>
      <c r="BV2828" s="41"/>
      <c r="BW2828" s="41"/>
      <c r="BX2828" s="41"/>
      <c r="BY2828" s="41"/>
      <c r="BZ2828" s="41"/>
      <c r="CA2828" s="41"/>
      <c r="CB2828" s="41"/>
      <c r="CC2828" s="41"/>
      <c r="CD2828" s="41"/>
      <c r="CE2828" s="41"/>
      <c r="CF2828" s="41"/>
      <c r="CG2828" s="41"/>
      <c r="CH2828" s="41"/>
      <c r="CI2828" s="41"/>
      <c r="CJ2828" s="41"/>
      <c r="ED2828" s="68"/>
      <c r="EE2828" s="68"/>
      <c r="EF2828" s="68"/>
      <c r="EG2828" s="68"/>
      <c r="EH2828" s="68"/>
      <c r="EI2828" s="68"/>
      <c r="EJ2828" s="68"/>
      <c r="EK2828" s="68"/>
      <c r="EL2828" s="68"/>
      <c r="EM2828" s="68"/>
      <c r="EN2828" s="68"/>
      <c r="EO2828" s="68"/>
      <c r="EP2828" s="68"/>
      <c r="EQ2828" s="68"/>
      <c r="ER2828" s="68"/>
      <c r="ES2828" s="68"/>
      <c r="ET2828" s="68"/>
    </row>
    <row r="2829" spans="53:150" s="9" customFormat="1" ht="15">
      <c r="BA2829" s="41"/>
      <c r="BB2829" s="41"/>
      <c r="BC2829" s="41"/>
      <c r="BD2829" s="41"/>
      <c r="BE2829" s="41"/>
      <c r="BF2829" s="41"/>
      <c r="BG2829" s="41"/>
      <c r="BH2829" s="41"/>
      <c r="BI2829" s="41"/>
      <c r="BJ2829" s="41"/>
      <c r="BK2829" s="41"/>
      <c r="BL2829" s="41"/>
      <c r="BM2829" s="41"/>
      <c r="BN2829" s="41"/>
      <c r="BO2829" s="41"/>
      <c r="BP2829" s="41"/>
      <c r="BQ2829" s="41"/>
      <c r="BR2829" s="41"/>
      <c r="BS2829" s="41"/>
      <c r="BT2829" s="41"/>
      <c r="BU2829" s="41"/>
      <c r="BV2829" s="41"/>
      <c r="BW2829" s="41"/>
      <c r="BX2829" s="41"/>
      <c r="BY2829" s="41"/>
      <c r="BZ2829" s="41"/>
      <c r="CA2829" s="41"/>
      <c r="CB2829" s="41"/>
      <c r="CC2829" s="41"/>
      <c r="CD2829" s="41"/>
      <c r="CE2829" s="41"/>
      <c r="CF2829" s="41"/>
      <c r="CG2829" s="41"/>
      <c r="CH2829" s="41"/>
      <c r="CI2829" s="41"/>
      <c r="CJ2829" s="41"/>
      <c r="ED2829" s="68"/>
      <c r="EE2829" s="68"/>
      <c r="EF2829" s="68"/>
      <c r="EG2829" s="68"/>
      <c r="EH2829" s="68"/>
      <c r="EI2829" s="68"/>
      <c r="EJ2829" s="68"/>
      <c r="EK2829" s="68"/>
      <c r="EL2829" s="68"/>
      <c r="EM2829" s="68"/>
      <c r="EN2829" s="68"/>
      <c r="EO2829" s="68"/>
      <c r="EP2829" s="68"/>
      <c r="EQ2829" s="68"/>
      <c r="ER2829" s="68"/>
      <c r="ES2829" s="68"/>
      <c r="ET2829" s="68"/>
    </row>
    <row r="2830" spans="53:150" s="9" customFormat="1" ht="15">
      <c r="BA2830" s="41"/>
      <c r="BB2830" s="41"/>
      <c r="BC2830" s="41"/>
      <c r="BD2830" s="41"/>
      <c r="BE2830" s="41"/>
      <c r="BF2830" s="41"/>
      <c r="BG2830" s="41"/>
      <c r="BH2830" s="41"/>
      <c r="BI2830" s="41"/>
      <c r="BJ2830" s="41"/>
      <c r="BK2830" s="41"/>
      <c r="BL2830" s="41"/>
      <c r="BM2830" s="41"/>
      <c r="BN2830" s="41"/>
      <c r="BO2830" s="41"/>
      <c r="BP2830" s="41"/>
      <c r="BQ2830" s="41"/>
      <c r="BR2830" s="41"/>
      <c r="BS2830" s="41"/>
      <c r="BT2830" s="41"/>
      <c r="BU2830" s="41"/>
      <c r="BV2830" s="41"/>
      <c r="BW2830" s="41"/>
      <c r="BX2830" s="41"/>
      <c r="BY2830" s="41"/>
      <c r="BZ2830" s="41"/>
      <c r="CA2830" s="41"/>
      <c r="CB2830" s="41"/>
      <c r="CC2830" s="41"/>
      <c r="CD2830" s="41"/>
      <c r="CE2830" s="41"/>
      <c r="CF2830" s="41"/>
      <c r="CG2830" s="41"/>
      <c r="CH2830" s="41"/>
      <c r="CI2830" s="41"/>
      <c r="CJ2830" s="41"/>
      <c r="ED2830" s="68"/>
      <c r="EE2830" s="68"/>
      <c r="EF2830" s="68"/>
      <c r="EG2830" s="68"/>
      <c r="EH2830" s="68"/>
      <c r="EI2830" s="68"/>
      <c r="EJ2830" s="68"/>
      <c r="EK2830" s="68"/>
      <c r="EL2830" s="68"/>
      <c r="EM2830" s="68"/>
      <c r="EN2830" s="68"/>
      <c r="EO2830" s="68"/>
      <c r="EP2830" s="68"/>
      <c r="EQ2830" s="68"/>
      <c r="ER2830" s="68"/>
      <c r="ES2830" s="68"/>
      <c r="ET2830" s="68"/>
    </row>
    <row r="2831" spans="53:150" s="9" customFormat="1" ht="15">
      <c r="BA2831" s="41"/>
      <c r="BB2831" s="41"/>
      <c r="BC2831" s="41"/>
      <c r="BD2831" s="41"/>
      <c r="BE2831" s="41"/>
      <c r="BF2831" s="41"/>
      <c r="BG2831" s="41"/>
      <c r="BH2831" s="41"/>
      <c r="BI2831" s="41"/>
      <c r="BJ2831" s="41"/>
      <c r="BK2831" s="41"/>
      <c r="BL2831" s="41"/>
      <c r="BM2831" s="41"/>
      <c r="BN2831" s="41"/>
      <c r="BO2831" s="41"/>
      <c r="BP2831" s="41"/>
      <c r="BQ2831" s="41"/>
      <c r="BR2831" s="41"/>
      <c r="BS2831" s="41"/>
      <c r="BT2831" s="41"/>
      <c r="BU2831" s="41"/>
      <c r="BV2831" s="41"/>
      <c r="BW2831" s="41"/>
      <c r="BX2831" s="41"/>
      <c r="BY2831" s="41"/>
      <c r="BZ2831" s="41"/>
      <c r="CA2831" s="41"/>
      <c r="CB2831" s="41"/>
      <c r="CC2831" s="41"/>
      <c r="CD2831" s="41"/>
      <c r="CE2831" s="41"/>
      <c r="CF2831" s="41"/>
      <c r="CG2831" s="41"/>
      <c r="CH2831" s="41"/>
      <c r="CI2831" s="41"/>
      <c r="CJ2831" s="41"/>
      <c r="ED2831" s="68"/>
      <c r="EE2831" s="68"/>
      <c r="EF2831" s="68"/>
      <c r="EG2831" s="68"/>
      <c r="EH2831" s="68"/>
      <c r="EI2831" s="68"/>
      <c r="EJ2831" s="68"/>
      <c r="EK2831" s="68"/>
      <c r="EL2831" s="68"/>
      <c r="EM2831" s="68"/>
      <c r="EN2831" s="68"/>
      <c r="EO2831" s="68"/>
      <c r="EP2831" s="68"/>
      <c r="EQ2831" s="68"/>
      <c r="ER2831" s="68"/>
      <c r="ES2831" s="68"/>
      <c r="ET2831" s="68"/>
    </row>
    <row r="2832" spans="53:150" s="9" customFormat="1" ht="15">
      <c r="BA2832" s="41"/>
      <c r="BB2832" s="41"/>
      <c r="BC2832" s="41"/>
      <c r="BD2832" s="41"/>
      <c r="BE2832" s="41"/>
      <c r="BF2832" s="41"/>
      <c r="BG2832" s="41"/>
      <c r="BH2832" s="41"/>
      <c r="BI2832" s="41"/>
      <c r="BJ2832" s="41"/>
      <c r="BK2832" s="41"/>
      <c r="BL2832" s="41"/>
      <c r="BM2832" s="41"/>
      <c r="BN2832" s="41"/>
      <c r="BO2832" s="41"/>
      <c r="BP2832" s="41"/>
      <c r="BQ2832" s="41"/>
      <c r="BR2832" s="41"/>
      <c r="BS2832" s="41"/>
      <c r="BT2832" s="41"/>
      <c r="BU2832" s="41"/>
      <c r="BV2832" s="41"/>
      <c r="BW2832" s="41"/>
      <c r="BX2832" s="41"/>
      <c r="BY2832" s="41"/>
      <c r="BZ2832" s="41"/>
      <c r="CA2832" s="41"/>
      <c r="CB2832" s="41"/>
      <c r="CC2832" s="41"/>
      <c r="CD2832" s="41"/>
      <c r="CE2832" s="41"/>
      <c r="CF2832" s="41"/>
      <c r="CG2832" s="41"/>
      <c r="CH2832" s="41"/>
      <c r="CI2832" s="41"/>
      <c r="CJ2832" s="41"/>
      <c r="ED2832" s="68"/>
      <c r="EE2832" s="68"/>
      <c r="EF2832" s="68"/>
      <c r="EG2832" s="68"/>
      <c r="EH2832" s="68"/>
      <c r="EI2832" s="68"/>
      <c r="EJ2832" s="68"/>
      <c r="EK2832" s="68"/>
      <c r="EL2832" s="68"/>
      <c r="EM2832" s="68"/>
      <c r="EN2832" s="68"/>
      <c r="EO2832" s="68"/>
      <c r="EP2832" s="68"/>
      <c r="EQ2832" s="68"/>
      <c r="ER2832" s="68"/>
      <c r="ES2832" s="68"/>
      <c r="ET2832" s="68"/>
    </row>
    <row r="2833" spans="53:150" s="9" customFormat="1" ht="15">
      <c r="BA2833" s="41"/>
      <c r="BB2833" s="41"/>
      <c r="BC2833" s="41"/>
      <c r="BD2833" s="41"/>
      <c r="BE2833" s="41"/>
      <c r="BF2833" s="41"/>
      <c r="BG2833" s="41"/>
      <c r="BH2833" s="41"/>
      <c r="BI2833" s="41"/>
      <c r="BJ2833" s="41"/>
      <c r="BK2833" s="41"/>
      <c r="BL2833" s="41"/>
      <c r="BM2833" s="41"/>
      <c r="BN2833" s="41"/>
      <c r="BO2833" s="41"/>
      <c r="BP2833" s="41"/>
      <c r="BQ2833" s="41"/>
      <c r="BR2833" s="41"/>
      <c r="BS2833" s="41"/>
      <c r="BT2833" s="41"/>
      <c r="BU2833" s="41"/>
      <c r="BV2833" s="41"/>
      <c r="BW2833" s="41"/>
      <c r="BX2833" s="41"/>
      <c r="BY2833" s="41"/>
      <c r="BZ2833" s="41"/>
      <c r="CA2833" s="41"/>
      <c r="CB2833" s="41"/>
      <c r="CC2833" s="41"/>
      <c r="CD2833" s="41"/>
      <c r="CE2833" s="41"/>
      <c r="CF2833" s="41"/>
      <c r="CG2833" s="41"/>
      <c r="CH2833" s="41"/>
      <c r="CI2833" s="41"/>
      <c r="CJ2833" s="41"/>
      <c r="ED2833" s="68"/>
      <c r="EE2833" s="68"/>
      <c r="EF2833" s="68"/>
      <c r="EG2833" s="68"/>
      <c r="EH2833" s="68"/>
      <c r="EI2833" s="68"/>
      <c r="EJ2833" s="68"/>
      <c r="EK2833" s="68"/>
      <c r="EL2833" s="68"/>
      <c r="EM2833" s="68"/>
      <c r="EN2833" s="68"/>
      <c r="EO2833" s="68"/>
      <c r="EP2833" s="68"/>
      <c r="EQ2833" s="68"/>
      <c r="ER2833" s="68"/>
      <c r="ES2833" s="68"/>
      <c r="ET2833" s="68"/>
    </row>
    <row r="2834" spans="53:150" s="9" customFormat="1" ht="15">
      <c r="BA2834" s="41"/>
      <c r="BB2834" s="41"/>
      <c r="BC2834" s="41"/>
      <c r="BD2834" s="41"/>
      <c r="BE2834" s="41"/>
      <c r="BF2834" s="41"/>
      <c r="BG2834" s="41"/>
      <c r="BH2834" s="41"/>
      <c r="BI2834" s="41"/>
      <c r="BJ2834" s="41"/>
      <c r="BK2834" s="41"/>
      <c r="BL2834" s="41"/>
      <c r="BM2834" s="41"/>
      <c r="BN2834" s="41"/>
      <c r="BO2834" s="41"/>
      <c r="BP2834" s="41"/>
      <c r="BQ2834" s="41"/>
      <c r="BR2834" s="41"/>
      <c r="BS2834" s="41"/>
      <c r="BT2834" s="41"/>
      <c r="BU2834" s="41"/>
      <c r="BV2834" s="41"/>
      <c r="BW2834" s="41"/>
      <c r="BX2834" s="41"/>
      <c r="BY2834" s="41"/>
      <c r="BZ2834" s="41"/>
      <c r="CA2834" s="41"/>
      <c r="CB2834" s="41"/>
      <c r="CC2834" s="41"/>
      <c r="CD2834" s="41"/>
      <c r="CE2834" s="41"/>
      <c r="CF2834" s="41"/>
      <c r="CG2834" s="41"/>
      <c r="CH2834" s="41"/>
      <c r="CI2834" s="41"/>
      <c r="CJ2834" s="41"/>
      <c r="ED2834" s="68"/>
      <c r="EE2834" s="68"/>
      <c r="EF2834" s="68"/>
      <c r="EG2834" s="68"/>
      <c r="EH2834" s="68"/>
      <c r="EI2834" s="68"/>
      <c r="EJ2834" s="68"/>
      <c r="EK2834" s="68"/>
      <c r="EL2834" s="68"/>
      <c r="EM2834" s="68"/>
      <c r="EN2834" s="68"/>
      <c r="EO2834" s="68"/>
      <c r="EP2834" s="68"/>
      <c r="EQ2834" s="68"/>
      <c r="ER2834" s="68"/>
      <c r="ES2834" s="68"/>
      <c r="ET2834" s="68"/>
    </row>
    <row r="2835" spans="53:150" s="9" customFormat="1" ht="15">
      <c r="BA2835" s="41"/>
      <c r="BB2835" s="41"/>
      <c r="BC2835" s="41"/>
      <c r="BD2835" s="41"/>
      <c r="BE2835" s="41"/>
      <c r="BF2835" s="41"/>
      <c r="BG2835" s="41"/>
      <c r="BH2835" s="41"/>
      <c r="BI2835" s="41"/>
      <c r="BJ2835" s="41"/>
      <c r="BK2835" s="41"/>
      <c r="BL2835" s="41"/>
      <c r="BM2835" s="41"/>
      <c r="BN2835" s="41"/>
      <c r="BO2835" s="41"/>
      <c r="BP2835" s="41"/>
      <c r="BQ2835" s="41"/>
      <c r="BR2835" s="41"/>
      <c r="BS2835" s="41"/>
      <c r="BT2835" s="41"/>
      <c r="BU2835" s="41"/>
      <c r="BV2835" s="41"/>
      <c r="BW2835" s="41"/>
      <c r="BX2835" s="41"/>
      <c r="BY2835" s="41"/>
      <c r="BZ2835" s="41"/>
      <c r="CA2835" s="41"/>
      <c r="CB2835" s="41"/>
      <c r="CC2835" s="41"/>
      <c r="CD2835" s="41"/>
      <c r="CE2835" s="41"/>
      <c r="CF2835" s="41"/>
      <c r="CG2835" s="41"/>
      <c r="CH2835" s="41"/>
      <c r="CI2835" s="41"/>
      <c r="CJ2835" s="41"/>
      <c r="ED2835" s="68"/>
      <c r="EE2835" s="68"/>
      <c r="EF2835" s="68"/>
      <c r="EG2835" s="68"/>
      <c r="EH2835" s="68"/>
      <c r="EI2835" s="68"/>
      <c r="EJ2835" s="68"/>
      <c r="EK2835" s="68"/>
      <c r="EL2835" s="68"/>
      <c r="EM2835" s="68"/>
      <c r="EN2835" s="68"/>
      <c r="EO2835" s="68"/>
      <c r="EP2835" s="68"/>
      <c r="EQ2835" s="68"/>
      <c r="ER2835" s="68"/>
      <c r="ES2835" s="68"/>
      <c r="ET2835" s="68"/>
    </row>
    <row r="2836" spans="53:150" s="9" customFormat="1" ht="15">
      <c r="BA2836" s="41"/>
      <c r="BB2836" s="41"/>
      <c r="BC2836" s="41"/>
      <c r="BD2836" s="41"/>
      <c r="BE2836" s="41"/>
      <c r="BF2836" s="41"/>
      <c r="BG2836" s="41"/>
      <c r="BH2836" s="41"/>
      <c r="BI2836" s="41"/>
      <c r="BJ2836" s="41"/>
      <c r="BK2836" s="41"/>
      <c r="BL2836" s="41"/>
      <c r="BM2836" s="41"/>
      <c r="BN2836" s="41"/>
      <c r="BO2836" s="41"/>
      <c r="BP2836" s="41"/>
      <c r="BQ2836" s="41"/>
      <c r="BR2836" s="41"/>
      <c r="BS2836" s="41"/>
      <c r="BT2836" s="41"/>
      <c r="BU2836" s="41"/>
      <c r="BV2836" s="41"/>
      <c r="BW2836" s="41"/>
      <c r="BX2836" s="41"/>
      <c r="BY2836" s="41"/>
      <c r="BZ2836" s="41"/>
      <c r="CA2836" s="41"/>
      <c r="CB2836" s="41"/>
      <c r="CC2836" s="41"/>
      <c r="CD2836" s="41"/>
      <c r="CE2836" s="41"/>
      <c r="CF2836" s="41"/>
      <c r="CG2836" s="41"/>
      <c r="CH2836" s="41"/>
      <c r="CI2836" s="41"/>
      <c r="CJ2836" s="41"/>
      <c r="ED2836" s="68"/>
      <c r="EE2836" s="68"/>
      <c r="EF2836" s="68"/>
      <c r="EG2836" s="68"/>
      <c r="EH2836" s="68"/>
      <c r="EI2836" s="68"/>
      <c r="EJ2836" s="68"/>
      <c r="EK2836" s="68"/>
      <c r="EL2836" s="68"/>
      <c r="EM2836" s="68"/>
      <c r="EN2836" s="68"/>
      <c r="EO2836" s="68"/>
      <c r="EP2836" s="68"/>
      <c r="EQ2836" s="68"/>
      <c r="ER2836" s="68"/>
      <c r="ES2836" s="68"/>
      <c r="ET2836" s="68"/>
    </row>
    <row r="2837" spans="53:150" s="9" customFormat="1" ht="15">
      <c r="BA2837" s="41"/>
      <c r="BB2837" s="41"/>
      <c r="BC2837" s="41"/>
      <c r="BD2837" s="41"/>
      <c r="BE2837" s="41"/>
      <c r="BF2837" s="41"/>
      <c r="BG2837" s="41"/>
      <c r="BH2837" s="41"/>
      <c r="BI2837" s="41"/>
      <c r="BJ2837" s="41"/>
      <c r="BK2837" s="41"/>
      <c r="BL2837" s="41"/>
      <c r="BM2837" s="41"/>
      <c r="BN2837" s="41"/>
      <c r="BO2837" s="41"/>
      <c r="BP2837" s="41"/>
      <c r="BQ2837" s="41"/>
      <c r="BR2837" s="41"/>
      <c r="BS2837" s="41"/>
      <c r="BT2837" s="41"/>
      <c r="BU2837" s="41"/>
      <c r="BV2837" s="41"/>
      <c r="BW2837" s="41"/>
      <c r="BX2837" s="41"/>
      <c r="BY2837" s="41"/>
      <c r="BZ2837" s="41"/>
      <c r="CA2837" s="41"/>
      <c r="CB2837" s="41"/>
      <c r="CC2837" s="41"/>
      <c r="CD2837" s="41"/>
      <c r="CE2837" s="41"/>
      <c r="CF2837" s="41"/>
      <c r="CG2837" s="41"/>
      <c r="CH2837" s="41"/>
      <c r="CI2837" s="41"/>
      <c r="CJ2837" s="41"/>
      <c r="ED2837" s="68"/>
      <c r="EE2837" s="68"/>
      <c r="EF2837" s="68"/>
      <c r="EG2837" s="68"/>
      <c r="EH2837" s="68"/>
      <c r="EI2837" s="68"/>
      <c r="EJ2837" s="68"/>
      <c r="EK2837" s="68"/>
      <c r="EL2837" s="68"/>
      <c r="EM2837" s="68"/>
      <c r="EN2837" s="68"/>
      <c r="EO2837" s="68"/>
      <c r="EP2837" s="68"/>
      <c r="EQ2837" s="68"/>
      <c r="ER2837" s="68"/>
      <c r="ES2837" s="68"/>
      <c r="ET2837" s="68"/>
    </row>
    <row r="2838" spans="53:150" s="9" customFormat="1" ht="15">
      <c r="BA2838" s="41"/>
      <c r="BB2838" s="41"/>
      <c r="BC2838" s="41"/>
      <c r="BD2838" s="41"/>
      <c r="BE2838" s="41"/>
      <c r="BF2838" s="41"/>
      <c r="BG2838" s="41"/>
      <c r="BH2838" s="41"/>
      <c r="BI2838" s="41"/>
      <c r="BJ2838" s="41"/>
      <c r="BK2838" s="41"/>
      <c r="BL2838" s="41"/>
      <c r="BM2838" s="41"/>
      <c r="BN2838" s="41"/>
      <c r="BO2838" s="41"/>
      <c r="BP2838" s="41"/>
      <c r="BQ2838" s="41"/>
      <c r="BR2838" s="41"/>
      <c r="BS2838" s="41"/>
      <c r="BT2838" s="41"/>
      <c r="BU2838" s="41"/>
      <c r="BV2838" s="41"/>
      <c r="BW2838" s="41"/>
      <c r="BX2838" s="41"/>
      <c r="BY2838" s="41"/>
      <c r="BZ2838" s="41"/>
      <c r="CA2838" s="41"/>
      <c r="CB2838" s="41"/>
      <c r="CC2838" s="41"/>
      <c r="CD2838" s="41"/>
      <c r="CE2838" s="41"/>
      <c r="CF2838" s="41"/>
      <c r="CG2838" s="41"/>
      <c r="CH2838" s="41"/>
      <c r="CI2838" s="41"/>
      <c r="CJ2838" s="41"/>
      <c r="ED2838" s="68"/>
      <c r="EE2838" s="68"/>
      <c r="EF2838" s="68"/>
      <c r="EG2838" s="68"/>
      <c r="EH2838" s="68"/>
      <c r="EI2838" s="68"/>
      <c r="EJ2838" s="68"/>
      <c r="EK2838" s="68"/>
      <c r="EL2838" s="68"/>
      <c r="EM2838" s="68"/>
      <c r="EN2838" s="68"/>
      <c r="EO2838" s="68"/>
      <c r="EP2838" s="68"/>
      <c r="EQ2838" s="68"/>
      <c r="ER2838" s="68"/>
      <c r="ES2838" s="68"/>
      <c r="ET2838" s="68"/>
    </row>
    <row r="2839" spans="53:150" s="9" customFormat="1" ht="15">
      <c r="BA2839" s="41"/>
      <c r="BB2839" s="41"/>
      <c r="BC2839" s="41"/>
      <c r="BD2839" s="41"/>
      <c r="BE2839" s="41"/>
      <c r="BF2839" s="41"/>
      <c r="BG2839" s="41"/>
      <c r="BH2839" s="41"/>
      <c r="BI2839" s="41"/>
      <c r="BJ2839" s="41"/>
      <c r="BK2839" s="41"/>
      <c r="BL2839" s="41"/>
      <c r="BM2839" s="41"/>
      <c r="BN2839" s="41"/>
      <c r="BO2839" s="41"/>
      <c r="BP2839" s="41"/>
      <c r="BQ2839" s="41"/>
      <c r="BR2839" s="41"/>
      <c r="BS2839" s="41"/>
      <c r="BT2839" s="41"/>
      <c r="BU2839" s="41"/>
      <c r="BV2839" s="41"/>
      <c r="BW2839" s="41"/>
      <c r="BX2839" s="41"/>
      <c r="BY2839" s="41"/>
      <c r="BZ2839" s="41"/>
      <c r="CA2839" s="41"/>
      <c r="CB2839" s="41"/>
      <c r="CC2839" s="41"/>
      <c r="CD2839" s="41"/>
      <c r="CE2839" s="41"/>
      <c r="CF2839" s="41"/>
      <c r="CG2839" s="41"/>
      <c r="CH2839" s="41"/>
      <c r="CI2839" s="41"/>
      <c r="CJ2839" s="41"/>
      <c r="ED2839" s="68"/>
      <c r="EE2839" s="68"/>
      <c r="EF2839" s="68"/>
      <c r="EG2839" s="68"/>
      <c r="EH2839" s="68"/>
      <c r="EI2839" s="68"/>
      <c r="EJ2839" s="68"/>
      <c r="EK2839" s="68"/>
      <c r="EL2839" s="68"/>
      <c r="EM2839" s="68"/>
      <c r="EN2839" s="68"/>
      <c r="EO2839" s="68"/>
      <c r="EP2839" s="68"/>
      <c r="EQ2839" s="68"/>
      <c r="ER2839" s="68"/>
      <c r="ES2839" s="68"/>
      <c r="ET2839" s="68"/>
    </row>
    <row r="2840" spans="53:150" s="9" customFormat="1" ht="15">
      <c r="BA2840" s="41"/>
      <c r="BB2840" s="41"/>
      <c r="BC2840" s="41"/>
      <c r="BD2840" s="41"/>
      <c r="BE2840" s="41"/>
      <c r="BF2840" s="41"/>
      <c r="BG2840" s="41"/>
      <c r="BH2840" s="41"/>
      <c r="BI2840" s="41"/>
      <c r="BJ2840" s="41"/>
      <c r="BK2840" s="41"/>
      <c r="BL2840" s="41"/>
      <c r="BM2840" s="41"/>
      <c r="BN2840" s="41"/>
      <c r="BO2840" s="41"/>
      <c r="BP2840" s="41"/>
      <c r="BQ2840" s="41"/>
      <c r="BR2840" s="41"/>
      <c r="BS2840" s="41"/>
      <c r="BT2840" s="41"/>
      <c r="BU2840" s="41"/>
      <c r="BV2840" s="41"/>
      <c r="BW2840" s="41"/>
      <c r="BX2840" s="41"/>
      <c r="BY2840" s="41"/>
      <c r="BZ2840" s="41"/>
      <c r="CA2840" s="41"/>
      <c r="CB2840" s="41"/>
      <c r="CC2840" s="41"/>
      <c r="CD2840" s="41"/>
      <c r="CE2840" s="41"/>
      <c r="CF2840" s="41"/>
      <c r="CG2840" s="41"/>
      <c r="CH2840" s="41"/>
      <c r="CI2840" s="41"/>
      <c r="CJ2840" s="41"/>
      <c r="ED2840" s="68"/>
      <c r="EE2840" s="68"/>
      <c r="EF2840" s="68"/>
      <c r="EG2840" s="68"/>
      <c r="EH2840" s="68"/>
      <c r="EI2840" s="68"/>
      <c r="EJ2840" s="68"/>
      <c r="EK2840" s="68"/>
      <c r="EL2840" s="68"/>
      <c r="EM2840" s="68"/>
      <c r="EN2840" s="68"/>
      <c r="EO2840" s="68"/>
      <c r="EP2840" s="68"/>
      <c r="EQ2840" s="68"/>
      <c r="ER2840" s="68"/>
      <c r="ES2840" s="68"/>
      <c r="ET2840" s="68"/>
    </row>
    <row r="2841" spans="53:150" s="9" customFormat="1" ht="15">
      <c r="BA2841" s="41"/>
      <c r="BB2841" s="41"/>
      <c r="BC2841" s="41"/>
      <c r="BD2841" s="41"/>
      <c r="BE2841" s="41"/>
      <c r="BF2841" s="41"/>
      <c r="BG2841" s="41"/>
      <c r="BH2841" s="41"/>
      <c r="BI2841" s="41"/>
      <c r="BJ2841" s="41"/>
      <c r="BK2841" s="41"/>
      <c r="BL2841" s="41"/>
      <c r="BM2841" s="41"/>
      <c r="BN2841" s="41"/>
      <c r="BO2841" s="41"/>
      <c r="BP2841" s="41"/>
      <c r="BQ2841" s="41"/>
      <c r="BR2841" s="41"/>
      <c r="BS2841" s="41"/>
      <c r="BT2841" s="41"/>
      <c r="BU2841" s="41"/>
      <c r="BV2841" s="41"/>
      <c r="BW2841" s="41"/>
      <c r="BX2841" s="41"/>
      <c r="BY2841" s="41"/>
      <c r="BZ2841" s="41"/>
      <c r="CA2841" s="41"/>
      <c r="CB2841" s="41"/>
      <c r="CC2841" s="41"/>
      <c r="CD2841" s="41"/>
      <c r="CE2841" s="41"/>
      <c r="CF2841" s="41"/>
      <c r="CG2841" s="41"/>
      <c r="CH2841" s="41"/>
      <c r="CI2841" s="41"/>
      <c r="CJ2841" s="41"/>
      <c r="ED2841" s="68"/>
      <c r="EE2841" s="68"/>
      <c r="EF2841" s="68"/>
      <c r="EG2841" s="68"/>
      <c r="EH2841" s="68"/>
      <c r="EI2841" s="68"/>
      <c r="EJ2841" s="68"/>
      <c r="EK2841" s="68"/>
      <c r="EL2841" s="68"/>
      <c r="EM2841" s="68"/>
      <c r="EN2841" s="68"/>
      <c r="EO2841" s="68"/>
      <c r="EP2841" s="68"/>
      <c r="EQ2841" s="68"/>
      <c r="ER2841" s="68"/>
      <c r="ES2841" s="68"/>
      <c r="ET2841" s="68"/>
    </row>
    <row r="2842" spans="53:150" s="9" customFormat="1" ht="15">
      <c r="BA2842" s="41"/>
      <c r="BB2842" s="41"/>
      <c r="BC2842" s="41"/>
      <c r="BD2842" s="41"/>
      <c r="BE2842" s="41"/>
      <c r="BF2842" s="41"/>
      <c r="BG2842" s="41"/>
      <c r="BH2842" s="41"/>
      <c r="BI2842" s="41"/>
      <c r="BJ2842" s="41"/>
      <c r="BK2842" s="41"/>
      <c r="BL2842" s="41"/>
      <c r="BM2842" s="41"/>
      <c r="BN2842" s="41"/>
      <c r="BO2842" s="41"/>
      <c r="BP2842" s="41"/>
      <c r="BQ2842" s="41"/>
      <c r="BR2842" s="41"/>
      <c r="BS2842" s="41"/>
      <c r="BT2842" s="41"/>
      <c r="BU2842" s="41"/>
      <c r="BV2842" s="41"/>
      <c r="BW2842" s="41"/>
      <c r="BX2842" s="41"/>
      <c r="BY2842" s="41"/>
      <c r="BZ2842" s="41"/>
      <c r="CA2842" s="41"/>
      <c r="CB2842" s="41"/>
      <c r="CC2842" s="41"/>
      <c r="CD2842" s="41"/>
      <c r="CE2842" s="41"/>
      <c r="CF2842" s="41"/>
      <c r="CG2842" s="41"/>
      <c r="CH2842" s="41"/>
      <c r="CI2842" s="41"/>
      <c r="CJ2842" s="41"/>
      <c r="ED2842" s="68"/>
      <c r="EE2842" s="68"/>
      <c r="EF2842" s="68"/>
      <c r="EG2842" s="68"/>
      <c r="EH2842" s="68"/>
      <c r="EI2842" s="68"/>
      <c r="EJ2842" s="68"/>
      <c r="EK2842" s="68"/>
      <c r="EL2842" s="68"/>
      <c r="EM2842" s="68"/>
      <c r="EN2842" s="68"/>
      <c r="EO2842" s="68"/>
      <c r="EP2842" s="68"/>
      <c r="EQ2842" s="68"/>
      <c r="ER2842" s="68"/>
      <c r="ES2842" s="68"/>
      <c r="ET2842" s="68"/>
    </row>
    <row r="2843" spans="53:150" s="9" customFormat="1" ht="15">
      <c r="BA2843" s="41"/>
      <c r="BB2843" s="41"/>
      <c r="BC2843" s="41"/>
      <c r="BD2843" s="41"/>
      <c r="BE2843" s="41"/>
      <c r="BF2843" s="41"/>
      <c r="BG2843" s="41"/>
      <c r="BH2843" s="41"/>
      <c r="BI2843" s="41"/>
      <c r="BJ2843" s="41"/>
      <c r="BK2843" s="41"/>
      <c r="BL2843" s="41"/>
      <c r="BM2843" s="41"/>
      <c r="BN2843" s="41"/>
      <c r="BO2843" s="41"/>
      <c r="BP2843" s="41"/>
      <c r="BQ2843" s="41"/>
      <c r="BR2843" s="41"/>
      <c r="BS2843" s="41"/>
      <c r="BT2843" s="41"/>
      <c r="BU2843" s="41"/>
      <c r="BV2843" s="41"/>
      <c r="BW2843" s="41"/>
      <c r="BX2843" s="41"/>
      <c r="BY2843" s="41"/>
      <c r="BZ2843" s="41"/>
      <c r="CA2843" s="41"/>
      <c r="CB2843" s="41"/>
      <c r="CC2843" s="41"/>
      <c r="CD2843" s="41"/>
      <c r="CE2843" s="41"/>
      <c r="CF2843" s="41"/>
      <c r="CG2843" s="41"/>
      <c r="CH2843" s="41"/>
      <c r="CI2843" s="41"/>
      <c r="CJ2843" s="41"/>
      <c r="ED2843" s="68"/>
      <c r="EE2843" s="68"/>
      <c r="EF2843" s="68"/>
      <c r="EG2843" s="68"/>
      <c r="EH2843" s="68"/>
      <c r="EI2843" s="68"/>
      <c r="EJ2843" s="68"/>
      <c r="EK2843" s="68"/>
      <c r="EL2843" s="68"/>
      <c r="EM2843" s="68"/>
      <c r="EN2843" s="68"/>
      <c r="EO2843" s="68"/>
      <c r="EP2843" s="68"/>
      <c r="EQ2843" s="68"/>
      <c r="ER2843" s="68"/>
      <c r="ES2843" s="68"/>
      <c r="ET2843" s="68"/>
    </row>
    <row r="2844" spans="53:150" s="9" customFormat="1" ht="15">
      <c r="BA2844" s="41"/>
      <c r="BB2844" s="41"/>
      <c r="BC2844" s="41"/>
      <c r="BD2844" s="41"/>
      <c r="BE2844" s="41"/>
      <c r="BF2844" s="41"/>
      <c r="BG2844" s="41"/>
      <c r="BH2844" s="41"/>
      <c r="BI2844" s="41"/>
      <c r="BJ2844" s="41"/>
      <c r="BK2844" s="41"/>
      <c r="BL2844" s="41"/>
      <c r="BM2844" s="41"/>
      <c r="BN2844" s="41"/>
      <c r="BO2844" s="41"/>
      <c r="BP2844" s="41"/>
      <c r="BQ2844" s="41"/>
      <c r="BR2844" s="41"/>
      <c r="BS2844" s="41"/>
      <c r="BT2844" s="41"/>
      <c r="BU2844" s="41"/>
      <c r="BV2844" s="41"/>
      <c r="BW2844" s="41"/>
      <c r="BX2844" s="41"/>
      <c r="BY2844" s="41"/>
      <c r="BZ2844" s="41"/>
      <c r="CA2844" s="41"/>
      <c r="CB2844" s="41"/>
      <c r="CC2844" s="41"/>
      <c r="CD2844" s="41"/>
      <c r="CE2844" s="41"/>
      <c r="CF2844" s="41"/>
      <c r="CG2844" s="41"/>
      <c r="CH2844" s="41"/>
      <c r="CI2844" s="41"/>
      <c r="CJ2844" s="41"/>
      <c r="ED2844" s="68"/>
      <c r="EE2844" s="68"/>
      <c r="EF2844" s="68"/>
      <c r="EG2844" s="68"/>
      <c r="EH2844" s="68"/>
      <c r="EI2844" s="68"/>
      <c r="EJ2844" s="68"/>
      <c r="EK2844" s="68"/>
      <c r="EL2844" s="68"/>
      <c r="EM2844" s="68"/>
      <c r="EN2844" s="68"/>
      <c r="EO2844" s="68"/>
      <c r="EP2844" s="68"/>
      <c r="EQ2844" s="68"/>
      <c r="ER2844" s="68"/>
      <c r="ES2844" s="68"/>
      <c r="ET2844" s="68"/>
    </row>
    <row r="2845" spans="53:150" s="9" customFormat="1" ht="15">
      <c r="BA2845" s="41"/>
      <c r="BB2845" s="41"/>
      <c r="BC2845" s="41"/>
      <c r="BD2845" s="41"/>
      <c r="BE2845" s="41"/>
      <c r="BF2845" s="41"/>
      <c r="BG2845" s="41"/>
      <c r="BH2845" s="41"/>
      <c r="BI2845" s="41"/>
      <c r="BJ2845" s="41"/>
      <c r="BK2845" s="41"/>
      <c r="BL2845" s="41"/>
      <c r="BM2845" s="41"/>
      <c r="BN2845" s="41"/>
      <c r="BO2845" s="41"/>
      <c r="BP2845" s="41"/>
      <c r="BQ2845" s="41"/>
      <c r="BR2845" s="41"/>
      <c r="BS2845" s="41"/>
      <c r="BT2845" s="41"/>
      <c r="BU2845" s="41"/>
      <c r="BV2845" s="41"/>
      <c r="BW2845" s="41"/>
      <c r="BX2845" s="41"/>
      <c r="BY2845" s="41"/>
      <c r="BZ2845" s="41"/>
      <c r="CA2845" s="41"/>
      <c r="CB2845" s="41"/>
      <c r="CC2845" s="41"/>
      <c r="CD2845" s="41"/>
      <c r="CE2845" s="41"/>
      <c r="CF2845" s="41"/>
      <c r="CG2845" s="41"/>
      <c r="CH2845" s="41"/>
      <c r="CI2845" s="41"/>
      <c r="CJ2845" s="41"/>
      <c r="ED2845" s="68"/>
      <c r="EE2845" s="68"/>
      <c r="EF2845" s="68"/>
      <c r="EG2845" s="68"/>
      <c r="EH2845" s="68"/>
      <c r="EI2845" s="68"/>
      <c r="EJ2845" s="68"/>
      <c r="EK2845" s="68"/>
      <c r="EL2845" s="68"/>
      <c r="EM2845" s="68"/>
      <c r="EN2845" s="68"/>
      <c r="EO2845" s="68"/>
      <c r="EP2845" s="68"/>
      <c r="EQ2845" s="68"/>
      <c r="ER2845" s="68"/>
      <c r="ES2845" s="68"/>
      <c r="ET2845" s="68"/>
    </row>
    <row r="2846" spans="53:150" s="9" customFormat="1" ht="15">
      <c r="BA2846" s="41"/>
      <c r="BB2846" s="41"/>
      <c r="BC2846" s="41"/>
      <c r="BD2846" s="41"/>
      <c r="BE2846" s="41"/>
      <c r="BF2846" s="41"/>
      <c r="BG2846" s="41"/>
      <c r="BH2846" s="41"/>
      <c r="BI2846" s="41"/>
      <c r="BJ2846" s="41"/>
      <c r="BK2846" s="41"/>
      <c r="BL2846" s="41"/>
      <c r="BM2846" s="41"/>
      <c r="BN2846" s="41"/>
      <c r="BO2846" s="41"/>
      <c r="BP2846" s="41"/>
      <c r="BQ2846" s="41"/>
      <c r="BR2846" s="41"/>
      <c r="BS2846" s="41"/>
      <c r="BT2846" s="41"/>
      <c r="BU2846" s="41"/>
      <c r="BV2846" s="41"/>
      <c r="BW2846" s="41"/>
      <c r="BX2846" s="41"/>
      <c r="BY2846" s="41"/>
      <c r="BZ2846" s="41"/>
      <c r="CA2846" s="41"/>
      <c r="CB2846" s="41"/>
      <c r="CC2846" s="41"/>
      <c r="CD2846" s="41"/>
      <c r="CE2846" s="41"/>
      <c r="CF2846" s="41"/>
      <c r="CG2846" s="41"/>
      <c r="CH2846" s="41"/>
      <c r="CI2846" s="41"/>
      <c r="CJ2846" s="41"/>
      <c r="ED2846" s="68"/>
      <c r="EE2846" s="68"/>
      <c r="EF2846" s="68"/>
      <c r="EG2846" s="68"/>
      <c r="EH2846" s="68"/>
      <c r="EI2846" s="68"/>
      <c r="EJ2846" s="68"/>
      <c r="EK2846" s="68"/>
      <c r="EL2846" s="68"/>
      <c r="EM2846" s="68"/>
      <c r="EN2846" s="68"/>
      <c r="EO2846" s="68"/>
      <c r="EP2846" s="68"/>
      <c r="EQ2846" s="68"/>
      <c r="ER2846" s="68"/>
      <c r="ES2846" s="68"/>
      <c r="ET2846" s="68"/>
    </row>
    <row r="2847" spans="53:150" s="9" customFormat="1" ht="15">
      <c r="BA2847" s="41"/>
      <c r="BB2847" s="41"/>
      <c r="BC2847" s="41"/>
      <c r="BD2847" s="41"/>
      <c r="BE2847" s="41"/>
      <c r="BF2847" s="41"/>
      <c r="BG2847" s="41"/>
      <c r="BH2847" s="41"/>
      <c r="BI2847" s="41"/>
      <c r="BJ2847" s="41"/>
      <c r="BK2847" s="41"/>
      <c r="BL2847" s="41"/>
      <c r="BM2847" s="41"/>
      <c r="BN2847" s="41"/>
      <c r="BO2847" s="41"/>
      <c r="BP2847" s="41"/>
      <c r="BQ2847" s="41"/>
      <c r="BR2847" s="41"/>
      <c r="BS2847" s="41"/>
      <c r="BT2847" s="41"/>
      <c r="BU2847" s="41"/>
      <c r="BV2847" s="41"/>
      <c r="BW2847" s="41"/>
      <c r="BX2847" s="41"/>
      <c r="BY2847" s="41"/>
      <c r="BZ2847" s="41"/>
      <c r="CA2847" s="41"/>
      <c r="CB2847" s="41"/>
      <c r="CC2847" s="41"/>
      <c r="CD2847" s="41"/>
      <c r="CE2847" s="41"/>
      <c r="CF2847" s="41"/>
      <c r="CG2847" s="41"/>
      <c r="CH2847" s="41"/>
      <c r="CI2847" s="41"/>
      <c r="CJ2847" s="41"/>
      <c r="ED2847" s="68"/>
      <c r="EE2847" s="68"/>
      <c r="EF2847" s="68"/>
      <c r="EG2847" s="68"/>
      <c r="EH2847" s="68"/>
      <c r="EI2847" s="68"/>
      <c r="EJ2847" s="68"/>
      <c r="EK2847" s="68"/>
      <c r="EL2847" s="68"/>
      <c r="EM2847" s="68"/>
      <c r="EN2847" s="68"/>
      <c r="EO2847" s="68"/>
      <c r="EP2847" s="68"/>
      <c r="EQ2847" s="68"/>
      <c r="ER2847" s="68"/>
      <c r="ES2847" s="68"/>
      <c r="ET2847" s="68"/>
    </row>
    <row r="2848" spans="53:150" s="9" customFormat="1" ht="15">
      <c r="BA2848" s="41"/>
      <c r="BB2848" s="41"/>
      <c r="BC2848" s="41"/>
      <c r="BD2848" s="41"/>
      <c r="BE2848" s="41"/>
      <c r="BF2848" s="41"/>
      <c r="BG2848" s="41"/>
      <c r="BH2848" s="41"/>
      <c r="BI2848" s="41"/>
      <c r="BJ2848" s="41"/>
      <c r="BK2848" s="41"/>
      <c r="BL2848" s="41"/>
      <c r="BM2848" s="41"/>
      <c r="BN2848" s="41"/>
      <c r="BO2848" s="41"/>
      <c r="BP2848" s="41"/>
      <c r="BQ2848" s="41"/>
      <c r="BR2848" s="41"/>
      <c r="BS2848" s="41"/>
      <c r="BT2848" s="41"/>
      <c r="BU2848" s="41"/>
      <c r="BV2848" s="41"/>
      <c r="BW2848" s="41"/>
      <c r="BX2848" s="41"/>
      <c r="BY2848" s="41"/>
      <c r="BZ2848" s="41"/>
      <c r="CA2848" s="41"/>
      <c r="CB2848" s="41"/>
      <c r="CC2848" s="41"/>
      <c r="CD2848" s="41"/>
      <c r="CE2848" s="41"/>
      <c r="CF2848" s="41"/>
      <c r="CG2848" s="41"/>
      <c r="CH2848" s="41"/>
      <c r="CI2848" s="41"/>
      <c r="CJ2848" s="41"/>
      <c r="ED2848" s="68"/>
      <c r="EE2848" s="68"/>
      <c r="EF2848" s="68"/>
      <c r="EG2848" s="68"/>
      <c r="EH2848" s="68"/>
      <c r="EI2848" s="68"/>
      <c r="EJ2848" s="68"/>
      <c r="EK2848" s="68"/>
      <c r="EL2848" s="68"/>
      <c r="EM2848" s="68"/>
      <c r="EN2848" s="68"/>
      <c r="EO2848" s="68"/>
      <c r="EP2848" s="68"/>
      <c r="EQ2848" s="68"/>
      <c r="ER2848" s="68"/>
      <c r="ES2848" s="68"/>
      <c r="ET2848" s="68"/>
    </row>
    <row r="2849" spans="53:150" s="9" customFormat="1" ht="15">
      <c r="BA2849" s="41"/>
      <c r="BB2849" s="41"/>
      <c r="BC2849" s="41"/>
      <c r="BD2849" s="41"/>
      <c r="BE2849" s="41"/>
      <c r="BF2849" s="41"/>
      <c r="BG2849" s="41"/>
      <c r="BH2849" s="41"/>
      <c r="BI2849" s="41"/>
      <c r="BJ2849" s="41"/>
      <c r="BK2849" s="41"/>
      <c r="BL2849" s="41"/>
      <c r="BM2849" s="41"/>
      <c r="BN2849" s="41"/>
      <c r="BO2849" s="41"/>
      <c r="BP2849" s="41"/>
      <c r="BQ2849" s="41"/>
      <c r="BR2849" s="41"/>
      <c r="BS2849" s="41"/>
      <c r="BT2849" s="41"/>
      <c r="BU2849" s="41"/>
      <c r="BV2849" s="41"/>
      <c r="BW2849" s="41"/>
      <c r="BX2849" s="41"/>
      <c r="BY2849" s="41"/>
      <c r="BZ2849" s="41"/>
      <c r="CA2849" s="41"/>
      <c r="CB2849" s="41"/>
      <c r="CC2849" s="41"/>
      <c r="CD2849" s="41"/>
      <c r="CE2849" s="41"/>
      <c r="CF2849" s="41"/>
      <c r="CG2849" s="41"/>
      <c r="CH2849" s="41"/>
      <c r="CI2849" s="41"/>
      <c r="CJ2849" s="41"/>
      <c r="ED2849" s="68"/>
      <c r="EE2849" s="68"/>
      <c r="EF2849" s="68"/>
      <c r="EG2849" s="68"/>
      <c r="EH2849" s="68"/>
      <c r="EI2849" s="68"/>
      <c r="EJ2849" s="68"/>
      <c r="EK2849" s="68"/>
      <c r="EL2849" s="68"/>
      <c r="EM2849" s="68"/>
      <c r="EN2849" s="68"/>
      <c r="EO2849" s="68"/>
      <c r="EP2849" s="68"/>
      <c r="EQ2849" s="68"/>
      <c r="ER2849" s="68"/>
      <c r="ES2849" s="68"/>
      <c r="ET2849" s="68"/>
    </row>
    <row r="2850" spans="53:150" s="9" customFormat="1" ht="15">
      <c r="BA2850" s="41"/>
      <c r="BB2850" s="41"/>
      <c r="BC2850" s="41"/>
      <c r="BD2850" s="41"/>
      <c r="BE2850" s="41"/>
      <c r="BF2850" s="41"/>
      <c r="BG2850" s="41"/>
      <c r="BH2850" s="41"/>
      <c r="BI2850" s="41"/>
      <c r="BJ2850" s="41"/>
      <c r="BK2850" s="41"/>
      <c r="BL2850" s="41"/>
      <c r="BM2850" s="41"/>
      <c r="BN2850" s="41"/>
      <c r="BO2850" s="41"/>
      <c r="BP2850" s="41"/>
      <c r="BQ2850" s="41"/>
      <c r="BR2850" s="41"/>
      <c r="BS2850" s="41"/>
      <c r="BT2850" s="41"/>
      <c r="BU2850" s="41"/>
      <c r="BV2850" s="41"/>
      <c r="BW2850" s="41"/>
      <c r="BX2850" s="41"/>
      <c r="BY2850" s="41"/>
      <c r="BZ2850" s="41"/>
      <c r="CA2850" s="41"/>
      <c r="CB2850" s="41"/>
      <c r="CC2850" s="41"/>
      <c r="CD2850" s="41"/>
      <c r="CE2850" s="41"/>
      <c r="CF2850" s="41"/>
      <c r="CG2850" s="41"/>
      <c r="CH2850" s="41"/>
      <c r="CI2850" s="41"/>
      <c r="CJ2850" s="41"/>
      <c r="ED2850" s="68"/>
      <c r="EE2850" s="68"/>
      <c r="EF2850" s="68"/>
      <c r="EG2850" s="68"/>
      <c r="EH2850" s="68"/>
      <c r="EI2850" s="68"/>
      <c r="EJ2850" s="68"/>
      <c r="EK2850" s="68"/>
      <c r="EL2850" s="68"/>
      <c r="EM2850" s="68"/>
      <c r="EN2850" s="68"/>
      <c r="EO2850" s="68"/>
      <c r="EP2850" s="68"/>
      <c r="EQ2850" s="68"/>
      <c r="ER2850" s="68"/>
      <c r="ES2850" s="68"/>
      <c r="ET2850" s="68"/>
    </row>
    <row r="2851" spans="53:150" s="9" customFormat="1" ht="15">
      <c r="BA2851" s="41"/>
      <c r="BB2851" s="41"/>
      <c r="BC2851" s="41"/>
      <c r="BD2851" s="41"/>
      <c r="BE2851" s="41"/>
      <c r="BF2851" s="41"/>
      <c r="BG2851" s="41"/>
      <c r="BH2851" s="41"/>
      <c r="BI2851" s="41"/>
      <c r="BJ2851" s="41"/>
      <c r="BK2851" s="41"/>
      <c r="BL2851" s="41"/>
      <c r="BM2851" s="41"/>
      <c r="BN2851" s="41"/>
      <c r="BO2851" s="41"/>
      <c r="BP2851" s="41"/>
      <c r="BQ2851" s="41"/>
      <c r="BR2851" s="41"/>
      <c r="BS2851" s="41"/>
      <c r="BT2851" s="41"/>
      <c r="BU2851" s="41"/>
      <c r="BV2851" s="41"/>
      <c r="BW2851" s="41"/>
      <c r="BX2851" s="41"/>
      <c r="BY2851" s="41"/>
      <c r="BZ2851" s="41"/>
      <c r="CA2851" s="41"/>
      <c r="CB2851" s="41"/>
      <c r="CC2851" s="41"/>
      <c r="CD2851" s="41"/>
      <c r="CE2851" s="41"/>
      <c r="CF2851" s="41"/>
      <c r="CG2851" s="41"/>
      <c r="CH2851" s="41"/>
      <c r="CI2851" s="41"/>
      <c r="CJ2851" s="41"/>
      <c r="ED2851" s="68"/>
      <c r="EE2851" s="68"/>
      <c r="EF2851" s="68"/>
      <c r="EG2851" s="68"/>
      <c r="EH2851" s="68"/>
      <c r="EI2851" s="68"/>
      <c r="EJ2851" s="68"/>
      <c r="EK2851" s="68"/>
      <c r="EL2851" s="68"/>
      <c r="EM2851" s="68"/>
      <c r="EN2851" s="68"/>
      <c r="EO2851" s="68"/>
      <c r="EP2851" s="68"/>
      <c r="EQ2851" s="68"/>
      <c r="ER2851" s="68"/>
      <c r="ES2851" s="68"/>
      <c r="ET2851" s="68"/>
    </row>
    <row r="2852" spans="53:150" s="9" customFormat="1" ht="15">
      <c r="BA2852" s="41"/>
      <c r="BB2852" s="41"/>
      <c r="BC2852" s="41"/>
      <c r="BD2852" s="41"/>
      <c r="BE2852" s="41"/>
      <c r="BF2852" s="41"/>
      <c r="BG2852" s="41"/>
      <c r="BH2852" s="41"/>
      <c r="BI2852" s="41"/>
      <c r="BJ2852" s="41"/>
      <c r="BK2852" s="41"/>
      <c r="BL2852" s="41"/>
      <c r="BM2852" s="41"/>
      <c r="BN2852" s="41"/>
      <c r="BO2852" s="41"/>
      <c r="BP2852" s="41"/>
      <c r="BQ2852" s="41"/>
      <c r="BR2852" s="41"/>
      <c r="BS2852" s="41"/>
      <c r="BT2852" s="41"/>
      <c r="BU2852" s="41"/>
      <c r="BV2852" s="41"/>
      <c r="BW2852" s="41"/>
      <c r="BX2852" s="41"/>
      <c r="BY2852" s="41"/>
      <c r="BZ2852" s="41"/>
      <c r="CA2852" s="41"/>
      <c r="CB2852" s="41"/>
      <c r="CC2852" s="41"/>
      <c r="CD2852" s="41"/>
      <c r="CE2852" s="41"/>
      <c r="CF2852" s="41"/>
      <c r="CG2852" s="41"/>
      <c r="CH2852" s="41"/>
      <c r="CI2852" s="41"/>
      <c r="CJ2852" s="41"/>
      <c r="ED2852" s="68"/>
      <c r="EE2852" s="68"/>
      <c r="EF2852" s="68"/>
      <c r="EG2852" s="68"/>
      <c r="EH2852" s="68"/>
      <c r="EI2852" s="68"/>
      <c r="EJ2852" s="68"/>
      <c r="EK2852" s="68"/>
      <c r="EL2852" s="68"/>
      <c r="EM2852" s="68"/>
      <c r="EN2852" s="68"/>
      <c r="EO2852" s="68"/>
      <c r="EP2852" s="68"/>
      <c r="EQ2852" s="68"/>
      <c r="ER2852" s="68"/>
      <c r="ES2852" s="68"/>
      <c r="ET2852" s="68"/>
    </row>
    <row r="2853" spans="53:150" s="9" customFormat="1" ht="15">
      <c r="BA2853" s="41"/>
      <c r="BB2853" s="41"/>
      <c r="BC2853" s="41"/>
      <c r="BD2853" s="41"/>
      <c r="BE2853" s="41"/>
      <c r="BF2853" s="41"/>
      <c r="BG2853" s="41"/>
      <c r="BH2853" s="41"/>
      <c r="BI2853" s="41"/>
      <c r="BJ2853" s="41"/>
      <c r="BK2853" s="41"/>
      <c r="BL2853" s="41"/>
      <c r="BM2853" s="41"/>
      <c r="BN2853" s="41"/>
      <c r="BO2853" s="41"/>
      <c r="BP2853" s="41"/>
      <c r="BQ2853" s="41"/>
      <c r="BR2853" s="41"/>
      <c r="BS2853" s="41"/>
      <c r="BT2853" s="41"/>
      <c r="BU2853" s="41"/>
      <c r="BV2853" s="41"/>
      <c r="BW2853" s="41"/>
      <c r="BX2853" s="41"/>
      <c r="BY2853" s="41"/>
      <c r="BZ2853" s="41"/>
      <c r="CA2853" s="41"/>
      <c r="CB2853" s="41"/>
      <c r="CC2853" s="41"/>
      <c r="CD2853" s="41"/>
      <c r="CE2853" s="41"/>
      <c r="CF2853" s="41"/>
      <c r="CG2853" s="41"/>
      <c r="CH2853" s="41"/>
      <c r="CI2853" s="41"/>
      <c r="CJ2853" s="41"/>
      <c r="ED2853" s="68"/>
      <c r="EE2853" s="68"/>
      <c r="EF2853" s="68"/>
      <c r="EG2853" s="68"/>
      <c r="EH2853" s="68"/>
      <c r="EI2853" s="68"/>
      <c r="EJ2853" s="68"/>
      <c r="EK2853" s="68"/>
      <c r="EL2853" s="68"/>
      <c r="EM2853" s="68"/>
      <c r="EN2853" s="68"/>
      <c r="EO2853" s="68"/>
      <c r="EP2853" s="68"/>
      <c r="EQ2853" s="68"/>
      <c r="ER2853" s="68"/>
      <c r="ES2853" s="68"/>
      <c r="ET2853" s="68"/>
    </row>
    <row r="2854" spans="53:150" s="9" customFormat="1" ht="15">
      <c r="BA2854" s="41"/>
      <c r="BB2854" s="41"/>
      <c r="BC2854" s="41"/>
      <c r="BD2854" s="41"/>
      <c r="BE2854" s="41"/>
      <c r="BF2854" s="41"/>
      <c r="BG2854" s="41"/>
      <c r="BH2854" s="41"/>
      <c r="BI2854" s="41"/>
      <c r="BJ2854" s="41"/>
      <c r="BK2854" s="41"/>
      <c r="BL2854" s="41"/>
      <c r="BM2854" s="41"/>
      <c r="BN2854" s="41"/>
      <c r="BO2854" s="41"/>
      <c r="BP2854" s="41"/>
      <c r="BQ2854" s="41"/>
      <c r="BR2854" s="41"/>
      <c r="BS2854" s="41"/>
      <c r="BT2854" s="41"/>
      <c r="BU2854" s="41"/>
      <c r="BV2854" s="41"/>
      <c r="BW2854" s="41"/>
      <c r="BX2854" s="41"/>
      <c r="BY2854" s="41"/>
      <c r="BZ2854" s="41"/>
      <c r="CA2854" s="41"/>
      <c r="CB2854" s="41"/>
      <c r="CC2854" s="41"/>
      <c r="CD2854" s="41"/>
      <c r="CE2854" s="41"/>
      <c r="CF2854" s="41"/>
      <c r="CG2854" s="41"/>
      <c r="CH2854" s="41"/>
      <c r="CI2854" s="41"/>
      <c r="CJ2854" s="41"/>
      <c r="ED2854" s="68"/>
      <c r="EE2854" s="68"/>
      <c r="EF2854" s="68"/>
      <c r="EG2854" s="68"/>
      <c r="EH2854" s="68"/>
      <c r="EI2854" s="68"/>
      <c r="EJ2854" s="68"/>
      <c r="EK2854" s="68"/>
      <c r="EL2854" s="68"/>
      <c r="EM2854" s="68"/>
      <c r="EN2854" s="68"/>
      <c r="EO2854" s="68"/>
      <c r="EP2854" s="68"/>
      <c r="EQ2854" s="68"/>
      <c r="ER2854" s="68"/>
      <c r="ES2854" s="68"/>
      <c r="ET2854" s="68"/>
    </row>
    <row r="2855" spans="53:150" s="9" customFormat="1" ht="15">
      <c r="BA2855" s="41"/>
      <c r="BB2855" s="41"/>
      <c r="BC2855" s="41"/>
      <c r="BD2855" s="41"/>
      <c r="BE2855" s="41"/>
      <c r="BF2855" s="41"/>
      <c r="BG2855" s="41"/>
      <c r="BH2855" s="41"/>
      <c r="BI2855" s="41"/>
      <c r="BJ2855" s="41"/>
      <c r="BK2855" s="41"/>
      <c r="BL2855" s="41"/>
      <c r="BM2855" s="41"/>
      <c r="BN2855" s="41"/>
      <c r="BO2855" s="41"/>
      <c r="BP2855" s="41"/>
      <c r="BQ2855" s="41"/>
      <c r="BR2855" s="41"/>
      <c r="BS2855" s="41"/>
      <c r="BT2855" s="41"/>
      <c r="BU2855" s="41"/>
      <c r="BV2855" s="41"/>
      <c r="BW2855" s="41"/>
      <c r="BX2855" s="41"/>
      <c r="BY2855" s="41"/>
      <c r="BZ2855" s="41"/>
      <c r="CA2855" s="41"/>
      <c r="CB2855" s="41"/>
      <c r="CC2855" s="41"/>
      <c r="CD2855" s="41"/>
      <c r="CE2855" s="41"/>
      <c r="CF2855" s="41"/>
      <c r="CG2855" s="41"/>
      <c r="CH2855" s="41"/>
      <c r="CI2855" s="41"/>
      <c r="CJ2855" s="41"/>
      <c r="ED2855" s="68"/>
      <c r="EE2855" s="68"/>
      <c r="EF2855" s="68"/>
      <c r="EG2855" s="68"/>
      <c r="EH2855" s="68"/>
      <c r="EI2855" s="68"/>
      <c r="EJ2855" s="68"/>
      <c r="EK2855" s="68"/>
      <c r="EL2855" s="68"/>
      <c r="EM2855" s="68"/>
      <c r="EN2855" s="68"/>
      <c r="EO2855" s="68"/>
      <c r="EP2855" s="68"/>
      <c r="EQ2855" s="68"/>
      <c r="ER2855" s="68"/>
      <c r="ES2855" s="68"/>
      <c r="ET2855" s="68"/>
    </row>
    <row r="2856" spans="53:150" s="9" customFormat="1" ht="15">
      <c r="BA2856" s="41"/>
      <c r="BB2856" s="41"/>
      <c r="BC2856" s="41"/>
      <c r="BD2856" s="41"/>
      <c r="BE2856" s="41"/>
      <c r="BF2856" s="41"/>
      <c r="BG2856" s="41"/>
      <c r="BH2856" s="41"/>
      <c r="BI2856" s="41"/>
      <c r="BJ2856" s="41"/>
      <c r="BK2856" s="41"/>
      <c r="BL2856" s="41"/>
      <c r="BM2856" s="41"/>
      <c r="BN2856" s="41"/>
      <c r="BO2856" s="41"/>
      <c r="BP2856" s="41"/>
      <c r="BQ2856" s="41"/>
      <c r="BR2856" s="41"/>
      <c r="BS2856" s="41"/>
      <c r="BT2856" s="41"/>
      <c r="BU2856" s="41"/>
      <c r="BV2856" s="41"/>
      <c r="BW2856" s="41"/>
      <c r="BX2856" s="41"/>
      <c r="BY2856" s="41"/>
      <c r="BZ2856" s="41"/>
      <c r="CA2856" s="41"/>
      <c r="CB2856" s="41"/>
      <c r="CC2856" s="41"/>
      <c r="CD2856" s="41"/>
      <c r="CE2856" s="41"/>
      <c r="CF2856" s="41"/>
      <c r="CG2856" s="41"/>
      <c r="CH2856" s="41"/>
      <c r="CI2856" s="41"/>
      <c r="CJ2856" s="41"/>
      <c r="ED2856" s="68"/>
      <c r="EE2856" s="68"/>
      <c r="EF2856" s="68"/>
      <c r="EG2856" s="68"/>
      <c r="EH2856" s="68"/>
      <c r="EI2856" s="68"/>
      <c r="EJ2856" s="68"/>
      <c r="EK2856" s="68"/>
      <c r="EL2856" s="68"/>
      <c r="EM2856" s="68"/>
      <c r="EN2856" s="68"/>
      <c r="EO2856" s="68"/>
      <c r="EP2856" s="68"/>
      <c r="EQ2856" s="68"/>
      <c r="ER2856" s="68"/>
      <c r="ES2856" s="68"/>
      <c r="ET2856" s="68"/>
    </row>
    <row r="2857" spans="53:150" s="9" customFormat="1" ht="15">
      <c r="BA2857" s="41"/>
      <c r="BB2857" s="41"/>
      <c r="BC2857" s="41"/>
      <c r="BD2857" s="41"/>
      <c r="BE2857" s="41"/>
      <c r="BF2857" s="41"/>
      <c r="BG2857" s="41"/>
      <c r="BH2857" s="41"/>
      <c r="BI2857" s="41"/>
      <c r="BJ2857" s="41"/>
      <c r="BK2857" s="41"/>
      <c r="BL2857" s="41"/>
      <c r="BM2857" s="41"/>
      <c r="BN2857" s="41"/>
      <c r="BO2857" s="41"/>
      <c r="BP2857" s="41"/>
      <c r="BQ2857" s="41"/>
      <c r="BR2857" s="41"/>
      <c r="BS2857" s="41"/>
      <c r="BT2857" s="41"/>
      <c r="BU2857" s="41"/>
      <c r="BV2857" s="41"/>
      <c r="BW2857" s="41"/>
      <c r="BX2857" s="41"/>
      <c r="BY2857" s="41"/>
      <c r="BZ2857" s="41"/>
      <c r="CA2857" s="41"/>
      <c r="CB2857" s="41"/>
      <c r="CC2857" s="41"/>
      <c r="CD2857" s="41"/>
      <c r="CE2857" s="41"/>
      <c r="CF2857" s="41"/>
      <c r="CG2857" s="41"/>
      <c r="CH2857" s="41"/>
      <c r="CI2857" s="41"/>
      <c r="CJ2857" s="41"/>
      <c r="ED2857" s="68"/>
      <c r="EE2857" s="68"/>
      <c r="EF2857" s="68"/>
      <c r="EG2857" s="68"/>
      <c r="EH2857" s="68"/>
      <c r="EI2857" s="68"/>
      <c r="EJ2857" s="68"/>
      <c r="EK2857" s="68"/>
      <c r="EL2857" s="68"/>
      <c r="EM2857" s="68"/>
      <c r="EN2857" s="68"/>
      <c r="EO2857" s="68"/>
      <c r="EP2857" s="68"/>
      <c r="EQ2857" s="68"/>
      <c r="ER2857" s="68"/>
      <c r="ES2857" s="68"/>
      <c r="ET2857" s="68"/>
    </row>
    <row r="2858" spans="53:150" s="9" customFormat="1" ht="15">
      <c r="BA2858" s="41"/>
      <c r="BB2858" s="41"/>
      <c r="BC2858" s="41"/>
      <c r="BD2858" s="41"/>
      <c r="BE2858" s="41"/>
      <c r="BF2858" s="41"/>
      <c r="BG2858" s="41"/>
      <c r="BH2858" s="41"/>
      <c r="BI2858" s="41"/>
      <c r="BJ2858" s="41"/>
      <c r="BK2858" s="41"/>
      <c r="BL2858" s="41"/>
      <c r="BM2858" s="41"/>
      <c r="BN2858" s="41"/>
      <c r="BO2858" s="41"/>
      <c r="BP2858" s="41"/>
      <c r="BQ2858" s="41"/>
      <c r="BR2858" s="41"/>
      <c r="BS2858" s="41"/>
      <c r="BT2858" s="41"/>
      <c r="BU2858" s="41"/>
      <c r="BV2858" s="41"/>
      <c r="BW2858" s="41"/>
      <c r="BX2858" s="41"/>
      <c r="BY2858" s="41"/>
      <c r="BZ2858" s="41"/>
      <c r="CA2858" s="41"/>
      <c r="CB2858" s="41"/>
      <c r="CC2858" s="41"/>
      <c r="CD2858" s="41"/>
      <c r="CE2858" s="41"/>
      <c r="CF2858" s="41"/>
      <c r="CG2858" s="41"/>
      <c r="CH2858" s="41"/>
      <c r="CI2858" s="41"/>
      <c r="CJ2858" s="41"/>
      <c r="ED2858" s="68"/>
      <c r="EE2858" s="68"/>
      <c r="EF2858" s="68"/>
      <c r="EG2858" s="68"/>
      <c r="EH2858" s="68"/>
      <c r="EI2858" s="68"/>
      <c r="EJ2858" s="68"/>
      <c r="EK2858" s="68"/>
      <c r="EL2858" s="68"/>
      <c r="EM2858" s="68"/>
      <c r="EN2858" s="68"/>
      <c r="EO2858" s="68"/>
      <c r="EP2858" s="68"/>
      <c r="EQ2858" s="68"/>
      <c r="ER2858" s="68"/>
      <c r="ES2858" s="68"/>
      <c r="ET2858" s="68"/>
    </row>
    <row r="2859" spans="53:150" s="9" customFormat="1" ht="15">
      <c r="BA2859" s="41"/>
      <c r="BB2859" s="41"/>
      <c r="BC2859" s="41"/>
      <c r="BD2859" s="41"/>
      <c r="BE2859" s="41"/>
      <c r="BF2859" s="41"/>
      <c r="BG2859" s="41"/>
      <c r="BH2859" s="41"/>
      <c r="BI2859" s="41"/>
      <c r="BJ2859" s="41"/>
      <c r="BK2859" s="41"/>
      <c r="BL2859" s="41"/>
      <c r="BM2859" s="41"/>
      <c r="BN2859" s="41"/>
      <c r="BO2859" s="41"/>
      <c r="BP2859" s="41"/>
      <c r="BQ2859" s="41"/>
      <c r="BR2859" s="41"/>
      <c r="BS2859" s="41"/>
      <c r="BT2859" s="41"/>
      <c r="BU2859" s="41"/>
      <c r="BV2859" s="41"/>
      <c r="BW2859" s="41"/>
      <c r="BX2859" s="41"/>
      <c r="BY2859" s="41"/>
      <c r="BZ2859" s="41"/>
      <c r="CA2859" s="41"/>
      <c r="CB2859" s="41"/>
      <c r="CC2859" s="41"/>
      <c r="CD2859" s="41"/>
      <c r="CE2859" s="41"/>
      <c r="CF2859" s="41"/>
      <c r="CG2859" s="41"/>
      <c r="CH2859" s="41"/>
      <c r="CI2859" s="41"/>
      <c r="CJ2859" s="41"/>
      <c r="ED2859" s="68"/>
      <c r="EE2859" s="68"/>
      <c r="EF2859" s="68"/>
      <c r="EG2859" s="68"/>
      <c r="EH2859" s="68"/>
      <c r="EI2859" s="68"/>
      <c r="EJ2859" s="68"/>
      <c r="EK2859" s="68"/>
      <c r="EL2859" s="68"/>
      <c r="EM2859" s="68"/>
      <c r="EN2859" s="68"/>
      <c r="EO2859" s="68"/>
      <c r="EP2859" s="68"/>
      <c r="EQ2859" s="68"/>
      <c r="ER2859" s="68"/>
      <c r="ES2859" s="68"/>
      <c r="ET2859" s="68"/>
    </row>
    <row r="2860" spans="53:150" s="9" customFormat="1" ht="15">
      <c r="BA2860" s="41"/>
      <c r="BB2860" s="41"/>
      <c r="BC2860" s="41"/>
      <c r="BD2860" s="41"/>
      <c r="BE2860" s="41"/>
      <c r="BF2860" s="41"/>
      <c r="BG2860" s="41"/>
      <c r="BH2860" s="41"/>
      <c r="BI2860" s="41"/>
      <c r="BJ2860" s="41"/>
      <c r="BK2860" s="41"/>
      <c r="BL2860" s="41"/>
      <c r="BM2860" s="41"/>
      <c r="BN2860" s="41"/>
      <c r="BO2860" s="41"/>
      <c r="BP2860" s="41"/>
      <c r="BQ2860" s="41"/>
      <c r="BR2860" s="41"/>
      <c r="BS2860" s="41"/>
      <c r="BT2860" s="41"/>
      <c r="BU2860" s="41"/>
      <c r="BV2860" s="41"/>
      <c r="BW2860" s="41"/>
      <c r="BX2860" s="41"/>
      <c r="BY2860" s="41"/>
      <c r="BZ2860" s="41"/>
      <c r="CA2860" s="41"/>
      <c r="CB2860" s="41"/>
      <c r="CC2860" s="41"/>
      <c r="CD2860" s="41"/>
      <c r="CE2860" s="41"/>
      <c r="CF2860" s="41"/>
      <c r="CG2860" s="41"/>
      <c r="CH2860" s="41"/>
      <c r="CI2860" s="41"/>
      <c r="CJ2860" s="41"/>
      <c r="ED2860" s="68"/>
      <c r="EE2860" s="68"/>
      <c r="EF2860" s="68"/>
      <c r="EG2860" s="68"/>
      <c r="EH2860" s="68"/>
      <c r="EI2860" s="68"/>
      <c r="EJ2860" s="68"/>
      <c r="EK2860" s="68"/>
      <c r="EL2860" s="68"/>
      <c r="EM2860" s="68"/>
      <c r="EN2860" s="68"/>
      <c r="EO2860" s="68"/>
      <c r="EP2860" s="68"/>
      <c r="EQ2860" s="68"/>
      <c r="ER2860" s="68"/>
      <c r="ES2860" s="68"/>
      <c r="ET2860" s="68"/>
    </row>
    <row r="2861" spans="53:150" s="9" customFormat="1" ht="15">
      <c r="BA2861" s="41"/>
      <c r="BB2861" s="41"/>
      <c r="BC2861" s="41"/>
      <c r="BD2861" s="41"/>
      <c r="BE2861" s="41"/>
      <c r="BF2861" s="41"/>
      <c r="BG2861" s="41"/>
      <c r="BH2861" s="41"/>
      <c r="BI2861" s="41"/>
      <c r="BJ2861" s="41"/>
      <c r="BK2861" s="41"/>
      <c r="BL2861" s="41"/>
      <c r="BM2861" s="41"/>
      <c r="BN2861" s="41"/>
      <c r="BO2861" s="41"/>
      <c r="BP2861" s="41"/>
      <c r="BQ2861" s="41"/>
      <c r="BR2861" s="41"/>
      <c r="BS2861" s="41"/>
      <c r="BT2861" s="41"/>
      <c r="BU2861" s="41"/>
      <c r="BV2861" s="41"/>
      <c r="BW2861" s="41"/>
      <c r="BX2861" s="41"/>
      <c r="BY2861" s="41"/>
      <c r="BZ2861" s="41"/>
      <c r="CA2861" s="41"/>
      <c r="CB2861" s="41"/>
      <c r="CC2861" s="41"/>
      <c r="CD2861" s="41"/>
      <c r="CE2861" s="41"/>
      <c r="CF2861" s="41"/>
      <c r="CG2861" s="41"/>
      <c r="CH2861" s="41"/>
      <c r="CI2861" s="41"/>
      <c r="CJ2861" s="41"/>
      <c r="ED2861" s="68"/>
      <c r="EE2861" s="68"/>
      <c r="EF2861" s="68"/>
      <c r="EG2861" s="68"/>
      <c r="EH2861" s="68"/>
      <c r="EI2861" s="68"/>
      <c r="EJ2861" s="68"/>
      <c r="EK2861" s="68"/>
      <c r="EL2861" s="68"/>
      <c r="EM2861" s="68"/>
      <c r="EN2861" s="68"/>
      <c r="EO2861" s="68"/>
      <c r="EP2861" s="68"/>
      <c r="EQ2861" s="68"/>
      <c r="ER2861" s="68"/>
      <c r="ES2861" s="68"/>
      <c r="ET2861" s="68"/>
    </row>
    <row r="2862" spans="53:150" s="9" customFormat="1" ht="15">
      <c r="BA2862" s="41"/>
      <c r="BB2862" s="41"/>
      <c r="BC2862" s="41"/>
      <c r="BD2862" s="41"/>
      <c r="BE2862" s="41"/>
      <c r="BF2862" s="41"/>
      <c r="BG2862" s="41"/>
      <c r="BH2862" s="41"/>
      <c r="BI2862" s="41"/>
      <c r="BJ2862" s="41"/>
      <c r="BK2862" s="41"/>
      <c r="BL2862" s="41"/>
      <c r="BM2862" s="41"/>
      <c r="BN2862" s="41"/>
      <c r="BO2862" s="41"/>
      <c r="BP2862" s="41"/>
      <c r="BQ2862" s="41"/>
      <c r="BR2862" s="41"/>
      <c r="BS2862" s="41"/>
      <c r="BT2862" s="41"/>
      <c r="BU2862" s="41"/>
      <c r="BV2862" s="41"/>
      <c r="BW2862" s="41"/>
      <c r="BX2862" s="41"/>
      <c r="BY2862" s="41"/>
      <c r="BZ2862" s="41"/>
      <c r="CA2862" s="41"/>
      <c r="CB2862" s="41"/>
      <c r="CC2862" s="41"/>
      <c r="CD2862" s="41"/>
      <c r="CE2862" s="41"/>
      <c r="CF2862" s="41"/>
      <c r="CG2862" s="41"/>
      <c r="CH2862" s="41"/>
      <c r="CI2862" s="41"/>
      <c r="CJ2862" s="41"/>
      <c r="ED2862" s="68"/>
      <c r="EE2862" s="68"/>
      <c r="EF2862" s="68"/>
      <c r="EG2862" s="68"/>
      <c r="EH2862" s="68"/>
      <c r="EI2862" s="68"/>
      <c r="EJ2862" s="68"/>
      <c r="EK2862" s="68"/>
      <c r="EL2862" s="68"/>
      <c r="EM2862" s="68"/>
      <c r="EN2862" s="68"/>
      <c r="EO2862" s="68"/>
      <c r="EP2862" s="68"/>
      <c r="EQ2862" s="68"/>
      <c r="ER2862" s="68"/>
      <c r="ES2862" s="68"/>
      <c r="ET2862" s="68"/>
    </row>
    <row r="2863" spans="53:150" s="9" customFormat="1" ht="15">
      <c r="BA2863" s="41"/>
      <c r="BB2863" s="41"/>
      <c r="BC2863" s="41"/>
      <c r="BD2863" s="41"/>
      <c r="BE2863" s="41"/>
      <c r="BF2863" s="41"/>
      <c r="BG2863" s="41"/>
      <c r="BH2863" s="41"/>
      <c r="BI2863" s="41"/>
      <c r="BJ2863" s="41"/>
      <c r="BK2863" s="41"/>
      <c r="BL2863" s="41"/>
      <c r="BM2863" s="41"/>
      <c r="BN2863" s="41"/>
      <c r="BO2863" s="41"/>
      <c r="BP2863" s="41"/>
      <c r="BQ2863" s="41"/>
      <c r="BR2863" s="41"/>
      <c r="BS2863" s="41"/>
      <c r="BT2863" s="41"/>
      <c r="BU2863" s="41"/>
      <c r="BV2863" s="41"/>
      <c r="BW2863" s="41"/>
      <c r="BX2863" s="41"/>
      <c r="BY2863" s="41"/>
      <c r="BZ2863" s="41"/>
      <c r="CA2863" s="41"/>
      <c r="CB2863" s="41"/>
      <c r="CC2863" s="41"/>
      <c r="CD2863" s="41"/>
      <c r="CE2863" s="41"/>
      <c r="CF2863" s="41"/>
      <c r="CG2863" s="41"/>
      <c r="CH2863" s="41"/>
      <c r="CI2863" s="41"/>
      <c r="CJ2863" s="41"/>
      <c r="ED2863" s="68"/>
      <c r="EE2863" s="68"/>
      <c r="EF2863" s="68"/>
      <c r="EG2863" s="68"/>
      <c r="EH2863" s="68"/>
      <c r="EI2863" s="68"/>
      <c r="EJ2863" s="68"/>
      <c r="EK2863" s="68"/>
      <c r="EL2863" s="68"/>
      <c r="EM2863" s="68"/>
      <c r="EN2863" s="68"/>
      <c r="EO2863" s="68"/>
      <c r="EP2863" s="68"/>
      <c r="EQ2863" s="68"/>
      <c r="ER2863" s="68"/>
      <c r="ES2863" s="68"/>
      <c r="ET2863" s="68"/>
    </row>
    <row r="2864" spans="53:150" s="9" customFormat="1" ht="15">
      <c r="BA2864" s="41"/>
      <c r="BB2864" s="41"/>
      <c r="BC2864" s="41"/>
      <c r="BD2864" s="41"/>
      <c r="BE2864" s="41"/>
      <c r="BF2864" s="41"/>
      <c r="BG2864" s="41"/>
      <c r="BH2864" s="41"/>
      <c r="BI2864" s="41"/>
      <c r="BJ2864" s="41"/>
      <c r="BK2864" s="41"/>
      <c r="BL2864" s="41"/>
      <c r="BM2864" s="41"/>
      <c r="BN2864" s="41"/>
      <c r="BO2864" s="41"/>
      <c r="BP2864" s="41"/>
      <c r="BQ2864" s="41"/>
      <c r="BR2864" s="41"/>
      <c r="BS2864" s="41"/>
      <c r="BT2864" s="41"/>
      <c r="BU2864" s="41"/>
      <c r="BV2864" s="41"/>
      <c r="BW2864" s="41"/>
      <c r="BX2864" s="41"/>
      <c r="BY2864" s="41"/>
      <c r="BZ2864" s="41"/>
      <c r="CA2864" s="41"/>
      <c r="CB2864" s="41"/>
      <c r="CC2864" s="41"/>
      <c r="CD2864" s="41"/>
      <c r="CE2864" s="41"/>
      <c r="CF2864" s="41"/>
      <c r="CG2864" s="41"/>
      <c r="CH2864" s="41"/>
      <c r="CI2864" s="41"/>
      <c r="CJ2864" s="41"/>
      <c r="ED2864" s="68"/>
      <c r="EE2864" s="68"/>
      <c r="EF2864" s="68"/>
      <c r="EG2864" s="68"/>
      <c r="EH2864" s="68"/>
      <c r="EI2864" s="68"/>
      <c r="EJ2864" s="68"/>
      <c r="EK2864" s="68"/>
      <c r="EL2864" s="68"/>
      <c r="EM2864" s="68"/>
      <c r="EN2864" s="68"/>
      <c r="EO2864" s="68"/>
      <c r="EP2864" s="68"/>
      <c r="EQ2864" s="68"/>
      <c r="ER2864" s="68"/>
      <c r="ES2864" s="68"/>
      <c r="ET2864" s="68"/>
    </row>
    <row r="2865" spans="53:150" s="9" customFormat="1" ht="15">
      <c r="BA2865" s="41"/>
      <c r="BB2865" s="41"/>
      <c r="BC2865" s="41"/>
      <c r="BD2865" s="41"/>
      <c r="BE2865" s="41"/>
      <c r="BF2865" s="41"/>
      <c r="BG2865" s="41"/>
      <c r="BH2865" s="41"/>
      <c r="BI2865" s="41"/>
      <c r="BJ2865" s="41"/>
      <c r="BK2865" s="41"/>
      <c r="BL2865" s="41"/>
      <c r="BM2865" s="41"/>
      <c r="BN2865" s="41"/>
      <c r="BO2865" s="41"/>
      <c r="BP2865" s="41"/>
      <c r="BQ2865" s="41"/>
      <c r="BR2865" s="41"/>
      <c r="BS2865" s="41"/>
      <c r="BT2865" s="41"/>
      <c r="BU2865" s="41"/>
      <c r="BV2865" s="41"/>
      <c r="BW2865" s="41"/>
      <c r="BX2865" s="41"/>
      <c r="BY2865" s="41"/>
      <c r="BZ2865" s="41"/>
      <c r="CA2865" s="41"/>
      <c r="CB2865" s="41"/>
      <c r="CC2865" s="41"/>
      <c r="CD2865" s="41"/>
      <c r="CE2865" s="41"/>
      <c r="CF2865" s="41"/>
      <c r="CG2865" s="41"/>
      <c r="CH2865" s="41"/>
      <c r="CI2865" s="41"/>
      <c r="CJ2865" s="41"/>
      <c r="ED2865" s="68"/>
      <c r="EE2865" s="68"/>
      <c r="EF2865" s="68"/>
      <c r="EG2865" s="68"/>
      <c r="EH2865" s="68"/>
      <c r="EI2865" s="68"/>
      <c r="EJ2865" s="68"/>
      <c r="EK2865" s="68"/>
      <c r="EL2865" s="68"/>
      <c r="EM2865" s="68"/>
      <c r="EN2865" s="68"/>
      <c r="EO2865" s="68"/>
      <c r="EP2865" s="68"/>
      <c r="EQ2865" s="68"/>
      <c r="ER2865" s="68"/>
      <c r="ES2865" s="68"/>
      <c r="ET2865" s="68"/>
    </row>
    <row r="2866" spans="53:150" s="9" customFormat="1" ht="15">
      <c r="BA2866" s="41"/>
      <c r="BB2866" s="41"/>
      <c r="BC2866" s="41"/>
      <c r="BD2866" s="41"/>
      <c r="BE2866" s="41"/>
      <c r="BF2866" s="41"/>
      <c r="BG2866" s="41"/>
      <c r="BH2866" s="41"/>
      <c r="BI2866" s="41"/>
      <c r="BJ2866" s="41"/>
      <c r="BK2866" s="41"/>
      <c r="BL2866" s="41"/>
      <c r="BM2866" s="41"/>
      <c r="BN2866" s="41"/>
      <c r="BO2866" s="41"/>
      <c r="BP2866" s="41"/>
      <c r="BQ2866" s="41"/>
      <c r="BR2866" s="41"/>
      <c r="BS2866" s="41"/>
      <c r="BT2866" s="41"/>
      <c r="BU2866" s="41"/>
      <c r="BV2866" s="41"/>
      <c r="BW2866" s="41"/>
      <c r="BX2866" s="41"/>
      <c r="BY2866" s="41"/>
      <c r="BZ2866" s="41"/>
      <c r="CA2866" s="41"/>
      <c r="CB2866" s="41"/>
      <c r="CC2866" s="41"/>
      <c r="CD2866" s="41"/>
      <c r="CE2866" s="41"/>
      <c r="CF2866" s="41"/>
      <c r="CG2866" s="41"/>
      <c r="CH2866" s="41"/>
      <c r="CI2866" s="41"/>
      <c r="CJ2866" s="41"/>
      <c r="ED2866" s="68"/>
      <c r="EE2866" s="68"/>
      <c r="EF2866" s="68"/>
      <c r="EG2866" s="68"/>
      <c r="EH2866" s="68"/>
      <c r="EI2866" s="68"/>
      <c r="EJ2866" s="68"/>
      <c r="EK2866" s="68"/>
      <c r="EL2866" s="68"/>
      <c r="EM2866" s="68"/>
      <c r="EN2866" s="68"/>
      <c r="EO2866" s="68"/>
      <c r="EP2866" s="68"/>
      <c r="EQ2866" s="68"/>
      <c r="ER2866" s="68"/>
      <c r="ES2866" s="68"/>
      <c r="ET2866" s="68"/>
    </row>
    <row r="2867" spans="53:150" s="9" customFormat="1" ht="15">
      <c r="BA2867" s="41"/>
      <c r="BB2867" s="41"/>
      <c r="BC2867" s="41"/>
      <c r="BD2867" s="41"/>
      <c r="BE2867" s="41"/>
      <c r="BF2867" s="41"/>
      <c r="BG2867" s="41"/>
      <c r="BH2867" s="41"/>
      <c r="BI2867" s="41"/>
      <c r="BJ2867" s="41"/>
      <c r="BK2867" s="41"/>
      <c r="BL2867" s="41"/>
      <c r="BM2867" s="41"/>
      <c r="BN2867" s="41"/>
      <c r="BO2867" s="41"/>
      <c r="BP2867" s="41"/>
      <c r="BQ2867" s="41"/>
      <c r="BR2867" s="41"/>
      <c r="BS2867" s="41"/>
      <c r="BT2867" s="41"/>
      <c r="BU2867" s="41"/>
      <c r="BV2867" s="41"/>
      <c r="BW2867" s="41"/>
      <c r="BX2867" s="41"/>
      <c r="BY2867" s="41"/>
      <c r="BZ2867" s="41"/>
      <c r="CA2867" s="41"/>
      <c r="CB2867" s="41"/>
      <c r="CC2867" s="41"/>
      <c r="CD2867" s="41"/>
      <c r="CE2867" s="41"/>
      <c r="CF2867" s="41"/>
      <c r="CG2867" s="41"/>
      <c r="CH2867" s="41"/>
      <c r="CI2867" s="41"/>
      <c r="CJ2867" s="41"/>
      <c r="ED2867" s="68"/>
      <c r="EE2867" s="68"/>
      <c r="EF2867" s="68"/>
      <c r="EG2867" s="68"/>
      <c r="EH2867" s="68"/>
      <c r="EI2867" s="68"/>
      <c r="EJ2867" s="68"/>
      <c r="EK2867" s="68"/>
      <c r="EL2867" s="68"/>
      <c r="EM2867" s="68"/>
      <c r="EN2867" s="68"/>
      <c r="EO2867" s="68"/>
      <c r="EP2867" s="68"/>
      <c r="EQ2867" s="68"/>
      <c r="ER2867" s="68"/>
      <c r="ES2867" s="68"/>
      <c r="ET2867" s="68"/>
    </row>
    <row r="2868" spans="53:150" s="9" customFormat="1" ht="15">
      <c r="BA2868" s="41"/>
      <c r="BB2868" s="41"/>
      <c r="BC2868" s="41"/>
      <c r="BD2868" s="41"/>
      <c r="BE2868" s="41"/>
      <c r="BF2868" s="41"/>
      <c r="BG2868" s="41"/>
      <c r="BH2868" s="41"/>
      <c r="BI2868" s="41"/>
      <c r="BJ2868" s="41"/>
      <c r="BK2868" s="41"/>
      <c r="BL2868" s="41"/>
      <c r="BM2868" s="41"/>
      <c r="BN2868" s="41"/>
      <c r="BO2868" s="41"/>
      <c r="BP2868" s="41"/>
      <c r="BQ2868" s="41"/>
      <c r="BR2868" s="41"/>
      <c r="BS2868" s="41"/>
      <c r="BT2868" s="41"/>
      <c r="BU2868" s="41"/>
      <c r="BV2868" s="41"/>
      <c r="BW2868" s="41"/>
      <c r="BX2868" s="41"/>
      <c r="BY2868" s="41"/>
      <c r="BZ2868" s="41"/>
      <c r="CA2868" s="41"/>
      <c r="CB2868" s="41"/>
      <c r="CC2868" s="41"/>
      <c r="CD2868" s="41"/>
      <c r="CE2868" s="41"/>
      <c r="CF2868" s="41"/>
      <c r="CG2868" s="41"/>
      <c r="CH2868" s="41"/>
      <c r="CI2868" s="41"/>
      <c r="CJ2868" s="41"/>
      <c r="ED2868" s="68"/>
      <c r="EE2868" s="68"/>
      <c r="EF2868" s="68"/>
      <c r="EG2868" s="68"/>
      <c r="EH2868" s="68"/>
      <c r="EI2868" s="68"/>
      <c r="EJ2868" s="68"/>
      <c r="EK2868" s="68"/>
      <c r="EL2868" s="68"/>
      <c r="EM2868" s="68"/>
      <c r="EN2868" s="68"/>
      <c r="EO2868" s="68"/>
      <c r="EP2868" s="68"/>
      <c r="EQ2868" s="68"/>
      <c r="ER2868" s="68"/>
      <c r="ES2868" s="68"/>
      <c r="ET2868" s="68"/>
    </row>
    <row r="2869" spans="53:150" s="9" customFormat="1" ht="15">
      <c r="BA2869" s="41"/>
      <c r="BB2869" s="41"/>
      <c r="BC2869" s="41"/>
      <c r="BD2869" s="41"/>
      <c r="BE2869" s="41"/>
      <c r="BF2869" s="41"/>
      <c r="BG2869" s="41"/>
      <c r="BH2869" s="41"/>
      <c r="BI2869" s="41"/>
      <c r="BJ2869" s="41"/>
      <c r="BK2869" s="41"/>
      <c r="BL2869" s="41"/>
      <c r="BM2869" s="41"/>
      <c r="BN2869" s="41"/>
      <c r="BO2869" s="41"/>
      <c r="BP2869" s="41"/>
      <c r="BQ2869" s="41"/>
      <c r="BR2869" s="41"/>
      <c r="BS2869" s="41"/>
      <c r="BT2869" s="41"/>
      <c r="BU2869" s="41"/>
      <c r="BV2869" s="41"/>
      <c r="BW2869" s="41"/>
      <c r="BX2869" s="41"/>
      <c r="BY2869" s="41"/>
      <c r="BZ2869" s="41"/>
      <c r="CA2869" s="41"/>
      <c r="CB2869" s="41"/>
      <c r="CC2869" s="41"/>
      <c r="CD2869" s="41"/>
      <c r="CE2869" s="41"/>
      <c r="CF2869" s="41"/>
      <c r="CG2869" s="41"/>
      <c r="CH2869" s="41"/>
      <c r="CI2869" s="41"/>
      <c r="CJ2869" s="41"/>
      <c r="ED2869" s="68"/>
      <c r="EE2869" s="68"/>
      <c r="EF2869" s="68"/>
      <c r="EG2869" s="68"/>
      <c r="EH2869" s="68"/>
      <c r="EI2869" s="68"/>
      <c r="EJ2869" s="68"/>
      <c r="EK2869" s="68"/>
      <c r="EL2869" s="68"/>
      <c r="EM2869" s="68"/>
      <c r="EN2869" s="68"/>
      <c r="EO2869" s="68"/>
      <c r="EP2869" s="68"/>
      <c r="EQ2869" s="68"/>
      <c r="ER2869" s="68"/>
      <c r="ES2869" s="68"/>
      <c r="ET2869" s="68"/>
    </row>
    <row r="2870" spans="53:150" s="9" customFormat="1" ht="15">
      <c r="BA2870" s="41"/>
      <c r="BB2870" s="41"/>
      <c r="BC2870" s="41"/>
      <c r="BD2870" s="41"/>
      <c r="BE2870" s="41"/>
      <c r="BF2870" s="41"/>
      <c r="BG2870" s="41"/>
      <c r="BH2870" s="41"/>
      <c r="BI2870" s="41"/>
      <c r="BJ2870" s="41"/>
      <c r="BK2870" s="41"/>
      <c r="BL2870" s="41"/>
      <c r="BM2870" s="41"/>
      <c r="BN2870" s="41"/>
      <c r="BO2870" s="41"/>
      <c r="BP2870" s="41"/>
      <c r="BQ2870" s="41"/>
      <c r="BR2870" s="41"/>
      <c r="BS2870" s="41"/>
      <c r="BT2870" s="41"/>
      <c r="BU2870" s="41"/>
      <c r="BV2870" s="41"/>
      <c r="BW2870" s="41"/>
      <c r="BX2870" s="41"/>
      <c r="BY2870" s="41"/>
      <c r="BZ2870" s="41"/>
      <c r="CA2870" s="41"/>
      <c r="CB2870" s="41"/>
      <c r="CC2870" s="41"/>
      <c r="CD2870" s="41"/>
      <c r="CE2870" s="41"/>
      <c r="CF2870" s="41"/>
      <c r="CG2870" s="41"/>
      <c r="CH2870" s="41"/>
      <c r="CI2870" s="41"/>
      <c r="CJ2870" s="41"/>
      <c r="ED2870" s="68"/>
      <c r="EE2870" s="68"/>
      <c r="EF2870" s="68"/>
      <c r="EG2870" s="68"/>
      <c r="EH2870" s="68"/>
      <c r="EI2870" s="68"/>
      <c r="EJ2870" s="68"/>
      <c r="EK2870" s="68"/>
      <c r="EL2870" s="68"/>
      <c r="EM2870" s="68"/>
      <c r="EN2870" s="68"/>
      <c r="EO2870" s="68"/>
      <c r="EP2870" s="68"/>
      <c r="EQ2870" s="68"/>
      <c r="ER2870" s="68"/>
      <c r="ES2870" s="68"/>
      <c r="ET2870" s="68"/>
    </row>
    <row r="2871" spans="53:150" s="9" customFormat="1" ht="15">
      <c r="BA2871" s="41"/>
      <c r="BB2871" s="41"/>
      <c r="BC2871" s="41"/>
      <c r="BD2871" s="41"/>
      <c r="BE2871" s="41"/>
      <c r="BF2871" s="41"/>
      <c r="BG2871" s="41"/>
      <c r="BH2871" s="41"/>
      <c r="BI2871" s="41"/>
      <c r="BJ2871" s="41"/>
      <c r="BK2871" s="41"/>
      <c r="BL2871" s="41"/>
      <c r="BM2871" s="41"/>
      <c r="BN2871" s="41"/>
      <c r="BO2871" s="41"/>
      <c r="BP2871" s="41"/>
      <c r="BQ2871" s="41"/>
      <c r="BR2871" s="41"/>
      <c r="BS2871" s="41"/>
      <c r="BT2871" s="41"/>
      <c r="BU2871" s="41"/>
      <c r="BV2871" s="41"/>
      <c r="BW2871" s="41"/>
      <c r="BX2871" s="41"/>
      <c r="BY2871" s="41"/>
      <c r="BZ2871" s="41"/>
      <c r="CA2871" s="41"/>
      <c r="CB2871" s="41"/>
      <c r="CC2871" s="41"/>
      <c r="CD2871" s="41"/>
      <c r="CE2871" s="41"/>
      <c r="CF2871" s="41"/>
      <c r="CG2871" s="41"/>
      <c r="CH2871" s="41"/>
      <c r="CI2871" s="41"/>
      <c r="CJ2871" s="41"/>
      <c r="ED2871" s="68"/>
      <c r="EE2871" s="68"/>
      <c r="EF2871" s="68"/>
      <c r="EG2871" s="68"/>
      <c r="EH2871" s="68"/>
      <c r="EI2871" s="68"/>
      <c r="EJ2871" s="68"/>
      <c r="EK2871" s="68"/>
      <c r="EL2871" s="68"/>
      <c r="EM2871" s="68"/>
      <c r="EN2871" s="68"/>
      <c r="EO2871" s="68"/>
      <c r="EP2871" s="68"/>
      <c r="EQ2871" s="68"/>
      <c r="ER2871" s="68"/>
      <c r="ES2871" s="68"/>
      <c r="ET2871" s="68"/>
    </row>
    <row r="2872" spans="53:150" s="9" customFormat="1" ht="15">
      <c r="BA2872" s="41"/>
      <c r="BB2872" s="41"/>
      <c r="BC2872" s="41"/>
      <c r="BD2872" s="41"/>
      <c r="BE2872" s="41"/>
      <c r="BF2872" s="41"/>
      <c r="BG2872" s="41"/>
      <c r="BH2872" s="41"/>
      <c r="BI2872" s="41"/>
      <c r="BJ2872" s="41"/>
      <c r="BK2872" s="41"/>
      <c r="BL2872" s="41"/>
      <c r="BM2872" s="41"/>
      <c r="BN2872" s="41"/>
      <c r="BO2872" s="41"/>
      <c r="BP2872" s="41"/>
      <c r="BQ2872" s="41"/>
      <c r="BR2872" s="41"/>
      <c r="BS2872" s="41"/>
      <c r="BT2872" s="41"/>
      <c r="BU2872" s="41"/>
      <c r="BV2872" s="41"/>
      <c r="BW2872" s="41"/>
      <c r="BX2872" s="41"/>
      <c r="BY2872" s="41"/>
      <c r="BZ2872" s="41"/>
      <c r="CA2872" s="41"/>
      <c r="CB2872" s="41"/>
      <c r="CC2872" s="41"/>
      <c r="CD2872" s="41"/>
      <c r="CE2872" s="41"/>
      <c r="CF2872" s="41"/>
      <c r="CG2872" s="41"/>
      <c r="CH2872" s="41"/>
      <c r="CI2872" s="41"/>
      <c r="CJ2872" s="41"/>
      <c r="ED2872" s="68"/>
      <c r="EE2872" s="68"/>
      <c r="EF2872" s="68"/>
      <c r="EG2872" s="68"/>
      <c r="EH2872" s="68"/>
      <c r="EI2872" s="68"/>
      <c r="EJ2872" s="68"/>
      <c r="EK2872" s="68"/>
      <c r="EL2872" s="68"/>
      <c r="EM2872" s="68"/>
      <c r="EN2872" s="68"/>
      <c r="EO2872" s="68"/>
      <c r="EP2872" s="68"/>
      <c r="EQ2872" s="68"/>
      <c r="ER2872" s="68"/>
      <c r="ES2872" s="68"/>
      <c r="ET2872" s="68"/>
    </row>
    <row r="2873" spans="53:150" s="9" customFormat="1" ht="15">
      <c r="BA2873" s="41"/>
      <c r="BB2873" s="41"/>
      <c r="BC2873" s="41"/>
      <c r="BD2873" s="41"/>
      <c r="BE2873" s="41"/>
      <c r="BF2873" s="41"/>
      <c r="BG2873" s="41"/>
      <c r="BH2873" s="41"/>
      <c r="BI2873" s="41"/>
      <c r="BJ2873" s="41"/>
      <c r="BK2873" s="41"/>
      <c r="BL2873" s="41"/>
      <c r="BM2873" s="41"/>
      <c r="BN2873" s="41"/>
      <c r="BO2873" s="41"/>
      <c r="BP2873" s="41"/>
      <c r="BQ2873" s="41"/>
      <c r="BR2873" s="41"/>
      <c r="BS2873" s="41"/>
      <c r="BT2873" s="41"/>
      <c r="BU2873" s="41"/>
      <c r="BV2873" s="41"/>
      <c r="BW2873" s="41"/>
      <c r="BX2873" s="41"/>
      <c r="BY2873" s="41"/>
      <c r="BZ2873" s="41"/>
      <c r="CA2873" s="41"/>
      <c r="CB2873" s="41"/>
      <c r="CC2873" s="41"/>
      <c r="CD2873" s="41"/>
      <c r="CE2873" s="41"/>
      <c r="CF2873" s="41"/>
      <c r="CG2873" s="41"/>
      <c r="CH2873" s="41"/>
      <c r="CI2873" s="41"/>
      <c r="CJ2873" s="41"/>
      <c r="ED2873" s="68"/>
      <c r="EE2873" s="68"/>
      <c r="EF2873" s="68"/>
      <c r="EG2873" s="68"/>
      <c r="EH2873" s="68"/>
      <c r="EI2873" s="68"/>
      <c r="EJ2873" s="68"/>
      <c r="EK2873" s="68"/>
      <c r="EL2873" s="68"/>
      <c r="EM2873" s="68"/>
      <c r="EN2873" s="68"/>
      <c r="EO2873" s="68"/>
      <c r="EP2873" s="68"/>
      <c r="EQ2873" s="68"/>
      <c r="ER2873" s="68"/>
      <c r="ES2873" s="68"/>
      <c r="ET2873" s="68"/>
    </row>
    <row r="2874" spans="53:150" s="9" customFormat="1" ht="15">
      <c r="BA2874" s="41"/>
      <c r="BB2874" s="41"/>
      <c r="BC2874" s="41"/>
      <c r="BD2874" s="41"/>
      <c r="BE2874" s="41"/>
      <c r="BF2874" s="41"/>
      <c r="BG2874" s="41"/>
      <c r="BH2874" s="41"/>
      <c r="BI2874" s="41"/>
      <c r="BJ2874" s="41"/>
      <c r="BK2874" s="41"/>
      <c r="BL2874" s="41"/>
      <c r="BM2874" s="41"/>
      <c r="BN2874" s="41"/>
      <c r="BO2874" s="41"/>
      <c r="BP2874" s="41"/>
      <c r="BQ2874" s="41"/>
      <c r="BR2874" s="41"/>
      <c r="BS2874" s="41"/>
      <c r="BT2874" s="41"/>
      <c r="BU2874" s="41"/>
      <c r="BV2874" s="41"/>
      <c r="BW2874" s="41"/>
      <c r="BX2874" s="41"/>
      <c r="BY2874" s="41"/>
      <c r="BZ2874" s="41"/>
      <c r="CA2874" s="41"/>
      <c r="CB2874" s="41"/>
      <c r="CC2874" s="41"/>
      <c r="CD2874" s="41"/>
      <c r="CE2874" s="41"/>
      <c r="CF2874" s="41"/>
      <c r="CG2874" s="41"/>
      <c r="CH2874" s="41"/>
      <c r="CI2874" s="41"/>
      <c r="CJ2874" s="41"/>
      <c r="ED2874" s="68"/>
      <c r="EE2874" s="68"/>
      <c r="EF2874" s="68"/>
      <c r="EG2874" s="68"/>
      <c r="EH2874" s="68"/>
      <c r="EI2874" s="68"/>
      <c r="EJ2874" s="68"/>
      <c r="EK2874" s="68"/>
      <c r="EL2874" s="68"/>
      <c r="EM2874" s="68"/>
      <c r="EN2874" s="68"/>
      <c r="EO2874" s="68"/>
      <c r="EP2874" s="68"/>
      <c r="EQ2874" s="68"/>
      <c r="ER2874" s="68"/>
      <c r="ES2874" s="68"/>
      <c r="ET2874" s="68"/>
    </row>
    <row r="2875" spans="53:150" s="9" customFormat="1" ht="15">
      <c r="BA2875" s="41"/>
      <c r="BB2875" s="41"/>
      <c r="BC2875" s="41"/>
      <c r="BD2875" s="41"/>
      <c r="BE2875" s="41"/>
      <c r="BF2875" s="41"/>
      <c r="BG2875" s="41"/>
      <c r="BH2875" s="41"/>
      <c r="BI2875" s="41"/>
      <c r="BJ2875" s="41"/>
      <c r="BK2875" s="41"/>
      <c r="BL2875" s="41"/>
      <c r="BM2875" s="41"/>
      <c r="BN2875" s="41"/>
      <c r="BO2875" s="41"/>
      <c r="BP2875" s="41"/>
      <c r="BQ2875" s="41"/>
      <c r="BR2875" s="41"/>
      <c r="BS2875" s="41"/>
      <c r="BT2875" s="41"/>
      <c r="BU2875" s="41"/>
      <c r="BV2875" s="41"/>
      <c r="BW2875" s="41"/>
      <c r="BX2875" s="41"/>
      <c r="BY2875" s="41"/>
      <c r="BZ2875" s="41"/>
      <c r="CA2875" s="41"/>
      <c r="CB2875" s="41"/>
      <c r="CC2875" s="41"/>
      <c r="CD2875" s="41"/>
      <c r="CE2875" s="41"/>
      <c r="CF2875" s="41"/>
      <c r="CG2875" s="41"/>
      <c r="CH2875" s="41"/>
      <c r="CI2875" s="41"/>
      <c r="CJ2875" s="41"/>
      <c r="ED2875" s="68"/>
      <c r="EE2875" s="68"/>
      <c r="EF2875" s="68"/>
      <c r="EG2875" s="68"/>
      <c r="EH2875" s="68"/>
      <c r="EI2875" s="68"/>
      <c r="EJ2875" s="68"/>
      <c r="EK2875" s="68"/>
      <c r="EL2875" s="68"/>
      <c r="EM2875" s="68"/>
      <c r="EN2875" s="68"/>
      <c r="EO2875" s="68"/>
      <c r="EP2875" s="68"/>
      <c r="EQ2875" s="68"/>
      <c r="ER2875" s="68"/>
      <c r="ES2875" s="68"/>
      <c r="ET2875" s="68"/>
    </row>
    <row r="2876" spans="53:150" s="9" customFormat="1" ht="15">
      <c r="BA2876" s="41"/>
      <c r="BB2876" s="41"/>
      <c r="BC2876" s="41"/>
      <c r="BD2876" s="41"/>
      <c r="BE2876" s="41"/>
      <c r="BF2876" s="41"/>
      <c r="BG2876" s="41"/>
      <c r="BH2876" s="41"/>
      <c r="BI2876" s="41"/>
      <c r="BJ2876" s="41"/>
      <c r="BK2876" s="41"/>
      <c r="BL2876" s="41"/>
      <c r="BM2876" s="41"/>
      <c r="BN2876" s="41"/>
      <c r="BO2876" s="41"/>
      <c r="BP2876" s="41"/>
      <c r="BQ2876" s="41"/>
      <c r="BR2876" s="41"/>
      <c r="BS2876" s="41"/>
      <c r="BT2876" s="41"/>
      <c r="BU2876" s="41"/>
      <c r="BV2876" s="41"/>
      <c r="BW2876" s="41"/>
      <c r="BX2876" s="41"/>
      <c r="BY2876" s="41"/>
      <c r="BZ2876" s="41"/>
      <c r="CA2876" s="41"/>
      <c r="CB2876" s="41"/>
      <c r="CC2876" s="41"/>
      <c r="CD2876" s="41"/>
      <c r="CE2876" s="41"/>
      <c r="CF2876" s="41"/>
      <c r="CG2876" s="41"/>
      <c r="CH2876" s="41"/>
      <c r="CI2876" s="41"/>
      <c r="CJ2876" s="41"/>
      <c r="ED2876" s="68"/>
      <c r="EE2876" s="68"/>
      <c r="EF2876" s="68"/>
      <c r="EG2876" s="68"/>
      <c r="EH2876" s="68"/>
      <c r="EI2876" s="68"/>
      <c r="EJ2876" s="68"/>
      <c r="EK2876" s="68"/>
      <c r="EL2876" s="68"/>
      <c r="EM2876" s="68"/>
      <c r="EN2876" s="68"/>
      <c r="EO2876" s="68"/>
      <c r="EP2876" s="68"/>
      <c r="EQ2876" s="68"/>
      <c r="ER2876" s="68"/>
      <c r="ES2876" s="68"/>
      <c r="ET2876" s="68"/>
    </row>
    <row r="2877" spans="53:150" s="9" customFormat="1" ht="15">
      <c r="BA2877" s="41"/>
      <c r="BB2877" s="41"/>
      <c r="BC2877" s="41"/>
      <c r="BD2877" s="41"/>
      <c r="BE2877" s="41"/>
      <c r="BF2877" s="41"/>
      <c r="BG2877" s="41"/>
      <c r="BH2877" s="41"/>
      <c r="BI2877" s="41"/>
      <c r="BJ2877" s="41"/>
      <c r="BK2877" s="41"/>
      <c r="BL2877" s="41"/>
      <c r="BM2877" s="41"/>
      <c r="BN2877" s="41"/>
      <c r="BO2877" s="41"/>
      <c r="BP2877" s="41"/>
      <c r="BQ2877" s="41"/>
      <c r="BR2877" s="41"/>
      <c r="BS2877" s="41"/>
      <c r="BT2877" s="41"/>
      <c r="BU2877" s="41"/>
      <c r="BV2877" s="41"/>
      <c r="BW2877" s="41"/>
      <c r="BX2877" s="41"/>
      <c r="BY2877" s="41"/>
      <c r="BZ2877" s="41"/>
      <c r="CA2877" s="41"/>
      <c r="CB2877" s="41"/>
      <c r="CC2877" s="41"/>
      <c r="CD2877" s="41"/>
      <c r="CE2877" s="41"/>
      <c r="CF2877" s="41"/>
      <c r="CG2877" s="41"/>
      <c r="CH2877" s="41"/>
      <c r="CI2877" s="41"/>
      <c r="CJ2877" s="41"/>
      <c r="ED2877" s="68"/>
      <c r="EE2877" s="68"/>
      <c r="EF2877" s="68"/>
      <c r="EG2877" s="68"/>
      <c r="EH2877" s="68"/>
      <c r="EI2877" s="68"/>
      <c r="EJ2877" s="68"/>
      <c r="EK2877" s="68"/>
      <c r="EL2877" s="68"/>
      <c r="EM2877" s="68"/>
      <c r="EN2877" s="68"/>
      <c r="EO2877" s="68"/>
      <c r="EP2877" s="68"/>
      <c r="EQ2877" s="68"/>
      <c r="ER2877" s="68"/>
      <c r="ES2877" s="68"/>
      <c r="ET2877" s="68"/>
    </row>
    <row r="2878" spans="53:150" s="9" customFormat="1" ht="15">
      <c r="BA2878" s="41"/>
      <c r="BB2878" s="41"/>
      <c r="BC2878" s="41"/>
      <c r="BD2878" s="41"/>
      <c r="BE2878" s="41"/>
      <c r="BF2878" s="41"/>
      <c r="BG2878" s="41"/>
      <c r="BH2878" s="41"/>
      <c r="BI2878" s="41"/>
      <c r="BJ2878" s="41"/>
      <c r="BK2878" s="41"/>
      <c r="BL2878" s="41"/>
      <c r="BM2878" s="41"/>
      <c r="BN2878" s="41"/>
      <c r="BO2878" s="41"/>
      <c r="BP2878" s="41"/>
      <c r="BQ2878" s="41"/>
      <c r="BR2878" s="41"/>
      <c r="BS2878" s="41"/>
      <c r="BT2878" s="41"/>
      <c r="BU2878" s="41"/>
      <c r="BV2878" s="41"/>
      <c r="BW2878" s="41"/>
      <c r="BX2878" s="41"/>
      <c r="BY2878" s="41"/>
      <c r="BZ2878" s="41"/>
      <c r="CA2878" s="41"/>
      <c r="CB2878" s="41"/>
      <c r="CC2878" s="41"/>
      <c r="CD2878" s="41"/>
      <c r="CE2878" s="41"/>
      <c r="CF2878" s="41"/>
      <c r="CG2878" s="41"/>
      <c r="CH2878" s="41"/>
      <c r="CI2878" s="41"/>
      <c r="CJ2878" s="41"/>
      <c r="ED2878" s="68"/>
      <c r="EE2878" s="68"/>
      <c r="EF2878" s="68"/>
      <c r="EG2878" s="68"/>
      <c r="EH2878" s="68"/>
      <c r="EI2878" s="68"/>
      <c r="EJ2878" s="68"/>
      <c r="EK2878" s="68"/>
      <c r="EL2878" s="68"/>
      <c r="EM2878" s="68"/>
      <c r="EN2878" s="68"/>
      <c r="EO2878" s="68"/>
      <c r="EP2878" s="68"/>
      <c r="EQ2878" s="68"/>
      <c r="ER2878" s="68"/>
      <c r="ES2878" s="68"/>
      <c r="ET2878" s="68"/>
    </row>
    <row r="2879" spans="53:150" s="9" customFormat="1" ht="15">
      <c r="BA2879" s="41"/>
      <c r="BB2879" s="41"/>
      <c r="BC2879" s="41"/>
      <c r="BD2879" s="41"/>
      <c r="BE2879" s="41"/>
      <c r="BF2879" s="41"/>
      <c r="BG2879" s="41"/>
      <c r="BH2879" s="41"/>
      <c r="BI2879" s="41"/>
      <c r="BJ2879" s="41"/>
      <c r="BK2879" s="41"/>
      <c r="BL2879" s="41"/>
      <c r="BM2879" s="41"/>
      <c r="BN2879" s="41"/>
      <c r="BO2879" s="41"/>
      <c r="BP2879" s="41"/>
      <c r="BQ2879" s="41"/>
      <c r="BR2879" s="41"/>
      <c r="BS2879" s="41"/>
      <c r="BT2879" s="41"/>
      <c r="BU2879" s="41"/>
      <c r="BV2879" s="41"/>
      <c r="BW2879" s="41"/>
      <c r="BX2879" s="41"/>
      <c r="BY2879" s="41"/>
      <c r="BZ2879" s="41"/>
      <c r="CA2879" s="41"/>
      <c r="CB2879" s="41"/>
      <c r="CC2879" s="41"/>
      <c r="CD2879" s="41"/>
      <c r="CE2879" s="41"/>
      <c r="CF2879" s="41"/>
      <c r="CG2879" s="41"/>
      <c r="CH2879" s="41"/>
      <c r="CI2879" s="41"/>
      <c r="CJ2879" s="41"/>
      <c r="ED2879" s="68"/>
      <c r="EE2879" s="68"/>
      <c r="EF2879" s="68"/>
      <c r="EG2879" s="68"/>
      <c r="EH2879" s="68"/>
      <c r="EI2879" s="68"/>
      <c r="EJ2879" s="68"/>
      <c r="EK2879" s="68"/>
      <c r="EL2879" s="68"/>
      <c r="EM2879" s="68"/>
      <c r="EN2879" s="68"/>
      <c r="EO2879" s="68"/>
      <c r="EP2879" s="68"/>
      <c r="EQ2879" s="68"/>
      <c r="ER2879" s="68"/>
      <c r="ES2879" s="68"/>
      <c r="ET2879" s="68"/>
    </row>
    <row r="2880" spans="53:150" s="9" customFormat="1" ht="15">
      <c r="BA2880" s="41"/>
      <c r="BB2880" s="41"/>
      <c r="BC2880" s="41"/>
      <c r="BD2880" s="41"/>
      <c r="BE2880" s="41"/>
      <c r="BF2880" s="41"/>
      <c r="BG2880" s="41"/>
      <c r="BH2880" s="41"/>
      <c r="BI2880" s="41"/>
      <c r="BJ2880" s="41"/>
      <c r="BK2880" s="41"/>
      <c r="BL2880" s="41"/>
      <c r="BM2880" s="41"/>
      <c r="BN2880" s="41"/>
      <c r="BO2880" s="41"/>
      <c r="BP2880" s="41"/>
      <c r="BQ2880" s="41"/>
      <c r="BR2880" s="41"/>
      <c r="BS2880" s="41"/>
      <c r="BT2880" s="41"/>
      <c r="BU2880" s="41"/>
      <c r="BV2880" s="41"/>
      <c r="BW2880" s="41"/>
      <c r="BX2880" s="41"/>
      <c r="BY2880" s="41"/>
      <c r="BZ2880" s="41"/>
      <c r="CA2880" s="41"/>
      <c r="CB2880" s="41"/>
      <c r="CC2880" s="41"/>
      <c r="CD2880" s="41"/>
      <c r="CE2880" s="41"/>
      <c r="CF2880" s="41"/>
      <c r="CG2880" s="41"/>
      <c r="CH2880" s="41"/>
      <c r="CI2880" s="41"/>
      <c r="CJ2880" s="41"/>
      <c r="ED2880" s="68"/>
      <c r="EE2880" s="68"/>
      <c r="EF2880" s="68"/>
      <c r="EG2880" s="68"/>
      <c r="EH2880" s="68"/>
      <c r="EI2880" s="68"/>
      <c r="EJ2880" s="68"/>
      <c r="EK2880" s="68"/>
      <c r="EL2880" s="68"/>
      <c r="EM2880" s="68"/>
      <c r="EN2880" s="68"/>
      <c r="EO2880" s="68"/>
      <c r="EP2880" s="68"/>
      <c r="EQ2880" s="68"/>
      <c r="ER2880" s="68"/>
      <c r="ES2880" s="68"/>
      <c r="ET2880" s="68"/>
    </row>
    <row r="2881" spans="53:150" s="9" customFormat="1" ht="15">
      <c r="BA2881" s="41"/>
      <c r="BB2881" s="41"/>
      <c r="BC2881" s="41"/>
      <c r="BD2881" s="41"/>
      <c r="BE2881" s="41"/>
      <c r="BF2881" s="41"/>
      <c r="BG2881" s="41"/>
      <c r="BH2881" s="41"/>
      <c r="BI2881" s="41"/>
      <c r="BJ2881" s="41"/>
      <c r="BK2881" s="41"/>
      <c r="BL2881" s="41"/>
      <c r="BM2881" s="41"/>
      <c r="BN2881" s="41"/>
      <c r="BO2881" s="41"/>
      <c r="BP2881" s="41"/>
      <c r="BQ2881" s="41"/>
      <c r="BR2881" s="41"/>
      <c r="BS2881" s="41"/>
      <c r="BT2881" s="41"/>
      <c r="BU2881" s="41"/>
      <c r="BV2881" s="41"/>
      <c r="BW2881" s="41"/>
      <c r="BX2881" s="41"/>
      <c r="BY2881" s="41"/>
      <c r="BZ2881" s="41"/>
      <c r="CA2881" s="41"/>
      <c r="CB2881" s="41"/>
      <c r="CC2881" s="41"/>
      <c r="CD2881" s="41"/>
      <c r="CE2881" s="41"/>
      <c r="CF2881" s="41"/>
      <c r="CG2881" s="41"/>
      <c r="CH2881" s="41"/>
      <c r="CI2881" s="41"/>
      <c r="CJ2881" s="41"/>
      <c r="ED2881" s="68"/>
      <c r="EE2881" s="68"/>
      <c r="EF2881" s="68"/>
      <c r="EG2881" s="68"/>
      <c r="EH2881" s="68"/>
      <c r="EI2881" s="68"/>
      <c r="EJ2881" s="68"/>
      <c r="EK2881" s="68"/>
      <c r="EL2881" s="68"/>
      <c r="EM2881" s="68"/>
      <c r="EN2881" s="68"/>
      <c r="EO2881" s="68"/>
      <c r="EP2881" s="68"/>
      <c r="EQ2881" s="68"/>
      <c r="ER2881" s="68"/>
      <c r="ES2881" s="68"/>
      <c r="ET2881" s="68"/>
    </row>
    <row r="2882" spans="53:150" s="9" customFormat="1" ht="15">
      <c r="BA2882" s="41"/>
      <c r="BB2882" s="41"/>
      <c r="BC2882" s="41"/>
      <c r="BD2882" s="41"/>
      <c r="BE2882" s="41"/>
      <c r="BF2882" s="41"/>
      <c r="BG2882" s="41"/>
      <c r="BH2882" s="41"/>
      <c r="BI2882" s="41"/>
      <c r="BJ2882" s="41"/>
      <c r="BK2882" s="41"/>
      <c r="BL2882" s="41"/>
      <c r="BM2882" s="41"/>
      <c r="BN2882" s="41"/>
      <c r="BO2882" s="41"/>
      <c r="BP2882" s="41"/>
      <c r="BQ2882" s="41"/>
      <c r="BR2882" s="41"/>
      <c r="BS2882" s="41"/>
      <c r="BT2882" s="41"/>
      <c r="BU2882" s="41"/>
      <c r="BV2882" s="41"/>
      <c r="BW2882" s="41"/>
      <c r="BX2882" s="41"/>
      <c r="BY2882" s="41"/>
      <c r="BZ2882" s="41"/>
      <c r="CA2882" s="41"/>
      <c r="CB2882" s="41"/>
      <c r="CC2882" s="41"/>
      <c r="CD2882" s="41"/>
      <c r="CE2882" s="41"/>
      <c r="CF2882" s="41"/>
      <c r="CG2882" s="41"/>
      <c r="CH2882" s="41"/>
      <c r="CI2882" s="41"/>
      <c r="CJ2882" s="41"/>
      <c r="ED2882" s="68"/>
      <c r="EE2882" s="68"/>
      <c r="EF2882" s="68"/>
      <c r="EG2882" s="68"/>
      <c r="EH2882" s="68"/>
      <c r="EI2882" s="68"/>
      <c r="EJ2882" s="68"/>
      <c r="EK2882" s="68"/>
      <c r="EL2882" s="68"/>
      <c r="EM2882" s="68"/>
      <c r="EN2882" s="68"/>
      <c r="EO2882" s="68"/>
      <c r="EP2882" s="68"/>
      <c r="EQ2882" s="68"/>
      <c r="ER2882" s="68"/>
      <c r="ES2882" s="68"/>
      <c r="ET2882" s="68"/>
    </row>
    <row r="2883" spans="53:150" s="9" customFormat="1" ht="15">
      <c r="BA2883" s="41"/>
      <c r="BB2883" s="41"/>
      <c r="BC2883" s="41"/>
      <c r="BD2883" s="41"/>
      <c r="BE2883" s="41"/>
      <c r="BF2883" s="41"/>
      <c r="BG2883" s="41"/>
      <c r="BH2883" s="41"/>
      <c r="BI2883" s="41"/>
      <c r="BJ2883" s="41"/>
      <c r="BK2883" s="41"/>
      <c r="BL2883" s="41"/>
      <c r="BM2883" s="41"/>
      <c r="BN2883" s="41"/>
      <c r="BO2883" s="41"/>
      <c r="BP2883" s="41"/>
      <c r="BQ2883" s="41"/>
      <c r="BR2883" s="41"/>
      <c r="BS2883" s="41"/>
      <c r="BT2883" s="41"/>
      <c r="BU2883" s="41"/>
      <c r="BV2883" s="41"/>
      <c r="BW2883" s="41"/>
      <c r="BX2883" s="41"/>
      <c r="BY2883" s="41"/>
      <c r="BZ2883" s="41"/>
      <c r="CA2883" s="41"/>
      <c r="CB2883" s="41"/>
      <c r="CC2883" s="41"/>
      <c r="CD2883" s="41"/>
      <c r="CE2883" s="41"/>
      <c r="CF2883" s="41"/>
      <c r="CG2883" s="41"/>
      <c r="CH2883" s="41"/>
      <c r="CI2883" s="41"/>
      <c r="CJ2883" s="41"/>
      <c r="ED2883" s="68"/>
      <c r="EE2883" s="68"/>
      <c r="EF2883" s="68"/>
      <c r="EG2883" s="68"/>
      <c r="EH2883" s="68"/>
      <c r="EI2883" s="68"/>
      <c r="EJ2883" s="68"/>
      <c r="EK2883" s="68"/>
      <c r="EL2883" s="68"/>
      <c r="EM2883" s="68"/>
      <c r="EN2883" s="68"/>
      <c r="EO2883" s="68"/>
      <c r="EP2883" s="68"/>
      <c r="EQ2883" s="68"/>
      <c r="ER2883" s="68"/>
      <c r="ES2883" s="68"/>
      <c r="ET2883" s="68"/>
    </row>
    <row r="2884" spans="53:150" s="9" customFormat="1" ht="15">
      <c r="BA2884" s="41"/>
      <c r="BB2884" s="41"/>
      <c r="BC2884" s="41"/>
      <c r="BD2884" s="41"/>
      <c r="BE2884" s="41"/>
      <c r="BF2884" s="41"/>
      <c r="BG2884" s="41"/>
      <c r="BH2884" s="41"/>
      <c r="BI2884" s="41"/>
      <c r="BJ2884" s="41"/>
      <c r="BK2884" s="41"/>
      <c r="BL2884" s="41"/>
      <c r="BM2884" s="41"/>
      <c r="BN2884" s="41"/>
      <c r="BO2884" s="41"/>
      <c r="BP2884" s="41"/>
      <c r="BQ2884" s="41"/>
      <c r="BR2884" s="41"/>
      <c r="BS2884" s="41"/>
      <c r="BT2884" s="41"/>
      <c r="BU2884" s="41"/>
      <c r="BV2884" s="41"/>
      <c r="BW2884" s="41"/>
      <c r="BX2884" s="41"/>
      <c r="BY2884" s="41"/>
      <c r="BZ2884" s="41"/>
      <c r="CA2884" s="41"/>
      <c r="CB2884" s="41"/>
      <c r="CC2884" s="41"/>
      <c r="CD2884" s="41"/>
      <c r="CE2884" s="41"/>
      <c r="CF2884" s="41"/>
      <c r="CG2884" s="41"/>
      <c r="CH2884" s="41"/>
      <c r="CI2884" s="41"/>
      <c r="CJ2884" s="41"/>
      <c r="ED2884" s="68"/>
      <c r="EE2884" s="68"/>
      <c r="EF2884" s="68"/>
      <c r="EG2884" s="68"/>
      <c r="EH2884" s="68"/>
      <c r="EI2884" s="68"/>
      <c r="EJ2884" s="68"/>
      <c r="EK2884" s="68"/>
      <c r="EL2884" s="68"/>
      <c r="EM2884" s="68"/>
      <c r="EN2884" s="68"/>
      <c r="EO2884" s="68"/>
      <c r="EP2884" s="68"/>
      <c r="EQ2884" s="68"/>
      <c r="ER2884" s="68"/>
      <c r="ES2884" s="68"/>
      <c r="ET2884" s="68"/>
    </row>
    <row r="2885" spans="53:150" s="9" customFormat="1" ht="15">
      <c r="BA2885" s="41"/>
      <c r="BB2885" s="41"/>
      <c r="BC2885" s="41"/>
      <c r="BD2885" s="41"/>
      <c r="BE2885" s="41"/>
      <c r="BF2885" s="41"/>
      <c r="BG2885" s="41"/>
      <c r="BH2885" s="41"/>
      <c r="BI2885" s="41"/>
      <c r="BJ2885" s="41"/>
      <c r="BK2885" s="41"/>
      <c r="BL2885" s="41"/>
      <c r="BM2885" s="41"/>
      <c r="BN2885" s="41"/>
      <c r="BO2885" s="41"/>
      <c r="BP2885" s="41"/>
      <c r="BQ2885" s="41"/>
      <c r="BR2885" s="41"/>
      <c r="BS2885" s="41"/>
      <c r="BT2885" s="41"/>
      <c r="BU2885" s="41"/>
      <c r="BV2885" s="41"/>
      <c r="BW2885" s="41"/>
      <c r="BX2885" s="41"/>
      <c r="BY2885" s="41"/>
      <c r="BZ2885" s="41"/>
      <c r="CA2885" s="41"/>
      <c r="CB2885" s="41"/>
      <c r="CC2885" s="41"/>
      <c r="CD2885" s="41"/>
      <c r="CE2885" s="41"/>
      <c r="CF2885" s="41"/>
      <c r="CG2885" s="41"/>
      <c r="CH2885" s="41"/>
      <c r="CI2885" s="41"/>
      <c r="CJ2885" s="41"/>
      <c r="ED2885" s="68"/>
      <c r="EE2885" s="68"/>
      <c r="EF2885" s="68"/>
      <c r="EG2885" s="68"/>
      <c r="EH2885" s="68"/>
      <c r="EI2885" s="68"/>
      <c r="EJ2885" s="68"/>
      <c r="EK2885" s="68"/>
      <c r="EL2885" s="68"/>
      <c r="EM2885" s="68"/>
      <c r="EN2885" s="68"/>
      <c r="EO2885" s="68"/>
      <c r="EP2885" s="68"/>
      <c r="EQ2885" s="68"/>
      <c r="ER2885" s="68"/>
      <c r="ES2885" s="68"/>
      <c r="ET2885" s="68"/>
    </row>
    <row r="2886" spans="53:150" s="9" customFormat="1" ht="15">
      <c r="BA2886" s="41"/>
      <c r="BB2886" s="41"/>
      <c r="BC2886" s="41"/>
      <c r="BD2886" s="41"/>
      <c r="BE2886" s="41"/>
      <c r="BF2886" s="41"/>
      <c r="BG2886" s="41"/>
      <c r="BH2886" s="41"/>
      <c r="BI2886" s="41"/>
      <c r="BJ2886" s="41"/>
      <c r="BK2886" s="41"/>
      <c r="BL2886" s="41"/>
      <c r="BM2886" s="41"/>
      <c r="BN2886" s="41"/>
      <c r="BO2886" s="41"/>
      <c r="BP2886" s="41"/>
      <c r="BQ2886" s="41"/>
      <c r="BR2886" s="41"/>
      <c r="BS2886" s="41"/>
      <c r="BT2886" s="41"/>
      <c r="BU2886" s="41"/>
      <c r="BV2886" s="41"/>
      <c r="BW2886" s="41"/>
      <c r="BX2886" s="41"/>
      <c r="BY2886" s="41"/>
      <c r="BZ2886" s="41"/>
      <c r="CA2886" s="41"/>
      <c r="CB2886" s="41"/>
      <c r="CC2886" s="41"/>
      <c r="CD2886" s="41"/>
      <c r="CE2886" s="41"/>
      <c r="CF2886" s="41"/>
      <c r="CG2886" s="41"/>
      <c r="CH2886" s="41"/>
      <c r="CI2886" s="41"/>
      <c r="CJ2886" s="41"/>
      <c r="ED2886" s="68"/>
      <c r="EE2886" s="68"/>
      <c r="EF2886" s="68"/>
      <c r="EG2886" s="68"/>
      <c r="EH2886" s="68"/>
      <c r="EI2886" s="68"/>
      <c r="EJ2886" s="68"/>
      <c r="EK2886" s="68"/>
      <c r="EL2886" s="68"/>
      <c r="EM2886" s="68"/>
      <c r="EN2886" s="68"/>
      <c r="EO2886" s="68"/>
      <c r="EP2886" s="68"/>
      <c r="EQ2886" s="68"/>
      <c r="ER2886" s="68"/>
      <c r="ES2886" s="68"/>
      <c r="ET2886" s="68"/>
    </row>
    <row r="2887" spans="53:150" s="9" customFormat="1" ht="15">
      <c r="BA2887" s="41"/>
      <c r="BB2887" s="41"/>
      <c r="BC2887" s="41"/>
      <c r="BD2887" s="41"/>
      <c r="BE2887" s="41"/>
      <c r="BF2887" s="41"/>
      <c r="BG2887" s="41"/>
      <c r="BH2887" s="41"/>
      <c r="BI2887" s="41"/>
      <c r="BJ2887" s="41"/>
      <c r="BK2887" s="41"/>
      <c r="BL2887" s="41"/>
      <c r="BM2887" s="41"/>
      <c r="BN2887" s="41"/>
      <c r="BO2887" s="41"/>
      <c r="BP2887" s="41"/>
      <c r="BQ2887" s="41"/>
      <c r="BR2887" s="41"/>
      <c r="BS2887" s="41"/>
      <c r="BT2887" s="41"/>
      <c r="BU2887" s="41"/>
      <c r="BV2887" s="41"/>
      <c r="BW2887" s="41"/>
      <c r="BX2887" s="41"/>
      <c r="BY2887" s="41"/>
      <c r="BZ2887" s="41"/>
      <c r="CA2887" s="41"/>
      <c r="CB2887" s="41"/>
      <c r="CC2887" s="41"/>
      <c r="CD2887" s="41"/>
      <c r="CE2887" s="41"/>
      <c r="CF2887" s="41"/>
      <c r="CG2887" s="41"/>
      <c r="CH2887" s="41"/>
      <c r="CI2887" s="41"/>
      <c r="CJ2887" s="41"/>
      <c r="ED2887" s="68"/>
      <c r="EE2887" s="68"/>
      <c r="EF2887" s="68"/>
      <c r="EG2887" s="68"/>
      <c r="EH2887" s="68"/>
      <c r="EI2887" s="68"/>
      <c r="EJ2887" s="68"/>
      <c r="EK2887" s="68"/>
      <c r="EL2887" s="68"/>
      <c r="EM2887" s="68"/>
      <c r="EN2887" s="68"/>
      <c r="EO2887" s="68"/>
      <c r="EP2887" s="68"/>
      <c r="EQ2887" s="68"/>
      <c r="ER2887" s="68"/>
      <c r="ES2887" s="68"/>
      <c r="ET2887" s="68"/>
    </row>
    <row r="2888" spans="53:150" s="9" customFormat="1" ht="15">
      <c r="BA2888" s="41"/>
      <c r="BB2888" s="41"/>
      <c r="BC2888" s="41"/>
      <c r="BD2888" s="41"/>
      <c r="BE2888" s="41"/>
      <c r="BF2888" s="41"/>
      <c r="BG2888" s="41"/>
      <c r="BH2888" s="41"/>
      <c r="BI2888" s="41"/>
      <c r="BJ2888" s="41"/>
      <c r="BK2888" s="41"/>
      <c r="BL2888" s="41"/>
      <c r="BM2888" s="41"/>
      <c r="BN2888" s="41"/>
      <c r="BO2888" s="41"/>
      <c r="BP2888" s="41"/>
      <c r="BQ2888" s="41"/>
      <c r="BR2888" s="41"/>
      <c r="BS2888" s="41"/>
      <c r="BT2888" s="41"/>
      <c r="BU2888" s="41"/>
      <c r="BV2888" s="41"/>
      <c r="BW2888" s="41"/>
      <c r="BX2888" s="41"/>
      <c r="BY2888" s="41"/>
      <c r="BZ2888" s="41"/>
      <c r="CA2888" s="41"/>
      <c r="CB2888" s="41"/>
      <c r="CC2888" s="41"/>
      <c r="CD2888" s="41"/>
      <c r="CE2888" s="41"/>
      <c r="CF2888" s="41"/>
      <c r="CG2888" s="41"/>
      <c r="CH2888" s="41"/>
      <c r="CI2888" s="41"/>
      <c r="CJ2888" s="41"/>
      <c r="ED2888" s="68"/>
      <c r="EE2888" s="68"/>
      <c r="EF2888" s="68"/>
      <c r="EG2888" s="68"/>
      <c r="EH2888" s="68"/>
      <c r="EI2888" s="68"/>
      <c r="EJ2888" s="68"/>
      <c r="EK2888" s="68"/>
      <c r="EL2888" s="68"/>
      <c r="EM2888" s="68"/>
      <c r="EN2888" s="68"/>
      <c r="EO2888" s="68"/>
      <c r="EP2888" s="68"/>
      <c r="EQ2888" s="68"/>
      <c r="ER2888" s="68"/>
      <c r="ES2888" s="68"/>
      <c r="ET2888" s="68"/>
    </row>
    <row r="2889" spans="53:150" s="9" customFormat="1" ht="15">
      <c r="BA2889" s="41"/>
      <c r="BB2889" s="41"/>
      <c r="BC2889" s="41"/>
      <c r="BD2889" s="41"/>
      <c r="BE2889" s="41"/>
      <c r="BF2889" s="41"/>
      <c r="BG2889" s="41"/>
      <c r="BH2889" s="41"/>
      <c r="BI2889" s="41"/>
      <c r="BJ2889" s="41"/>
      <c r="BK2889" s="41"/>
      <c r="BL2889" s="41"/>
      <c r="BM2889" s="41"/>
      <c r="BN2889" s="41"/>
      <c r="BO2889" s="41"/>
      <c r="BP2889" s="41"/>
      <c r="BQ2889" s="41"/>
      <c r="BR2889" s="41"/>
      <c r="BS2889" s="41"/>
      <c r="BT2889" s="41"/>
      <c r="BU2889" s="41"/>
      <c r="BV2889" s="41"/>
      <c r="BW2889" s="41"/>
      <c r="BX2889" s="41"/>
      <c r="BY2889" s="41"/>
      <c r="BZ2889" s="41"/>
      <c r="CA2889" s="41"/>
      <c r="CB2889" s="41"/>
      <c r="CC2889" s="41"/>
      <c r="CD2889" s="41"/>
      <c r="CE2889" s="41"/>
      <c r="CF2889" s="41"/>
      <c r="CG2889" s="41"/>
      <c r="CH2889" s="41"/>
      <c r="CI2889" s="41"/>
      <c r="CJ2889" s="41"/>
      <c r="ED2889" s="68"/>
      <c r="EE2889" s="68"/>
      <c r="EF2889" s="68"/>
      <c r="EG2889" s="68"/>
      <c r="EH2889" s="68"/>
      <c r="EI2889" s="68"/>
      <c r="EJ2889" s="68"/>
      <c r="EK2889" s="68"/>
      <c r="EL2889" s="68"/>
      <c r="EM2889" s="68"/>
      <c r="EN2889" s="68"/>
      <c r="EO2889" s="68"/>
      <c r="EP2889" s="68"/>
      <c r="EQ2889" s="68"/>
      <c r="ER2889" s="68"/>
      <c r="ES2889" s="68"/>
      <c r="ET2889" s="68"/>
    </row>
    <row r="2890" spans="53:150" s="9" customFormat="1" ht="15">
      <c r="BA2890" s="41"/>
      <c r="BB2890" s="41"/>
      <c r="BC2890" s="41"/>
      <c r="BD2890" s="41"/>
      <c r="BE2890" s="41"/>
      <c r="BF2890" s="41"/>
      <c r="BG2890" s="41"/>
      <c r="BH2890" s="41"/>
      <c r="BI2890" s="41"/>
      <c r="BJ2890" s="41"/>
      <c r="BK2890" s="41"/>
      <c r="BL2890" s="41"/>
      <c r="BM2890" s="41"/>
      <c r="BN2890" s="41"/>
      <c r="BO2890" s="41"/>
      <c r="BP2890" s="41"/>
      <c r="BQ2890" s="41"/>
      <c r="BR2890" s="41"/>
      <c r="BS2890" s="41"/>
      <c r="BT2890" s="41"/>
      <c r="BU2890" s="41"/>
      <c r="BV2890" s="41"/>
      <c r="BW2890" s="41"/>
      <c r="BX2890" s="41"/>
      <c r="BY2890" s="41"/>
      <c r="BZ2890" s="41"/>
      <c r="CA2890" s="41"/>
      <c r="CB2890" s="41"/>
      <c r="CC2890" s="41"/>
      <c r="CD2890" s="41"/>
      <c r="CE2890" s="41"/>
      <c r="CF2890" s="41"/>
      <c r="CG2890" s="41"/>
      <c r="CH2890" s="41"/>
      <c r="CI2890" s="41"/>
      <c r="CJ2890" s="41"/>
      <c r="ED2890" s="68"/>
      <c r="EE2890" s="68"/>
      <c r="EF2890" s="68"/>
      <c r="EG2890" s="68"/>
      <c r="EH2890" s="68"/>
      <c r="EI2890" s="68"/>
      <c r="EJ2890" s="68"/>
      <c r="EK2890" s="68"/>
      <c r="EL2890" s="68"/>
      <c r="EM2890" s="68"/>
      <c r="EN2890" s="68"/>
      <c r="EO2890" s="68"/>
      <c r="EP2890" s="68"/>
      <c r="EQ2890" s="68"/>
      <c r="ER2890" s="68"/>
      <c r="ES2890" s="68"/>
      <c r="ET2890" s="68"/>
    </row>
    <row r="2891" spans="53:150" s="9" customFormat="1" ht="15">
      <c r="BA2891" s="41"/>
      <c r="BB2891" s="41"/>
      <c r="BC2891" s="41"/>
      <c r="BD2891" s="41"/>
      <c r="BE2891" s="41"/>
      <c r="BF2891" s="41"/>
      <c r="BG2891" s="41"/>
      <c r="BH2891" s="41"/>
      <c r="BI2891" s="41"/>
      <c r="BJ2891" s="41"/>
      <c r="BK2891" s="41"/>
      <c r="BL2891" s="41"/>
      <c r="BM2891" s="41"/>
      <c r="BN2891" s="41"/>
      <c r="BO2891" s="41"/>
      <c r="BP2891" s="41"/>
      <c r="BQ2891" s="41"/>
      <c r="BR2891" s="41"/>
      <c r="BS2891" s="41"/>
      <c r="BT2891" s="41"/>
      <c r="BU2891" s="41"/>
      <c r="BV2891" s="41"/>
      <c r="BW2891" s="41"/>
      <c r="BX2891" s="41"/>
      <c r="BY2891" s="41"/>
      <c r="BZ2891" s="41"/>
      <c r="CA2891" s="41"/>
      <c r="CB2891" s="41"/>
      <c r="CC2891" s="41"/>
      <c r="CD2891" s="41"/>
      <c r="CE2891" s="41"/>
      <c r="CF2891" s="41"/>
      <c r="CG2891" s="41"/>
      <c r="CH2891" s="41"/>
      <c r="CI2891" s="41"/>
      <c r="CJ2891" s="41"/>
      <c r="ED2891" s="68"/>
      <c r="EE2891" s="68"/>
      <c r="EF2891" s="68"/>
      <c r="EG2891" s="68"/>
      <c r="EH2891" s="68"/>
      <c r="EI2891" s="68"/>
      <c r="EJ2891" s="68"/>
      <c r="EK2891" s="68"/>
      <c r="EL2891" s="68"/>
      <c r="EM2891" s="68"/>
      <c r="EN2891" s="68"/>
      <c r="EO2891" s="68"/>
      <c r="EP2891" s="68"/>
      <c r="EQ2891" s="68"/>
      <c r="ER2891" s="68"/>
      <c r="ES2891" s="68"/>
      <c r="ET2891" s="68"/>
    </row>
    <row r="2892" spans="53:150" s="9" customFormat="1" ht="15">
      <c r="BA2892" s="41"/>
      <c r="BB2892" s="41"/>
      <c r="BC2892" s="41"/>
      <c r="BD2892" s="41"/>
      <c r="BE2892" s="41"/>
      <c r="BF2892" s="41"/>
      <c r="BG2892" s="41"/>
      <c r="BH2892" s="41"/>
      <c r="BI2892" s="41"/>
      <c r="BJ2892" s="41"/>
      <c r="BK2892" s="41"/>
      <c r="BL2892" s="41"/>
      <c r="BM2892" s="41"/>
      <c r="BN2892" s="41"/>
      <c r="BO2892" s="41"/>
      <c r="BP2892" s="41"/>
      <c r="BQ2892" s="41"/>
      <c r="BR2892" s="41"/>
      <c r="BS2892" s="41"/>
      <c r="BT2892" s="41"/>
      <c r="BU2892" s="41"/>
      <c r="BV2892" s="41"/>
      <c r="BW2892" s="41"/>
      <c r="BX2892" s="41"/>
      <c r="BY2892" s="41"/>
      <c r="BZ2892" s="41"/>
      <c r="CA2892" s="41"/>
      <c r="CB2892" s="41"/>
      <c r="CC2892" s="41"/>
      <c r="CD2892" s="41"/>
      <c r="CE2892" s="41"/>
      <c r="CF2892" s="41"/>
      <c r="CG2892" s="41"/>
      <c r="CH2892" s="41"/>
      <c r="CI2892" s="41"/>
      <c r="CJ2892" s="41"/>
      <c r="ED2892" s="68"/>
      <c r="EE2892" s="68"/>
      <c r="EF2892" s="68"/>
      <c r="EG2892" s="68"/>
      <c r="EH2892" s="68"/>
      <c r="EI2892" s="68"/>
      <c r="EJ2892" s="68"/>
      <c r="EK2892" s="68"/>
      <c r="EL2892" s="68"/>
      <c r="EM2892" s="68"/>
      <c r="EN2892" s="68"/>
      <c r="EO2892" s="68"/>
      <c r="EP2892" s="68"/>
      <c r="EQ2892" s="68"/>
      <c r="ER2892" s="68"/>
      <c r="ES2892" s="68"/>
      <c r="ET2892" s="68"/>
    </row>
    <row r="2893" spans="53:150" s="9" customFormat="1" ht="15">
      <c r="BA2893" s="41"/>
      <c r="BB2893" s="41"/>
      <c r="BC2893" s="41"/>
      <c r="BD2893" s="41"/>
      <c r="BE2893" s="41"/>
      <c r="BF2893" s="41"/>
      <c r="BG2893" s="41"/>
      <c r="BH2893" s="41"/>
      <c r="BI2893" s="41"/>
      <c r="BJ2893" s="41"/>
      <c r="BK2893" s="41"/>
      <c r="BL2893" s="41"/>
      <c r="BM2893" s="41"/>
      <c r="BN2893" s="41"/>
      <c r="BO2893" s="41"/>
      <c r="BP2893" s="41"/>
      <c r="BQ2893" s="41"/>
      <c r="BR2893" s="41"/>
      <c r="BS2893" s="41"/>
      <c r="BT2893" s="41"/>
      <c r="BU2893" s="41"/>
      <c r="BV2893" s="41"/>
      <c r="BW2893" s="41"/>
      <c r="BX2893" s="41"/>
      <c r="BY2893" s="41"/>
      <c r="BZ2893" s="41"/>
      <c r="CA2893" s="41"/>
      <c r="CB2893" s="41"/>
      <c r="CC2893" s="41"/>
      <c r="CD2893" s="41"/>
      <c r="CE2893" s="41"/>
      <c r="CF2893" s="41"/>
      <c r="CG2893" s="41"/>
      <c r="CH2893" s="41"/>
      <c r="CI2893" s="41"/>
      <c r="CJ2893" s="41"/>
      <c r="ED2893" s="68"/>
      <c r="EE2893" s="68"/>
      <c r="EF2893" s="68"/>
      <c r="EG2893" s="68"/>
      <c r="EH2893" s="68"/>
      <c r="EI2893" s="68"/>
      <c r="EJ2893" s="68"/>
      <c r="EK2893" s="68"/>
      <c r="EL2893" s="68"/>
      <c r="EM2893" s="68"/>
      <c r="EN2893" s="68"/>
      <c r="EO2893" s="68"/>
      <c r="EP2893" s="68"/>
      <c r="EQ2893" s="68"/>
      <c r="ER2893" s="68"/>
      <c r="ES2893" s="68"/>
      <c r="ET2893" s="68"/>
    </row>
    <row r="2894" spans="53:150" s="9" customFormat="1" ht="15">
      <c r="BA2894" s="41"/>
      <c r="BB2894" s="41"/>
      <c r="BC2894" s="41"/>
      <c r="BD2894" s="41"/>
      <c r="BE2894" s="41"/>
      <c r="BF2894" s="41"/>
      <c r="BG2894" s="41"/>
      <c r="BH2894" s="41"/>
      <c r="BI2894" s="41"/>
      <c r="BJ2894" s="41"/>
      <c r="BK2894" s="41"/>
      <c r="BL2894" s="41"/>
      <c r="BM2894" s="41"/>
      <c r="BN2894" s="41"/>
      <c r="BO2894" s="41"/>
      <c r="BP2894" s="41"/>
      <c r="BQ2894" s="41"/>
      <c r="BR2894" s="41"/>
      <c r="BS2894" s="41"/>
      <c r="BT2894" s="41"/>
      <c r="BU2894" s="41"/>
      <c r="BV2894" s="41"/>
      <c r="BW2894" s="41"/>
      <c r="BX2894" s="41"/>
      <c r="BY2894" s="41"/>
      <c r="BZ2894" s="41"/>
      <c r="CA2894" s="41"/>
      <c r="CB2894" s="41"/>
      <c r="CC2894" s="41"/>
      <c r="CD2894" s="41"/>
      <c r="CE2894" s="41"/>
      <c r="CF2894" s="41"/>
      <c r="CG2894" s="41"/>
      <c r="CH2894" s="41"/>
      <c r="CI2894" s="41"/>
      <c r="CJ2894" s="41"/>
      <c r="ED2894" s="68"/>
      <c r="EE2894" s="68"/>
      <c r="EF2894" s="68"/>
      <c r="EG2894" s="68"/>
      <c r="EH2894" s="68"/>
      <c r="EI2894" s="68"/>
      <c r="EJ2894" s="68"/>
      <c r="EK2894" s="68"/>
      <c r="EL2894" s="68"/>
      <c r="EM2894" s="68"/>
      <c r="EN2894" s="68"/>
      <c r="EO2894" s="68"/>
      <c r="EP2894" s="68"/>
      <c r="EQ2894" s="68"/>
      <c r="ER2894" s="68"/>
      <c r="ES2894" s="68"/>
      <c r="ET2894" s="68"/>
    </row>
    <row r="2895" spans="53:150" s="9" customFormat="1" ht="15">
      <c r="BA2895" s="41"/>
      <c r="BB2895" s="41"/>
      <c r="BC2895" s="41"/>
      <c r="BD2895" s="41"/>
      <c r="BE2895" s="41"/>
      <c r="BF2895" s="41"/>
      <c r="BG2895" s="41"/>
      <c r="BH2895" s="41"/>
      <c r="BI2895" s="41"/>
      <c r="BJ2895" s="41"/>
      <c r="BK2895" s="41"/>
      <c r="BL2895" s="41"/>
      <c r="BM2895" s="41"/>
      <c r="BN2895" s="41"/>
      <c r="BO2895" s="41"/>
      <c r="BP2895" s="41"/>
      <c r="BQ2895" s="41"/>
      <c r="BR2895" s="41"/>
      <c r="BS2895" s="41"/>
      <c r="BT2895" s="41"/>
      <c r="BU2895" s="41"/>
      <c r="BV2895" s="41"/>
      <c r="BW2895" s="41"/>
      <c r="BX2895" s="41"/>
      <c r="BY2895" s="41"/>
      <c r="BZ2895" s="41"/>
      <c r="CA2895" s="41"/>
      <c r="CB2895" s="41"/>
      <c r="CC2895" s="41"/>
      <c r="CD2895" s="41"/>
      <c r="CE2895" s="41"/>
      <c r="CF2895" s="41"/>
      <c r="CG2895" s="41"/>
      <c r="CH2895" s="41"/>
      <c r="CI2895" s="41"/>
      <c r="CJ2895" s="41"/>
      <c r="ED2895" s="68"/>
      <c r="EE2895" s="68"/>
      <c r="EF2895" s="68"/>
      <c r="EG2895" s="68"/>
      <c r="EH2895" s="68"/>
      <c r="EI2895" s="68"/>
      <c r="EJ2895" s="68"/>
      <c r="EK2895" s="68"/>
      <c r="EL2895" s="68"/>
      <c r="EM2895" s="68"/>
      <c r="EN2895" s="68"/>
      <c r="EO2895" s="68"/>
      <c r="EP2895" s="68"/>
      <c r="EQ2895" s="68"/>
      <c r="ER2895" s="68"/>
      <c r="ES2895" s="68"/>
      <c r="ET2895" s="68"/>
    </row>
    <row r="2896" spans="53:150" s="9" customFormat="1" ht="15">
      <c r="BA2896" s="41"/>
      <c r="BB2896" s="41"/>
      <c r="BC2896" s="41"/>
      <c r="BD2896" s="41"/>
      <c r="BE2896" s="41"/>
      <c r="BF2896" s="41"/>
      <c r="BG2896" s="41"/>
      <c r="BH2896" s="41"/>
      <c r="BI2896" s="41"/>
      <c r="BJ2896" s="41"/>
      <c r="BK2896" s="41"/>
      <c r="BL2896" s="41"/>
      <c r="BM2896" s="41"/>
      <c r="BN2896" s="41"/>
      <c r="BO2896" s="41"/>
      <c r="BP2896" s="41"/>
      <c r="BQ2896" s="41"/>
      <c r="BR2896" s="41"/>
      <c r="BS2896" s="41"/>
      <c r="BT2896" s="41"/>
      <c r="BU2896" s="41"/>
      <c r="BV2896" s="41"/>
      <c r="BW2896" s="41"/>
      <c r="BX2896" s="41"/>
      <c r="BY2896" s="41"/>
      <c r="BZ2896" s="41"/>
      <c r="CA2896" s="41"/>
      <c r="CB2896" s="41"/>
      <c r="CC2896" s="41"/>
      <c r="CD2896" s="41"/>
      <c r="CE2896" s="41"/>
      <c r="CF2896" s="41"/>
      <c r="CG2896" s="41"/>
      <c r="CH2896" s="41"/>
      <c r="CI2896" s="41"/>
      <c r="CJ2896" s="41"/>
      <c r="ED2896" s="68"/>
      <c r="EE2896" s="68"/>
      <c r="EF2896" s="68"/>
      <c r="EG2896" s="68"/>
      <c r="EH2896" s="68"/>
      <c r="EI2896" s="68"/>
      <c r="EJ2896" s="68"/>
      <c r="EK2896" s="68"/>
      <c r="EL2896" s="68"/>
      <c r="EM2896" s="68"/>
      <c r="EN2896" s="68"/>
      <c r="EO2896" s="68"/>
      <c r="EP2896" s="68"/>
      <c r="EQ2896" s="68"/>
      <c r="ER2896" s="68"/>
      <c r="ES2896" s="68"/>
      <c r="ET2896" s="68"/>
    </row>
    <row r="2897" spans="53:150" s="9" customFormat="1" ht="15">
      <c r="BA2897" s="41"/>
      <c r="BB2897" s="41"/>
      <c r="BC2897" s="41"/>
      <c r="BD2897" s="41"/>
      <c r="BE2897" s="41"/>
      <c r="BF2897" s="41"/>
      <c r="BG2897" s="41"/>
      <c r="BH2897" s="41"/>
      <c r="BI2897" s="41"/>
      <c r="BJ2897" s="41"/>
      <c r="BK2897" s="41"/>
      <c r="BL2897" s="41"/>
      <c r="BM2897" s="41"/>
      <c r="BN2897" s="41"/>
      <c r="BO2897" s="41"/>
      <c r="BP2897" s="41"/>
      <c r="BQ2897" s="41"/>
      <c r="BR2897" s="41"/>
      <c r="BS2897" s="41"/>
      <c r="BT2897" s="41"/>
      <c r="BU2897" s="41"/>
      <c r="BV2897" s="41"/>
      <c r="BW2897" s="41"/>
      <c r="BX2897" s="41"/>
      <c r="BY2897" s="41"/>
      <c r="BZ2897" s="41"/>
      <c r="CA2897" s="41"/>
      <c r="CB2897" s="41"/>
      <c r="CC2897" s="41"/>
      <c r="CD2897" s="41"/>
      <c r="CE2897" s="41"/>
      <c r="CF2897" s="41"/>
      <c r="CG2897" s="41"/>
      <c r="CH2897" s="41"/>
      <c r="CI2897" s="41"/>
      <c r="CJ2897" s="41"/>
      <c r="ED2897" s="68"/>
      <c r="EE2897" s="68"/>
      <c r="EF2897" s="68"/>
      <c r="EG2897" s="68"/>
      <c r="EH2897" s="68"/>
      <c r="EI2897" s="68"/>
      <c r="EJ2897" s="68"/>
      <c r="EK2897" s="68"/>
      <c r="EL2897" s="68"/>
      <c r="EM2897" s="68"/>
      <c r="EN2897" s="68"/>
      <c r="EO2897" s="68"/>
      <c r="EP2897" s="68"/>
      <c r="EQ2897" s="68"/>
      <c r="ER2897" s="68"/>
      <c r="ES2897" s="68"/>
      <c r="ET2897" s="68"/>
    </row>
    <row r="2898" spans="53:150" s="9" customFormat="1" ht="15">
      <c r="BA2898" s="41"/>
      <c r="BB2898" s="41"/>
      <c r="BC2898" s="41"/>
      <c r="BD2898" s="41"/>
      <c r="BE2898" s="41"/>
      <c r="BF2898" s="41"/>
      <c r="BG2898" s="41"/>
      <c r="BH2898" s="41"/>
      <c r="BI2898" s="41"/>
      <c r="BJ2898" s="41"/>
      <c r="BK2898" s="41"/>
      <c r="BL2898" s="41"/>
      <c r="BM2898" s="41"/>
      <c r="BN2898" s="41"/>
      <c r="BO2898" s="41"/>
      <c r="BP2898" s="41"/>
      <c r="BQ2898" s="41"/>
      <c r="BR2898" s="41"/>
      <c r="BS2898" s="41"/>
      <c r="BT2898" s="41"/>
      <c r="BU2898" s="41"/>
      <c r="BV2898" s="41"/>
      <c r="BW2898" s="41"/>
      <c r="BX2898" s="41"/>
      <c r="BY2898" s="41"/>
      <c r="BZ2898" s="41"/>
      <c r="CA2898" s="41"/>
      <c r="CB2898" s="41"/>
      <c r="CC2898" s="41"/>
      <c r="CD2898" s="41"/>
      <c r="CE2898" s="41"/>
      <c r="CF2898" s="41"/>
      <c r="CG2898" s="41"/>
      <c r="CH2898" s="41"/>
      <c r="CI2898" s="41"/>
      <c r="CJ2898" s="41"/>
      <c r="ED2898" s="68"/>
      <c r="EE2898" s="68"/>
      <c r="EF2898" s="68"/>
      <c r="EG2898" s="68"/>
      <c r="EH2898" s="68"/>
      <c r="EI2898" s="68"/>
      <c r="EJ2898" s="68"/>
      <c r="EK2898" s="68"/>
      <c r="EL2898" s="68"/>
      <c r="EM2898" s="68"/>
      <c r="EN2898" s="68"/>
      <c r="EO2898" s="68"/>
      <c r="EP2898" s="68"/>
      <c r="EQ2898" s="68"/>
      <c r="ER2898" s="68"/>
      <c r="ES2898" s="68"/>
      <c r="ET2898" s="68"/>
    </row>
    <row r="2899" spans="53:150" s="9" customFormat="1" ht="15">
      <c r="BA2899" s="41"/>
      <c r="BB2899" s="41"/>
      <c r="BC2899" s="41"/>
      <c r="BD2899" s="41"/>
      <c r="BE2899" s="41"/>
      <c r="BF2899" s="41"/>
      <c r="BG2899" s="41"/>
      <c r="BH2899" s="41"/>
      <c r="BI2899" s="41"/>
      <c r="BJ2899" s="41"/>
      <c r="BK2899" s="41"/>
      <c r="BL2899" s="41"/>
      <c r="BM2899" s="41"/>
      <c r="BN2899" s="41"/>
      <c r="BO2899" s="41"/>
      <c r="BP2899" s="41"/>
      <c r="BQ2899" s="41"/>
      <c r="BR2899" s="41"/>
      <c r="BS2899" s="41"/>
      <c r="BT2899" s="41"/>
      <c r="BU2899" s="41"/>
      <c r="BV2899" s="41"/>
      <c r="BW2899" s="41"/>
      <c r="BX2899" s="41"/>
      <c r="BY2899" s="41"/>
      <c r="BZ2899" s="41"/>
      <c r="CA2899" s="41"/>
      <c r="CB2899" s="41"/>
      <c r="CC2899" s="41"/>
      <c r="CD2899" s="41"/>
      <c r="CE2899" s="41"/>
      <c r="CF2899" s="41"/>
      <c r="CG2899" s="41"/>
      <c r="CH2899" s="41"/>
      <c r="CI2899" s="41"/>
      <c r="CJ2899" s="41"/>
      <c r="ED2899" s="68"/>
      <c r="EE2899" s="68"/>
      <c r="EF2899" s="68"/>
      <c r="EG2899" s="68"/>
      <c r="EH2899" s="68"/>
      <c r="EI2899" s="68"/>
      <c r="EJ2899" s="68"/>
      <c r="EK2899" s="68"/>
      <c r="EL2899" s="68"/>
      <c r="EM2899" s="68"/>
      <c r="EN2899" s="68"/>
      <c r="EO2899" s="68"/>
      <c r="EP2899" s="68"/>
      <c r="EQ2899" s="68"/>
      <c r="ER2899" s="68"/>
      <c r="ES2899" s="68"/>
      <c r="ET2899" s="68"/>
    </row>
    <row r="2900" spans="53:150" s="9" customFormat="1" ht="15">
      <c r="BA2900" s="41"/>
      <c r="BB2900" s="41"/>
      <c r="BC2900" s="41"/>
      <c r="BD2900" s="41"/>
      <c r="BE2900" s="41"/>
      <c r="BF2900" s="41"/>
      <c r="BG2900" s="41"/>
      <c r="BH2900" s="41"/>
      <c r="BI2900" s="41"/>
      <c r="BJ2900" s="41"/>
      <c r="BK2900" s="41"/>
      <c r="BL2900" s="41"/>
      <c r="BM2900" s="41"/>
      <c r="BN2900" s="41"/>
      <c r="BO2900" s="41"/>
      <c r="BP2900" s="41"/>
      <c r="BQ2900" s="41"/>
      <c r="BR2900" s="41"/>
      <c r="BS2900" s="41"/>
      <c r="BT2900" s="41"/>
      <c r="BU2900" s="41"/>
      <c r="BV2900" s="41"/>
      <c r="BW2900" s="41"/>
      <c r="BX2900" s="41"/>
      <c r="BY2900" s="41"/>
      <c r="BZ2900" s="41"/>
      <c r="CA2900" s="41"/>
      <c r="CB2900" s="41"/>
      <c r="CC2900" s="41"/>
      <c r="CD2900" s="41"/>
      <c r="CE2900" s="41"/>
      <c r="CF2900" s="41"/>
      <c r="CG2900" s="41"/>
      <c r="CH2900" s="41"/>
      <c r="CI2900" s="41"/>
      <c r="CJ2900" s="41"/>
      <c r="ED2900" s="68"/>
      <c r="EE2900" s="68"/>
      <c r="EF2900" s="68"/>
      <c r="EG2900" s="68"/>
      <c r="EH2900" s="68"/>
      <c r="EI2900" s="68"/>
      <c r="EJ2900" s="68"/>
      <c r="EK2900" s="68"/>
      <c r="EL2900" s="68"/>
      <c r="EM2900" s="68"/>
      <c r="EN2900" s="68"/>
      <c r="EO2900" s="68"/>
      <c r="EP2900" s="68"/>
      <c r="EQ2900" s="68"/>
      <c r="ER2900" s="68"/>
      <c r="ES2900" s="68"/>
      <c r="ET2900" s="68"/>
    </row>
    <row r="2901" spans="53:150" s="9" customFormat="1" ht="15">
      <c r="BA2901" s="41"/>
      <c r="BB2901" s="41"/>
      <c r="BC2901" s="41"/>
      <c r="BD2901" s="41"/>
      <c r="BE2901" s="41"/>
      <c r="BF2901" s="41"/>
      <c r="BG2901" s="41"/>
      <c r="BH2901" s="41"/>
      <c r="BI2901" s="41"/>
      <c r="BJ2901" s="41"/>
      <c r="BK2901" s="41"/>
      <c r="BL2901" s="41"/>
      <c r="BM2901" s="41"/>
      <c r="BN2901" s="41"/>
      <c r="BO2901" s="41"/>
      <c r="BP2901" s="41"/>
      <c r="BQ2901" s="41"/>
      <c r="BR2901" s="41"/>
      <c r="BS2901" s="41"/>
      <c r="BT2901" s="41"/>
      <c r="BU2901" s="41"/>
      <c r="BV2901" s="41"/>
      <c r="BW2901" s="41"/>
      <c r="BX2901" s="41"/>
      <c r="BY2901" s="41"/>
      <c r="BZ2901" s="41"/>
      <c r="CA2901" s="41"/>
      <c r="CB2901" s="41"/>
      <c r="CC2901" s="41"/>
      <c r="CD2901" s="41"/>
      <c r="CE2901" s="41"/>
      <c r="CF2901" s="41"/>
      <c r="CG2901" s="41"/>
      <c r="CH2901" s="41"/>
      <c r="CI2901" s="41"/>
      <c r="CJ2901" s="41"/>
      <c r="ED2901" s="68"/>
      <c r="EE2901" s="68"/>
      <c r="EF2901" s="68"/>
      <c r="EG2901" s="68"/>
      <c r="EH2901" s="68"/>
      <c r="EI2901" s="68"/>
      <c r="EJ2901" s="68"/>
      <c r="EK2901" s="68"/>
      <c r="EL2901" s="68"/>
      <c r="EM2901" s="68"/>
      <c r="EN2901" s="68"/>
      <c r="EO2901" s="68"/>
      <c r="EP2901" s="68"/>
      <c r="EQ2901" s="68"/>
      <c r="ER2901" s="68"/>
      <c r="ES2901" s="68"/>
      <c r="ET2901" s="68"/>
    </row>
    <row r="2902" spans="53:150" s="9" customFormat="1" ht="15">
      <c r="BA2902" s="41"/>
      <c r="BB2902" s="41"/>
      <c r="BC2902" s="41"/>
      <c r="BD2902" s="41"/>
      <c r="BE2902" s="41"/>
      <c r="BF2902" s="41"/>
      <c r="BG2902" s="41"/>
      <c r="BH2902" s="41"/>
      <c r="BI2902" s="41"/>
      <c r="BJ2902" s="41"/>
      <c r="BK2902" s="41"/>
      <c r="BL2902" s="41"/>
      <c r="BM2902" s="41"/>
      <c r="BN2902" s="41"/>
      <c r="BO2902" s="41"/>
      <c r="BP2902" s="41"/>
      <c r="BQ2902" s="41"/>
      <c r="BR2902" s="41"/>
      <c r="BS2902" s="41"/>
      <c r="BT2902" s="41"/>
      <c r="BU2902" s="41"/>
      <c r="BV2902" s="41"/>
      <c r="BW2902" s="41"/>
      <c r="BX2902" s="41"/>
      <c r="BY2902" s="41"/>
      <c r="BZ2902" s="41"/>
      <c r="CA2902" s="41"/>
      <c r="CB2902" s="41"/>
      <c r="CC2902" s="41"/>
      <c r="CD2902" s="41"/>
      <c r="CE2902" s="41"/>
      <c r="CF2902" s="41"/>
      <c r="CG2902" s="41"/>
      <c r="CH2902" s="41"/>
      <c r="CI2902" s="41"/>
      <c r="CJ2902" s="41"/>
      <c r="ED2902" s="68"/>
      <c r="EE2902" s="68"/>
      <c r="EF2902" s="68"/>
      <c r="EG2902" s="68"/>
      <c r="EH2902" s="68"/>
      <c r="EI2902" s="68"/>
      <c r="EJ2902" s="68"/>
      <c r="EK2902" s="68"/>
      <c r="EL2902" s="68"/>
      <c r="EM2902" s="68"/>
      <c r="EN2902" s="68"/>
      <c r="EO2902" s="68"/>
      <c r="EP2902" s="68"/>
      <c r="EQ2902" s="68"/>
      <c r="ER2902" s="68"/>
      <c r="ES2902" s="68"/>
      <c r="ET2902" s="68"/>
    </row>
    <row r="2903" spans="53:150" s="9" customFormat="1" ht="15">
      <c r="BA2903" s="41"/>
      <c r="BB2903" s="41"/>
      <c r="BC2903" s="41"/>
      <c r="BD2903" s="41"/>
      <c r="BE2903" s="41"/>
      <c r="BF2903" s="41"/>
      <c r="BG2903" s="41"/>
      <c r="BH2903" s="41"/>
      <c r="BI2903" s="41"/>
      <c r="BJ2903" s="41"/>
      <c r="BK2903" s="41"/>
      <c r="BL2903" s="41"/>
      <c r="BM2903" s="41"/>
      <c r="BN2903" s="41"/>
      <c r="BO2903" s="41"/>
      <c r="BP2903" s="41"/>
      <c r="BQ2903" s="41"/>
      <c r="BR2903" s="41"/>
      <c r="BS2903" s="41"/>
      <c r="BT2903" s="41"/>
      <c r="BU2903" s="41"/>
      <c r="BV2903" s="41"/>
      <c r="BW2903" s="41"/>
      <c r="BX2903" s="41"/>
      <c r="BY2903" s="41"/>
      <c r="BZ2903" s="41"/>
      <c r="CA2903" s="41"/>
      <c r="CB2903" s="41"/>
      <c r="CC2903" s="41"/>
      <c r="CD2903" s="41"/>
      <c r="CE2903" s="41"/>
      <c r="CF2903" s="41"/>
      <c r="CG2903" s="41"/>
      <c r="CH2903" s="41"/>
      <c r="CI2903" s="41"/>
      <c r="CJ2903" s="41"/>
      <c r="ED2903" s="68"/>
      <c r="EE2903" s="68"/>
      <c r="EF2903" s="68"/>
      <c r="EG2903" s="68"/>
      <c r="EH2903" s="68"/>
      <c r="EI2903" s="68"/>
      <c r="EJ2903" s="68"/>
      <c r="EK2903" s="68"/>
      <c r="EL2903" s="68"/>
      <c r="EM2903" s="68"/>
      <c r="EN2903" s="68"/>
      <c r="EO2903" s="68"/>
      <c r="EP2903" s="68"/>
      <c r="EQ2903" s="68"/>
      <c r="ER2903" s="68"/>
      <c r="ES2903" s="68"/>
      <c r="ET2903" s="68"/>
    </row>
    <row r="2904" spans="53:150" s="9" customFormat="1" ht="15">
      <c r="BA2904" s="41"/>
      <c r="BB2904" s="41"/>
      <c r="BC2904" s="41"/>
      <c r="BD2904" s="41"/>
      <c r="BE2904" s="41"/>
      <c r="BF2904" s="41"/>
      <c r="BG2904" s="41"/>
      <c r="BH2904" s="41"/>
      <c r="BI2904" s="41"/>
      <c r="BJ2904" s="41"/>
      <c r="BK2904" s="41"/>
      <c r="BL2904" s="41"/>
      <c r="BM2904" s="41"/>
      <c r="BN2904" s="41"/>
      <c r="BO2904" s="41"/>
      <c r="BP2904" s="41"/>
      <c r="BQ2904" s="41"/>
      <c r="BR2904" s="41"/>
      <c r="BS2904" s="41"/>
      <c r="BT2904" s="41"/>
      <c r="BU2904" s="41"/>
      <c r="BV2904" s="41"/>
      <c r="BW2904" s="41"/>
      <c r="BX2904" s="41"/>
      <c r="BY2904" s="41"/>
      <c r="BZ2904" s="41"/>
      <c r="CA2904" s="41"/>
      <c r="CB2904" s="41"/>
      <c r="CC2904" s="41"/>
      <c r="CD2904" s="41"/>
      <c r="CE2904" s="41"/>
      <c r="CF2904" s="41"/>
      <c r="CG2904" s="41"/>
      <c r="CH2904" s="41"/>
      <c r="CI2904" s="41"/>
      <c r="CJ2904" s="41"/>
      <c r="ED2904" s="68"/>
      <c r="EE2904" s="68"/>
      <c r="EF2904" s="68"/>
      <c r="EG2904" s="68"/>
      <c r="EH2904" s="68"/>
      <c r="EI2904" s="68"/>
      <c r="EJ2904" s="68"/>
      <c r="EK2904" s="68"/>
      <c r="EL2904" s="68"/>
      <c r="EM2904" s="68"/>
      <c r="EN2904" s="68"/>
      <c r="EO2904" s="68"/>
      <c r="EP2904" s="68"/>
      <c r="EQ2904" s="68"/>
      <c r="ER2904" s="68"/>
      <c r="ES2904" s="68"/>
      <c r="ET2904" s="68"/>
    </row>
    <row r="2905" spans="53:150" s="9" customFormat="1" ht="15">
      <c r="BA2905" s="41"/>
      <c r="BB2905" s="41"/>
      <c r="BC2905" s="41"/>
      <c r="BD2905" s="41"/>
      <c r="BE2905" s="41"/>
      <c r="BF2905" s="41"/>
      <c r="BG2905" s="41"/>
      <c r="BH2905" s="41"/>
      <c r="BI2905" s="41"/>
      <c r="BJ2905" s="41"/>
      <c r="BK2905" s="41"/>
      <c r="BL2905" s="41"/>
      <c r="BM2905" s="41"/>
      <c r="BN2905" s="41"/>
      <c r="BO2905" s="41"/>
      <c r="BP2905" s="41"/>
      <c r="BQ2905" s="41"/>
      <c r="BR2905" s="41"/>
      <c r="BS2905" s="41"/>
      <c r="BT2905" s="41"/>
      <c r="BU2905" s="41"/>
      <c r="BV2905" s="41"/>
      <c r="BW2905" s="41"/>
      <c r="BX2905" s="41"/>
      <c r="BY2905" s="41"/>
      <c r="BZ2905" s="41"/>
      <c r="CA2905" s="41"/>
      <c r="CB2905" s="41"/>
      <c r="CC2905" s="41"/>
      <c r="CD2905" s="41"/>
      <c r="CE2905" s="41"/>
      <c r="CF2905" s="41"/>
      <c r="CG2905" s="41"/>
      <c r="CH2905" s="41"/>
      <c r="CI2905" s="41"/>
      <c r="CJ2905" s="41"/>
      <c r="ED2905" s="68"/>
      <c r="EE2905" s="68"/>
      <c r="EF2905" s="68"/>
      <c r="EG2905" s="68"/>
      <c r="EH2905" s="68"/>
      <c r="EI2905" s="68"/>
      <c r="EJ2905" s="68"/>
      <c r="EK2905" s="68"/>
      <c r="EL2905" s="68"/>
      <c r="EM2905" s="68"/>
      <c r="EN2905" s="68"/>
      <c r="EO2905" s="68"/>
      <c r="EP2905" s="68"/>
      <c r="EQ2905" s="68"/>
      <c r="ER2905" s="68"/>
      <c r="ES2905" s="68"/>
      <c r="ET2905" s="68"/>
    </row>
    <row r="2906" spans="53:150" s="9" customFormat="1" ht="15">
      <c r="BA2906" s="41"/>
      <c r="BB2906" s="41"/>
      <c r="BC2906" s="41"/>
      <c r="BD2906" s="41"/>
      <c r="BE2906" s="41"/>
      <c r="BF2906" s="41"/>
      <c r="BG2906" s="41"/>
      <c r="BH2906" s="41"/>
      <c r="BI2906" s="41"/>
      <c r="BJ2906" s="41"/>
      <c r="BK2906" s="41"/>
      <c r="BL2906" s="41"/>
      <c r="BM2906" s="41"/>
      <c r="BN2906" s="41"/>
      <c r="BO2906" s="41"/>
      <c r="BP2906" s="41"/>
      <c r="BQ2906" s="41"/>
      <c r="BR2906" s="41"/>
      <c r="BS2906" s="41"/>
      <c r="BT2906" s="41"/>
      <c r="BU2906" s="41"/>
      <c r="BV2906" s="41"/>
      <c r="BW2906" s="41"/>
      <c r="BX2906" s="41"/>
      <c r="BY2906" s="41"/>
      <c r="BZ2906" s="41"/>
      <c r="CA2906" s="41"/>
      <c r="CB2906" s="41"/>
      <c r="CC2906" s="41"/>
      <c r="CD2906" s="41"/>
      <c r="CE2906" s="41"/>
      <c r="CF2906" s="41"/>
      <c r="CG2906" s="41"/>
      <c r="CH2906" s="41"/>
      <c r="CI2906" s="41"/>
      <c r="CJ2906" s="41"/>
      <c r="ED2906" s="68"/>
      <c r="EE2906" s="68"/>
      <c r="EF2906" s="68"/>
      <c r="EG2906" s="68"/>
      <c r="EH2906" s="68"/>
      <c r="EI2906" s="68"/>
      <c r="EJ2906" s="68"/>
      <c r="EK2906" s="68"/>
      <c r="EL2906" s="68"/>
      <c r="EM2906" s="68"/>
      <c r="EN2906" s="68"/>
      <c r="EO2906" s="68"/>
      <c r="EP2906" s="68"/>
      <c r="EQ2906" s="68"/>
      <c r="ER2906" s="68"/>
      <c r="ES2906" s="68"/>
      <c r="ET2906" s="68"/>
    </row>
    <row r="2907" spans="53:150" s="9" customFormat="1" ht="15">
      <c r="BA2907" s="41"/>
      <c r="BB2907" s="41"/>
      <c r="BC2907" s="41"/>
      <c r="BD2907" s="41"/>
      <c r="BE2907" s="41"/>
      <c r="BF2907" s="41"/>
      <c r="BG2907" s="41"/>
      <c r="BH2907" s="41"/>
      <c r="BI2907" s="41"/>
      <c r="BJ2907" s="41"/>
      <c r="BK2907" s="41"/>
      <c r="BL2907" s="41"/>
      <c r="BM2907" s="41"/>
      <c r="BN2907" s="41"/>
      <c r="BO2907" s="41"/>
      <c r="BP2907" s="41"/>
      <c r="BQ2907" s="41"/>
      <c r="BR2907" s="41"/>
      <c r="BS2907" s="41"/>
      <c r="BT2907" s="41"/>
      <c r="BU2907" s="41"/>
      <c r="BV2907" s="41"/>
      <c r="BW2907" s="41"/>
      <c r="BX2907" s="41"/>
      <c r="BY2907" s="41"/>
      <c r="BZ2907" s="41"/>
      <c r="CA2907" s="41"/>
      <c r="CB2907" s="41"/>
      <c r="CC2907" s="41"/>
      <c r="CD2907" s="41"/>
      <c r="CE2907" s="41"/>
      <c r="CF2907" s="41"/>
      <c r="CG2907" s="41"/>
      <c r="CH2907" s="41"/>
      <c r="CI2907" s="41"/>
      <c r="CJ2907" s="41"/>
      <c r="ED2907" s="68"/>
      <c r="EE2907" s="68"/>
      <c r="EF2907" s="68"/>
      <c r="EG2907" s="68"/>
      <c r="EH2907" s="68"/>
      <c r="EI2907" s="68"/>
      <c r="EJ2907" s="68"/>
      <c r="EK2907" s="68"/>
      <c r="EL2907" s="68"/>
      <c r="EM2907" s="68"/>
      <c r="EN2907" s="68"/>
      <c r="EO2907" s="68"/>
      <c r="EP2907" s="68"/>
      <c r="EQ2907" s="68"/>
      <c r="ER2907" s="68"/>
      <c r="ES2907" s="68"/>
      <c r="ET2907" s="68"/>
    </row>
    <row r="2908" spans="53:150" s="9" customFormat="1" ht="15">
      <c r="BA2908" s="41"/>
      <c r="BB2908" s="41"/>
      <c r="BC2908" s="41"/>
      <c r="BD2908" s="41"/>
      <c r="BE2908" s="41"/>
      <c r="BF2908" s="41"/>
      <c r="BG2908" s="41"/>
      <c r="BH2908" s="41"/>
      <c r="BI2908" s="41"/>
      <c r="BJ2908" s="41"/>
      <c r="BK2908" s="41"/>
      <c r="BL2908" s="41"/>
      <c r="BM2908" s="41"/>
      <c r="BN2908" s="41"/>
      <c r="BO2908" s="41"/>
      <c r="BP2908" s="41"/>
      <c r="BQ2908" s="41"/>
      <c r="BR2908" s="41"/>
      <c r="BS2908" s="41"/>
      <c r="BT2908" s="41"/>
      <c r="BU2908" s="41"/>
      <c r="BV2908" s="41"/>
      <c r="BW2908" s="41"/>
      <c r="BX2908" s="41"/>
      <c r="BY2908" s="41"/>
      <c r="BZ2908" s="41"/>
      <c r="CA2908" s="41"/>
      <c r="CB2908" s="41"/>
      <c r="CC2908" s="41"/>
      <c r="CD2908" s="41"/>
      <c r="CE2908" s="41"/>
      <c r="CF2908" s="41"/>
      <c r="CG2908" s="41"/>
      <c r="CH2908" s="41"/>
      <c r="CI2908" s="41"/>
      <c r="CJ2908" s="41"/>
      <c r="ED2908" s="68"/>
      <c r="EE2908" s="68"/>
      <c r="EF2908" s="68"/>
      <c r="EG2908" s="68"/>
      <c r="EH2908" s="68"/>
      <c r="EI2908" s="68"/>
      <c r="EJ2908" s="68"/>
      <c r="EK2908" s="68"/>
      <c r="EL2908" s="68"/>
      <c r="EM2908" s="68"/>
      <c r="EN2908" s="68"/>
      <c r="EO2908" s="68"/>
      <c r="EP2908" s="68"/>
      <c r="EQ2908" s="68"/>
      <c r="ER2908" s="68"/>
      <c r="ES2908" s="68"/>
      <c r="ET2908" s="68"/>
    </row>
    <row r="2909" spans="53:150" s="9" customFormat="1" ht="15">
      <c r="BA2909" s="41"/>
      <c r="BB2909" s="41"/>
      <c r="BC2909" s="41"/>
      <c r="BD2909" s="41"/>
      <c r="BE2909" s="41"/>
      <c r="BF2909" s="41"/>
      <c r="BG2909" s="41"/>
      <c r="BH2909" s="41"/>
      <c r="BI2909" s="41"/>
      <c r="BJ2909" s="41"/>
      <c r="BK2909" s="41"/>
      <c r="BL2909" s="41"/>
      <c r="BM2909" s="41"/>
      <c r="BN2909" s="41"/>
      <c r="BO2909" s="41"/>
      <c r="BP2909" s="41"/>
      <c r="BQ2909" s="41"/>
      <c r="BR2909" s="41"/>
      <c r="BS2909" s="41"/>
      <c r="BT2909" s="41"/>
      <c r="BU2909" s="41"/>
      <c r="BV2909" s="41"/>
      <c r="BW2909" s="41"/>
      <c r="BX2909" s="41"/>
      <c r="BY2909" s="41"/>
      <c r="BZ2909" s="41"/>
      <c r="CA2909" s="41"/>
      <c r="CB2909" s="41"/>
      <c r="CC2909" s="41"/>
      <c r="CD2909" s="41"/>
      <c r="CE2909" s="41"/>
      <c r="CF2909" s="41"/>
      <c r="CG2909" s="41"/>
      <c r="CH2909" s="41"/>
      <c r="CI2909" s="41"/>
      <c r="CJ2909" s="41"/>
      <c r="ED2909" s="68"/>
      <c r="EE2909" s="68"/>
      <c r="EF2909" s="68"/>
      <c r="EG2909" s="68"/>
      <c r="EH2909" s="68"/>
      <c r="EI2909" s="68"/>
      <c r="EJ2909" s="68"/>
      <c r="EK2909" s="68"/>
      <c r="EL2909" s="68"/>
      <c r="EM2909" s="68"/>
      <c r="EN2909" s="68"/>
      <c r="EO2909" s="68"/>
      <c r="EP2909" s="68"/>
      <c r="EQ2909" s="68"/>
      <c r="ER2909" s="68"/>
      <c r="ES2909" s="68"/>
      <c r="ET2909" s="68"/>
    </row>
    <row r="2910" spans="53:150" s="9" customFormat="1" ht="15">
      <c r="BA2910" s="41"/>
      <c r="BB2910" s="41"/>
      <c r="BC2910" s="41"/>
      <c r="BD2910" s="41"/>
      <c r="BE2910" s="41"/>
      <c r="BF2910" s="41"/>
      <c r="BG2910" s="41"/>
      <c r="BH2910" s="41"/>
      <c r="BI2910" s="41"/>
      <c r="BJ2910" s="41"/>
      <c r="BK2910" s="41"/>
      <c r="BL2910" s="41"/>
      <c r="BM2910" s="41"/>
      <c r="BN2910" s="41"/>
      <c r="BO2910" s="41"/>
      <c r="BP2910" s="41"/>
      <c r="BQ2910" s="41"/>
      <c r="BR2910" s="41"/>
      <c r="BS2910" s="41"/>
      <c r="BT2910" s="41"/>
      <c r="BU2910" s="41"/>
      <c r="BV2910" s="41"/>
      <c r="BW2910" s="41"/>
      <c r="BX2910" s="41"/>
      <c r="BY2910" s="41"/>
      <c r="BZ2910" s="41"/>
      <c r="CA2910" s="41"/>
      <c r="CB2910" s="41"/>
      <c r="CC2910" s="41"/>
      <c r="CD2910" s="41"/>
      <c r="CE2910" s="41"/>
      <c r="CF2910" s="41"/>
      <c r="CG2910" s="41"/>
      <c r="CH2910" s="41"/>
      <c r="CI2910" s="41"/>
      <c r="CJ2910" s="41"/>
      <c r="ED2910" s="68"/>
      <c r="EE2910" s="68"/>
      <c r="EF2910" s="68"/>
      <c r="EG2910" s="68"/>
      <c r="EH2910" s="68"/>
      <c r="EI2910" s="68"/>
      <c r="EJ2910" s="68"/>
      <c r="EK2910" s="68"/>
      <c r="EL2910" s="68"/>
      <c r="EM2910" s="68"/>
      <c r="EN2910" s="68"/>
      <c r="EO2910" s="68"/>
      <c r="EP2910" s="68"/>
      <c r="EQ2910" s="68"/>
      <c r="ER2910" s="68"/>
      <c r="ES2910" s="68"/>
      <c r="ET2910" s="68"/>
    </row>
    <row r="2911" spans="53:150" s="9" customFormat="1" ht="15">
      <c r="BA2911" s="41"/>
      <c r="BB2911" s="41"/>
      <c r="BC2911" s="41"/>
      <c r="BD2911" s="41"/>
      <c r="BE2911" s="41"/>
      <c r="BF2911" s="41"/>
      <c r="BG2911" s="41"/>
      <c r="BH2911" s="41"/>
      <c r="BI2911" s="41"/>
      <c r="BJ2911" s="41"/>
      <c r="BK2911" s="41"/>
      <c r="BL2911" s="41"/>
      <c r="BM2911" s="41"/>
      <c r="BN2911" s="41"/>
      <c r="BO2911" s="41"/>
      <c r="BP2911" s="41"/>
      <c r="BQ2911" s="41"/>
      <c r="BR2911" s="41"/>
      <c r="BS2911" s="41"/>
      <c r="BT2911" s="41"/>
      <c r="BU2911" s="41"/>
      <c r="BV2911" s="41"/>
      <c r="BW2911" s="41"/>
      <c r="BX2911" s="41"/>
      <c r="BY2911" s="41"/>
      <c r="BZ2911" s="41"/>
      <c r="CA2911" s="41"/>
      <c r="CB2911" s="41"/>
      <c r="CC2911" s="41"/>
      <c r="CD2911" s="41"/>
      <c r="CE2911" s="41"/>
      <c r="CF2911" s="41"/>
      <c r="CG2911" s="41"/>
      <c r="CH2911" s="41"/>
      <c r="CI2911" s="41"/>
      <c r="CJ2911" s="41"/>
      <c r="ED2911" s="68"/>
      <c r="EE2911" s="68"/>
      <c r="EF2911" s="68"/>
      <c r="EG2911" s="68"/>
      <c r="EH2911" s="68"/>
      <c r="EI2911" s="68"/>
      <c r="EJ2911" s="68"/>
      <c r="EK2911" s="68"/>
      <c r="EL2911" s="68"/>
      <c r="EM2911" s="68"/>
      <c r="EN2911" s="68"/>
      <c r="EO2911" s="68"/>
      <c r="EP2911" s="68"/>
      <c r="EQ2911" s="68"/>
      <c r="ER2911" s="68"/>
      <c r="ES2911" s="68"/>
      <c r="ET2911" s="68"/>
    </row>
    <row r="2912" spans="53:150" s="9" customFormat="1" ht="15">
      <c r="BA2912" s="41"/>
      <c r="BB2912" s="41"/>
      <c r="BC2912" s="41"/>
      <c r="BD2912" s="41"/>
      <c r="BE2912" s="41"/>
      <c r="BF2912" s="41"/>
      <c r="BG2912" s="41"/>
      <c r="BH2912" s="41"/>
      <c r="BI2912" s="41"/>
      <c r="BJ2912" s="41"/>
      <c r="BK2912" s="41"/>
      <c r="BL2912" s="41"/>
      <c r="BM2912" s="41"/>
      <c r="BN2912" s="41"/>
      <c r="BO2912" s="41"/>
      <c r="BP2912" s="41"/>
      <c r="BQ2912" s="41"/>
      <c r="BR2912" s="41"/>
      <c r="BS2912" s="41"/>
      <c r="BT2912" s="41"/>
      <c r="BU2912" s="41"/>
      <c r="BV2912" s="41"/>
      <c r="BW2912" s="41"/>
      <c r="BX2912" s="41"/>
      <c r="BY2912" s="41"/>
      <c r="BZ2912" s="41"/>
      <c r="CA2912" s="41"/>
      <c r="CB2912" s="41"/>
      <c r="CC2912" s="41"/>
      <c r="CD2912" s="41"/>
      <c r="CE2912" s="41"/>
      <c r="CF2912" s="41"/>
      <c r="CG2912" s="41"/>
      <c r="CH2912" s="41"/>
      <c r="CI2912" s="41"/>
      <c r="CJ2912" s="41"/>
      <c r="ED2912" s="68"/>
      <c r="EE2912" s="68"/>
      <c r="EF2912" s="68"/>
      <c r="EG2912" s="68"/>
      <c r="EH2912" s="68"/>
      <c r="EI2912" s="68"/>
      <c r="EJ2912" s="68"/>
      <c r="EK2912" s="68"/>
      <c r="EL2912" s="68"/>
      <c r="EM2912" s="68"/>
      <c r="EN2912" s="68"/>
      <c r="EO2912" s="68"/>
      <c r="EP2912" s="68"/>
      <c r="EQ2912" s="68"/>
      <c r="ER2912" s="68"/>
      <c r="ES2912" s="68"/>
      <c r="ET2912" s="68"/>
    </row>
    <row r="2913" spans="53:150" s="9" customFormat="1" ht="15">
      <c r="BA2913" s="41"/>
      <c r="BB2913" s="41"/>
      <c r="BC2913" s="41"/>
      <c r="BD2913" s="41"/>
      <c r="BE2913" s="41"/>
      <c r="BF2913" s="41"/>
      <c r="BG2913" s="41"/>
      <c r="BH2913" s="41"/>
      <c r="BI2913" s="41"/>
      <c r="BJ2913" s="41"/>
      <c r="BK2913" s="41"/>
      <c r="BL2913" s="41"/>
      <c r="BM2913" s="41"/>
      <c r="BN2913" s="41"/>
      <c r="BO2913" s="41"/>
      <c r="BP2913" s="41"/>
      <c r="BQ2913" s="41"/>
      <c r="BR2913" s="41"/>
      <c r="BS2913" s="41"/>
      <c r="BT2913" s="41"/>
      <c r="BU2913" s="41"/>
      <c r="BV2913" s="41"/>
      <c r="BW2913" s="41"/>
      <c r="BX2913" s="41"/>
      <c r="BY2913" s="41"/>
      <c r="BZ2913" s="41"/>
      <c r="CA2913" s="41"/>
      <c r="CB2913" s="41"/>
      <c r="CC2913" s="41"/>
      <c r="CD2913" s="41"/>
      <c r="CE2913" s="41"/>
      <c r="CF2913" s="41"/>
      <c r="CG2913" s="41"/>
      <c r="CH2913" s="41"/>
      <c r="CI2913" s="41"/>
      <c r="CJ2913" s="41"/>
      <c r="ED2913" s="68"/>
      <c r="EE2913" s="68"/>
      <c r="EF2913" s="68"/>
      <c r="EG2913" s="68"/>
      <c r="EH2913" s="68"/>
      <c r="EI2913" s="68"/>
      <c r="EJ2913" s="68"/>
      <c r="EK2913" s="68"/>
      <c r="EL2913" s="68"/>
      <c r="EM2913" s="68"/>
      <c r="EN2913" s="68"/>
      <c r="EO2913" s="68"/>
      <c r="EP2913" s="68"/>
      <c r="EQ2913" s="68"/>
      <c r="ER2913" s="68"/>
      <c r="ES2913" s="68"/>
      <c r="ET2913" s="68"/>
    </row>
    <row r="2914" spans="53:150" s="9" customFormat="1" ht="15">
      <c r="BA2914" s="41"/>
      <c r="BB2914" s="41"/>
      <c r="BC2914" s="41"/>
      <c r="BD2914" s="41"/>
      <c r="BE2914" s="41"/>
      <c r="BF2914" s="41"/>
      <c r="BG2914" s="41"/>
      <c r="BH2914" s="41"/>
      <c r="BI2914" s="41"/>
      <c r="BJ2914" s="41"/>
      <c r="BK2914" s="41"/>
      <c r="BL2914" s="41"/>
      <c r="BM2914" s="41"/>
      <c r="BN2914" s="41"/>
      <c r="BO2914" s="41"/>
      <c r="BP2914" s="41"/>
      <c r="BQ2914" s="41"/>
      <c r="BR2914" s="41"/>
      <c r="BS2914" s="41"/>
      <c r="BT2914" s="41"/>
      <c r="BU2914" s="41"/>
      <c r="BV2914" s="41"/>
      <c r="BW2914" s="41"/>
      <c r="BX2914" s="41"/>
      <c r="BY2914" s="41"/>
      <c r="BZ2914" s="41"/>
      <c r="CA2914" s="41"/>
      <c r="CB2914" s="41"/>
      <c r="CC2914" s="41"/>
      <c r="CD2914" s="41"/>
      <c r="CE2914" s="41"/>
      <c r="CF2914" s="41"/>
      <c r="CG2914" s="41"/>
      <c r="CH2914" s="41"/>
      <c r="CI2914" s="41"/>
      <c r="CJ2914" s="41"/>
      <c r="ED2914" s="68"/>
      <c r="EE2914" s="68"/>
      <c r="EF2914" s="68"/>
      <c r="EG2914" s="68"/>
      <c r="EH2914" s="68"/>
      <c r="EI2914" s="68"/>
      <c r="EJ2914" s="68"/>
      <c r="EK2914" s="68"/>
      <c r="EL2914" s="68"/>
      <c r="EM2914" s="68"/>
      <c r="EN2914" s="68"/>
      <c r="EO2914" s="68"/>
      <c r="EP2914" s="68"/>
      <c r="EQ2914" s="68"/>
      <c r="ER2914" s="68"/>
      <c r="ES2914" s="68"/>
      <c r="ET2914" s="68"/>
    </row>
    <row r="2915" spans="53:150" s="9" customFormat="1" ht="15">
      <c r="BA2915" s="41"/>
      <c r="BB2915" s="41"/>
      <c r="BC2915" s="41"/>
      <c r="BD2915" s="41"/>
      <c r="BE2915" s="41"/>
      <c r="BF2915" s="41"/>
      <c r="BG2915" s="41"/>
      <c r="BH2915" s="41"/>
      <c r="BI2915" s="41"/>
      <c r="BJ2915" s="41"/>
      <c r="BK2915" s="41"/>
      <c r="BL2915" s="41"/>
      <c r="BM2915" s="41"/>
      <c r="BN2915" s="41"/>
      <c r="BO2915" s="41"/>
      <c r="BP2915" s="41"/>
      <c r="BQ2915" s="41"/>
      <c r="BR2915" s="41"/>
      <c r="BS2915" s="41"/>
      <c r="BT2915" s="41"/>
      <c r="BU2915" s="41"/>
      <c r="BV2915" s="41"/>
      <c r="BW2915" s="41"/>
      <c r="BX2915" s="41"/>
      <c r="BY2915" s="41"/>
      <c r="BZ2915" s="41"/>
      <c r="CA2915" s="41"/>
      <c r="CB2915" s="41"/>
      <c r="CC2915" s="41"/>
      <c r="CD2915" s="41"/>
      <c r="CE2915" s="41"/>
      <c r="CF2915" s="41"/>
      <c r="CG2915" s="41"/>
      <c r="CH2915" s="41"/>
      <c r="CI2915" s="41"/>
      <c r="CJ2915" s="41"/>
      <c r="ED2915" s="68"/>
      <c r="EE2915" s="68"/>
      <c r="EF2915" s="68"/>
      <c r="EG2915" s="68"/>
      <c r="EH2915" s="68"/>
      <c r="EI2915" s="68"/>
      <c r="EJ2915" s="68"/>
      <c r="EK2915" s="68"/>
      <c r="EL2915" s="68"/>
      <c r="EM2915" s="68"/>
      <c r="EN2915" s="68"/>
      <c r="EO2915" s="68"/>
      <c r="EP2915" s="68"/>
      <c r="EQ2915" s="68"/>
      <c r="ER2915" s="68"/>
      <c r="ES2915" s="68"/>
      <c r="ET2915" s="68"/>
    </row>
    <row r="2916" spans="53:150" s="9" customFormat="1" ht="15">
      <c r="BA2916" s="41"/>
      <c r="BB2916" s="41"/>
      <c r="BC2916" s="41"/>
      <c r="BD2916" s="41"/>
      <c r="BE2916" s="41"/>
      <c r="BF2916" s="41"/>
      <c r="BG2916" s="41"/>
      <c r="BH2916" s="41"/>
      <c r="BI2916" s="41"/>
      <c r="BJ2916" s="41"/>
      <c r="BK2916" s="41"/>
      <c r="BL2916" s="41"/>
      <c r="BM2916" s="41"/>
      <c r="BN2916" s="41"/>
      <c r="BO2916" s="41"/>
      <c r="BP2916" s="41"/>
      <c r="BQ2916" s="41"/>
      <c r="BR2916" s="41"/>
      <c r="BS2916" s="41"/>
      <c r="BT2916" s="41"/>
      <c r="BU2916" s="41"/>
      <c r="BV2916" s="41"/>
      <c r="BW2916" s="41"/>
      <c r="BX2916" s="41"/>
      <c r="BY2916" s="41"/>
      <c r="BZ2916" s="41"/>
      <c r="CA2916" s="41"/>
      <c r="CB2916" s="41"/>
      <c r="CC2916" s="41"/>
      <c r="CD2916" s="41"/>
      <c r="CE2916" s="41"/>
      <c r="CF2916" s="41"/>
      <c r="CG2916" s="41"/>
      <c r="CH2916" s="41"/>
      <c r="CI2916" s="41"/>
      <c r="CJ2916" s="41"/>
      <c r="ED2916" s="68"/>
      <c r="EE2916" s="68"/>
      <c r="EF2916" s="68"/>
      <c r="EG2916" s="68"/>
      <c r="EH2916" s="68"/>
      <c r="EI2916" s="68"/>
      <c r="EJ2916" s="68"/>
      <c r="EK2916" s="68"/>
      <c r="EL2916" s="68"/>
      <c r="EM2916" s="68"/>
      <c r="EN2916" s="68"/>
      <c r="EO2916" s="68"/>
      <c r="EP2916" s="68"/>
      <c r="EQ2916" s="68"/>
      <c r="ER2916" s="68"/>
      <c r="ES2916" s="68"/>
      <c r="ET2916" s="68"/>
    </row>
    <row r="2917" spans="53:150" s="9" customFormat="1" ht="15">
      <c r="BA2917" s="41"/>
      <c r="BB2917" s="41"/>
      <c r="BC2917" s="41"/>
      <c r="BD2917" s="41"/>
      <c r="BE2917" s="41"/>
      <c r="BF2917" s="41"/>
      <c r="BG2917" s="41"/>
      <c r="BH2917" s="41"/>
      <c r="BI2917" s="41"/>
      <c r="BJ2917" s="41"/>
      <c r="BK2917" s="41"/>
      <c r="BL2917" s="41"/>
      <c r="BM2917" s="41"/>
      <c r="BN2917" s="41"/>
      <c r="BO2917" s="41"/>
      <c r="BP2917" s="41"/>
      <c r="BQ2917" s="41"/>
      <c r="BR2917" s="41"/>
      <c r="BS2917" s="41"/>
      <c r="BT2917" s="41"/>
      <c r="BU2917" s="41"/>
      <c r="BV2917" s="41"/>
      <c r="BW2917" s="41"/>
      <c r="BX2917" s="41"/>
      <c r="BY2917" s="41"/>
      <c r="BZ2917" s="41"/>
      <c r="CA2917" s="41"/>
      <c r="CB2917" s="41"/>
      <c r="CC2917" s="41"/>
      <c r="CD2917" s="41"/>
      <c r="CE2917" s="41"/>
      <c r="CF2917" s="41"/>
      <c r="CG2917" s="41"/>
      <c r="CH2917" s="41"/>
      <c r="CI2917" s="41"/>
      <c r="CJ2917" s="41"/>
      <c r="ED2917" s="68"/>
      <c r="EE2917" s="68"/>
      <c r="EF2917" s="68"/>
      <c r="EG2917" s="68"/>
      <c r="EH2917" s="68"/>
      <c r="EI2917" s="68"/>
      <c r="EJ2917" s="68"/>
      <c r="EK2917" s="68"/>
      <c r="EL2917" s="68"/>
      <c r="EM2917" s="68"/>
      <c r="EN2917" s="68"/>
      <c r="EO2917" s="68"/>
      <c r="EP2917" s="68"/>
      <c r="EQ2917" s="68"/>
      <c r="ER2917" s="68"/>
      <c r="ES2917" s="68"/>
      <c r="ET2917" s="68"/>
    </row>
    <row r="2918" spans="53:150" s="9" customFormat="1" ht="15">
      <c r="BA2918" s="41"/>
      <c r="BB2918" s="41"/>
      <c r="BC2918" s="41"/>
      <c r="BD2918" s="41"/>
      <c r="BE2918" s="41"/>
      <c r="BF2918" s="41"/>
      <c r="BG2918" s="41"/>
      <c r="BH2918" s="41"/>
      <c r="BI2918" s="41"/>
      <c r="BJ2918" s="41"/>
      <c r="BK2918" s="41"/>
      <c r="BL2918" s="41"/>
      <c r="BM2918" s="41"/>
      <c r="BN2918" s="41"/>
      <c r="BO2918" s="41"/>
      <c r="BP2918" s="41"/>
      <c r="BQ2918" s="41"/>
      <c r="BR2918" s="41"/>
      <c r="BS2918" s="41"/>
      <c r="BT2918" s="41"/>
      <c r="BU2918" s="41"/>
      <c r="BV2918" s="41"/>
      <c r="BW2918" s="41"/>
      <c r="BX2918" s="41"/>
      <c r="BY2918" s="41"/>
      <c r="BZ2918" s="41"/>
      <c r="CA2918" s="41"/>
      <c r="CB2918" s="41"/>
      <c r="CC2918" s="41"/>
      <c r="CD2918" s="41"/>
      <c r="CE2918" s="41"/>
      <c r="CF2918" s="41"/>
      <c r="CG2918" s="41"/>
      <c r="CH2918" s="41"/>
      <c r="CI2918" s="41"/>
      <c r="CJ2918" s="41"/>
      <c r="ED2918" s="68"/>
      <c r="EE2918" s="68"/>
      <c r="EF2918" s="68"/>
      <c r="EG2918" s="68"/>
      <c r="EH2918" s="68"/>
      <c r="EI2918" s="68"/>
      <c r="EJ2918" s="68"/>
      <c r="EK2918" s="68"/>
      <c r="EL2918" s="68"/>
      <c r="EM2918" s="68"/>
      <c r="EN2918" s="68"/>
      <c r="EO2918" s="68"/>
      <c r="EP2918" s="68"/>
      <c r="EQ2918" s="68"/>
      <c r="ER2918" s="68"/>
      <c r="ES2918" s="68"/>
      <c r="ET2918" s="68"/>
    </row>
    <row r="2919" spans="53:150" s="9" customFormat="1" ht="15">
      <c r="BA2919" s="41"/>
      <c r="BB2919" s="41"/>
      <c r="BC2919" s="41"/>
      <c r="BD2919" s="41"/>
      <c r="BE2919" s="41"/>
      <c r="BF2919" s="41"/>
      <c r="BG2919" s="41"/>
      <c r="BH2919" s="41"/>
      <c r="BI2919" s="41"/>
      <c r="BJ2919" s="41"/>
      <c r="BK2919" s="41"/>
      <c r="BL2919" s="41"/>
      <c r="BM2919" s="41"/>
      <c r="BN2919" s="41"/>
      <c r="BO2919" s="41"/>
      <c r="BP2919" s="41"/>
      <c r="BQ2919" s="41"/>
      <c r="BR2919" s="41"/>
      <c r="BS2919" s="41"/>
      <c r="BT2919" s="41"/>
      <c r="BU2919" s="41"/>
      <c r="BV2919" s="41"/>
      <c r="BW2919" s="41"/>
      <c r="BX2919" s="41"/>
      <c r="BY2919" s="41"/>
      <c r="BZ2919" s="41"/>
      <c r="CA2919" s="41"/>
      <c r="CB2919" s="41"/>
      <c r="CC2919" s="41"/>
      <c r="CD2919" s="41"/>
      <c r="CE2919" s="41"/>
      <c r="CF2919" s="41"/>
      <c r="CG2919" s="41"/>
      <c r="CH2919" s="41"/>
      <c r="CI2919" s="41"/>
      <c r="CJ2919" s="41"/>
      <c r="ED2919" s="68"/>
      <c r="EE2919" s="68"/>
      <c r="EF2919" s="68"/>
      <c r="EG2919" s="68"/>
      <c r="EH2919" s="68"/>
      <c r="EI2919" s="68"/>
      <c r="EJ2919" s="68"/>
      <c r="EK2919" s="68"/>
      <c r="EL2919" s="68"/>
      <c r="EM2919" s="68"/>
      <c r="EN2919" s="68"/>
      <c r="EO2919" s="68"/>
      <c r="EP2919" s="68"/>
      <c r="EQ2919" s="68"/>
      <c r="ER2919" s="68"/>
      <c r="ES2919" s="68"/>
      <c r="ET2919" s="68"/>
    </row>
    <row r="2920" spans="53:150" s="9" customFormat="1" ht="15">
      <c r="BA2920" s="41"/>
      <c r="BB2920" s="41"/>
      <c r="BC2920" s="41"/>
      <c r="BD2920" s="41"/>
      <c r="BE2920" s="41"/>
      <c r="BF2920" s="41"/>
      <c r="BG2920" s="41"/>
      <c r="BH2920" s="41"/>
      <c r="BI2920" s="41"/>
      <c r="BJ2920" s="41"/>
      <c r="BK2920" s="41"/>
      <c r="BL2920" s="41"/>
      <c r="BM2920" s="41"/>
      <c r="BN2920" s="41"/>
      <c r="BO2920" s="41"/>
      <c r="BP2920" s="41"/>
      <c r="BQ2920" s="41"/>
      <c r="BR2920" s="41"/>
      <c r="BS2920" s="41"/>
      <c r="BT2920" s="41"/>
      <c r="BU2920" s="41"/>
      <c r="BV2920" s="41"/>
      <c r="BW2920" s="41"/>
      <c r="BX2920" s="41"/>
      <c r="BY2920" s="41"/>
      <c r="BZ2920" s="41"/>
      <c r="CA2920" s="41"/>
      <c r="CB2920" s="41"/>
      <c r="CC2920" s="41"/>
      <c r="CD2920" s="41"/>
      <c r="CE2920" s="41"/>
      <c r="CF2920" s="41"/>
      <c r="CG2920" s="41"/>
      <c r="CH2920" s="41"/>
      <c r="CI2920" s="41"/>
      <c r="CJ2920" s="41"/>
      <c r="ED2920" s="68"/>
      <c r="EE2920" s="68"/>
      <c r="EF2920" s="68"/>
      <c r="EG2920" s="68"/>
      <c r="EH2920" s="68"/>
      <c r="EI2920" s="68"/>
      <c r="EJ2920" s="68"/>
      <c r="EK2920" s="68"/>
      <c r="EL2920" s="68"/>
      <c r="EM2920" s="68"/>
      <c r="EN2920" s="68"/>
      <c r="EO2920" s="68"/>
      <c r="EP2920" s="68"/>
      <c r="EQ2920" s="68"/>
      <c r="ER2920" s="68"/>
      <c r="ES2920" s="68"/>
      <c r="ET2920" s="68"/>
    </row>
    <row r="2921" spans="53:150" s="9" customFormat="1" ht="15">
      <c r="BA2921" s="41"/>
      <c r="BB2921" s="41"/>
      <c r="BC2921" s="41"/>
      <c r="BD2921" s="41"/>
      <c r="BE2921" s="41"/>
      <c r="BF2921" s="41"/>
      <c r="BG2921" s="41"/>
      <c r="BH2921" s="41"/>
      <c r="BI2921" s="41"/>
      <c r="BJ2921" s="41"/>
      <c r="BK2921" s="41"/>
      <c r="BL2921" s="41"/>
      <c r="BM2921" s="41"/>
      <c r="BN2921" s="41"/>
      <c r="BO2921" s="41"/>
      <c r="BP2921" s="41"/>
      <c r="BQ2921" s="41"/>
      <c r="BR2921" s="41"/>
      <c r="BS2921" s="41"/>
      <c r="BT2921" s="41"/>
      <c r="BU2921" s="41"/>
      <c r="BV2921" s="41"/>
      <c r="BW2921" s="41"/>
      <c r="BX2921" s="41"/>
      <c r="BY2921" s="41"/>
      <c r="BZ2921" s="41"/>
      <c r="CA2921" s="41"/>
      <c r="CB2921" s="41"/>
      <c r="CC2921" s="41"/>
      <c r="CD2921" s="41"/>
      <c r="CE2921" s="41"/>
      <c r="CF2921" s="41"/>
      <c r="CG2921" s="41"/>
      <c r="CH2921" s="41"/>
      <c r="CI2921" s="41"/>
      <c r="CJ2921" s="41"/>
      <c r="ED2921" s="68"/>
      <c r="EE2921" s="68"/>
      <c r="EF2921" s="68"/>
      <c r="EG2921" s="68"/>
      <c r="EH2921" s="68"/>
      <c r="EI2921" s="68"/>
      <c r="EJ2921" s="68"/>
      <c r="EK2921" s="68"/>
      <c r="EL2921" s="68"/>
      <c r="EM2921" s="68"/>
      <c r="EN2921" s="68"/>
      <c r="EO2921" s="68"/>
      <c r="EP2921" s="68"/>
      <c r="EQ2921" s="68"/>
      <c r="ER2921" s="68"/>
      <c r="ES2921" s="68"/>
      <c r="ET2921" s="68"/>
    </row>
    <row r="2922" spans="53:150" s="9" customFormat="1" ht="15">
      <c r="BA2922" s="41"/>
      <c r="BB2922" s="41"/>
      <c r="BC2922" s="41"/>
      <c r="BD2922" s="41"/>
      <c r="BE2922" s="41"/>
      <c r="BF2922" s="41"/>
      <c r="BG2922" s="41"/>
      <c r="BH2922" s="41"/>
      <c r="BI2922" s="41"/>
      <c r="BJ2922" s="41"/>
      <c r="BK2922" s="41"/>
      <c r="BL2922" s="41"/>
      <c r="BM2922" s="41"/>
      <c r="BN2922" s="41"/>
      <c r="BO2922" s="41"/>
      <c r="BP2922" s="41"/>
      <c r="BQ2922" s="41"/>
      <c r="BR2922" s="41"/>
      <c r="BS2922" s="41"/>
      <c r="BT2922" s="41"/>
      <c r="BU2922" s="41"/>
      <c r="BV2922" s="41"/>
      <c r="BW2922" s="41"/>
      <c r="BX2922" s="41"/>
      <c r="BY2922" s="41"/>
      <c r="BZ2922" s="41"/>
      <c r="CA2922" s="41"/>
      <c r="CB2922" s="41"/>
      <c r="CC2922" s="41"/>
      <c r="CD2922" s="41"/>
      <c r="CE2922" s="41"/>
      <c r="CF2922" s="41"/>
      <c r="CG2922" s="41"/>
      <c r="CH2922" s="41"/>
      <c r="CI2922" s="41"/>
      <c r="CJ2922" s="41"/>
      <c r="ED2922" s="68"/>
      <c r="EE2922" s="68"/>
      <c r="EF2922" s="68"/>
      <c r="EG2922" s="68"/>
      <c r="EH2922" s="68"/>
      <c r="EI2922" s="68"/>
      <c r="EJ2922" s="68"/>
      <c r="EK2922" s="68"/>
      <c r="EL2922" s="68"/>
      <c r="EM2922" s="68"/>
      <c r="EN2922" s="68"/>
      <c r="EO2922" s="68"/>
      <c r="EP2922" s="68"/>
      <c r="EQ2922" s="68"/>
      <c r="ER2922" s="68"/>
      <c r="ES2922" s="68"/>
      <c r="ET2922" s="68"/>
    </row>
    <row r="2923" spans="53:150" s="9" customFormat="1" ht="15">
      <c r="BA2923" s="41"/>
      <c r="BB2923" s="41"/>
      <c r="BC2923" s="41"/>
      <c r="BD2923" s="41"/>
      <c r="BE2923" s="41"/>
      <c r="BF2923" s="41"/>
      <c r="BG2923" s="41"/>
      <c r="BH2923" s="41"/>
      <c r="BI2923" s="41"/>
      <c r="BJ2923" s="41"/>
      <c r="BK2923" s="41"/>
      <c r="BL2923" s="41"/>
      <c r="BM2923" s="41"/>
      <c r="BN2923" s="41"/>
      <c r="BO2923" s="41"/>
      <c r="BP2923" s="41"/>
      <c r="BQ2923" s="41"/>
      <c r="BR2923" s="41"/>
      <c r="BS2923" s="41"/>
      <c r="BT2923" s="41"/>
      <c r="BU2923" s="41"/>
      <c r="BV2923" s="41"/>
      <c r="BW2923" s="41"/>
      <c r="BX2923" s="41"/>
      <c r="BY2923" s="41"/>
      <c r="BZ2923" s="41"/>
      <c r="CA2923" s="41"/>
      <c r="CB2923" s="41"/>
      <c r="CC2923" s="41"/>
      <c r="CD2923" s="41"/>
      <c r="CE2923" s="41"/>
      <c r="CF2923" s="41"/>
      <c r="CG2923" s="41"/>
      <c r="CH2923" s="41"/>
      <c r="CI2923" s="41"/>
      <c r="CJ2923" s="41"/>
      <c r="ED2923" s="68"/>
      <c r="EE2923" s="68"/>
      <c r="EF2923" s="68"/>
      <c r="EG2923" s="68"/>
      <c r="EH2923" s="68"/>
      <c r="EI2923" s="68"/>
      <c r="EJ2923" s="68"/>
      <c r="EK2923" s="68"/>
      <c r="EL2923" s="68"/>
      <c r="EM2923" s="68"/>
      <c r="EN2923" s="68"/>
      <c r="EO2923" s="68"/>
      <c r="EP2923" s="68"/>
      <c r="EQ2923" s="68"/>
      <c r="ER2923" s="68"/>
      <c r="ES2923" s="68"/>
      <c r="ET2923" s="68"/>
    </row>
    <row r="2924" spans="53:150" s="9" customFormat="1" ht="15">
      <c r="BA2924" s="41"/>
      <c r="BB2924" s="41"/>
      <c r="BC2924" s="41"/>
      <c r="BD2924" s="41"/>
      <c r="BE2924" s="41"/>
      <c r="BF2924" s="41"/>
      <c r="BG2924" s="41"/>
      <c r="BH2924" s="41"/>
      <c r="BI2924" s="41"/>
      <c r="BJ2924" s="41"/>
      <c r="BK2924" s="41"/>
      <c r="BL2924" s="41"/>
      <c r="BM2924" s="41"/>
      <c r="BN2924" s="41"/>
      <c r="BO2924" s="41"/>
      <c r="BP2924" s="41"/>
      <c r="BQ2924" s="41"/>
      <c r="BR2924" s="41"/>
      <c r="BS2924" s="41"/>
      <c r="BT2924" s="41"/>
      <c r="BU2924" s="41"/>
      <c r="BV2924" s="41"/>
      <c r="BW2924" s="41"/>
      <c r="BX2924" s="41"/>
      <c r="BY2924" s="41"/>
      <c r="BZ2924" s="41"/>
      <c r="CA2924" s="41"/>
      <c r="CB2924" s="41"/>
      <c r="CC2924" s="41"/>
      <c r="CD2924" s="41"/>
      <c r="CE2924" s="41"/>
      <c r="CF2924" s="41"/>
      <c r="CG2924" s="41"/>
      <c r="CH2924" s="41"/>
      <c r="CI2924" s="41"/>
      <c r="CJ2924" s="41"/>
      <c r="ED2924" s="68"/>
      <c r="EE2924" s="68"/>
      <c r="EF2924" s="68"/>
      <c r="EG2924" s="68"/>
      <c r="EH2924" s="68"/>
      <c r="EI2924" s="68"/>
      <c r="EJ2924" s="68"/>
      <c r="EK2924" s="68"/>
      <c r="EL2924" s="68"/>
      <c r="EM2924" s="68"/>
      <c r="EN2924" s="68"/>
      <c r="EO2924" s="68"/>
      <c r="EP2924" s="68"/>
      <c r="EQ2924" s="68"/>
      <c r="ER2924" s="68"/>
      <c r="ES2924" s="68"/>
      <c r="ET2924" s="68"/>
    </row>
    <row r="2925" spans="53:150" s="9" customFormat="1" ht="15">
      <c r="BA2925" s="41"/>
      <c r="BB2925" s="41"/>
      <c r="BC2925" s="41"/>
      <c r="BD2925" s="41"/>
      <c r="BE2925" s="41"/>
      <c r="BF2925" s="41"/>
      <c r="BG2925" s="41"/>
      <c r="BH2925" s="41"/>
      <c r="BI2925" s="41"/>
      <c r="BJ2925" s="41"/>
      <c r="BK2925" s="41"/>
      <c r="BL2925" s="41"/>
      <c r="BM2925" s="41"/>
      <c r="BN2925" s="41"/>
      <c r="BO2925" s="41"/>
      <c r="BP2925" s="41"/>
      <c r="BQ2925" s="41"/>
      <c r="BR2925" s="41"/>
      <c r="BS2925" s="41"/>
      <c r="BT2925" s="41"/>
      <c r="BU2925" s="41"/>
      <c r="BV2925" s="41"/>
      <c r="BW2925" s="41"/>
      <c r="BX2925" s="41"/>
      <c r="BY2925" s="41"/>
      <c r="BZ2925" s="41"/>
      <c r="CA2925" s="41"/>
      <c r="CB2925" s="41"/>
      <c r="CC2925" s="41"/>
      <c r="CD2925" s="41"/>
      <c r="CE2925" s="41"/>
      <c r="CF2925" s="41"/>
      <c r="CG2925" s="41"/>
      <c r="CH2925" s="41"/>
      <c r="CI2925" s="41"/>
      <c r="CJ2925" s="41"/>
      <c r="ED2925" s="68"/>
      <c r="EE2925" s="68"/>
      <c r="EF2925" s="68"/>
      <c r="EG2925" s="68"/>
      <c r="EH2925" s="68"/>
      <c r="EI2925" s="68"/>
      <c r="EJ2925" s="68"/>
      <c r="EK2925" s="68"/>
      <c r="EL2925" s="68"/>
      <c r="EM2925" s="68"/>
      <c r="EN2925" s="68"/>
      <c r="EO2925" s="68"/>
      <c r="EP2925" s="68"/>
      <c r="EQ2925" s="68"/>
      <c r="ER2925" s="68"/>
      <c r="ES2925" s="68"/>
      <c r="ET2925" s="68"/>
    </row>
    <row r="2926" spans="53:150" s="9" customFormat="1" ht="15">
      <c r="BA2926" s="41"/>
      <c r="BB2926" s="41"/>
      <c r="BC2926" s="41"/>
      <c r="BD2926" s="41"/>
      <c r="BE2926" s="41"/>
      <c r="BF2926" s="41"/>
      <c r="BG2926" s="41"/>
      <c r="BH2926" s="41"/>
      <c r="BI2926" s="41"/>
      <c r="BJ2926" s="41"/>
      <c r="BK2926" s="41"/>
      <c r="BL2926" s="41"/>
      <c r="BM2926" s="41"/>
      <c r="BN2926" s="41"/>
      <c r="BO2926" s="41"/>
      <c r="BP2926" s="41"/>
      <c r="BQ2926" s="41"/>
      <c r="BR2926" s="41"/>
      <c r="BS2926" s="41"/>
      <c r="BT2926" s="41"/>
      <c r="BU2926" s="41"/>
      <c r="BV2926" s="41"/>
      <c r="BW2926" s="41"/>
      <c r="BX2926" s="41"/>
      <c r="BY2926" s="41"/>
      <c r="BZ2926" s="41"/>
      <c r="CA2926" s="41"/>
      <c r="CB2926" s="41"/>
      <c r="CC2926" s="41"/>
      <c r="CD2926" s="41"/>
      <c r="CE2926" s="41"/>
      <c r="CF2926" s="41"/>
      <c r="CG2926" s="41"/>
      <c r="CH2926" s="41"/>
      <c r="CI2926" s="41"/>
      <c r="CJ2926" s="41"/>
      <c r="ED2926" s="68"/>
      <c r="EE2926" s="68"/>
      <c r="EF2926" s="68"/>
      <c r="EG2926" s="68"/>
      <c r="EH2926" s="68"/>
      <c r="EI2926" s="68"/>
      <c r="EJ2926" s="68"/>
      <c r="EK2926" s="68"/>
      <c r="EL2926" s="68"/>
      <c r="EM2926" s="68"/>
      <c r="EN2926" s="68"/>
      <c r="EO2926" s="68"/>
      <c r="EP2926" s="68"/>
      <c r="EQ2926" s="68"/>
      <c r="ER2926" s="68"/>
      <c r="ES2926" s="68"/>
      <c r="ET2926" s="68"/>
    </row>
    <row r="2927" spans="53:150" s="9" customFormat="1" ht="15">
      <c r="BA2927" s="41"/>
      <c r="BB2927" s="41"/>
      <c r="BC2927" s="41"/>
      <c r="BD2927" s="41"/>
      <c r="BE2927" s="41"/>
      <c r="BF2927" s="41"/>
      <c r="BG2927" s="41"/>
      <c r="BH2927" s="41"/>
      <c r="BI2927" s="41"/>
      <c r="BJ2927" s="41"/>
      <c r="BK2927" s="41"/>
      <c r="BL2927" s="41"/>
      <c r="BM2927" s="41"/>
      <c r="BN2927" s="41"/>
      <c r="BO2927" s="41"/>
      <c r="BP2927" s="41"/>
      <c r="BQ2927" s="41"/>
      <c r="BR2927" s="41"/>
      <c r="BS2927" s="41"/>
      <c r="BT2927" s="41"/>
      <c r="BU2927" s="41"/>
      <c r="BV2927" s="41"/>
      <c r="BW2927" s="41"/>
      <c r="BX2927" s="41"/>
      <c r="BY2927" s="41"/>
      <c r="BZ2927" s="41"/>
      <c r="CA2927" s="41"/>
      <c r="CB2927" s="41"/>
      <c r="CC2927" s="41"/>
      <c r="CD2927" s="41"/>
      <c r="CE2927" s="41"/>
      <c r="CF2927" s="41"/>
      <c r="CG2927" s="41"/>
      <c r="CH2927" s="41"/>
      <c r="CI2927" s="41"/>
      <c r="CJ2927" s="41"/>
      <c r="ED2927" s="68"/>
      <c r="EE2927" s="68"/>
      <c r="EF2927" s="68"/>
      <c r="EG2927" s="68"/>
      <c r="EH2927" s="68"/>
      <c r="EI2927" s="68"/>
      <c r="EJ2927" s="68"/>
      <c r="EK2927" s="68"/>
      <c r="EL2927" s="68"/>
      <c r="EM2927" s="68"/>
      <c r="EN2927" s="68"/>
      <c r="EO2927" s="68"/>
      <c r="EP2927" s="68"/>
      <c r="EQ2927" s="68"/>
      <c r="ER2927" s="68"/>
      <c r="ES2927" s="68"/>
      <c r="ET2927" s="68"/>
    </row>
    <row r="2928" spans="53:150" s="9" customFormat="1" ht="15">
      <c r="BA2928" s="41"/>
      <c r="BB2928" s="41"/>
      <c r="BC2928" s="41"/>
      <c r="BD2928" s="41"/>
      <c r="BE2928" s="41"/>
      <c r="BF2928" s="41"/>
      <c r="BG2928" s="41"/>
      <c r="BH2928" s="41"/>
      <c r="BI2928" s="41"/>
      <c r="BJ2928" s="41"/>
      <c r="BK2928" s="41"/>
      <c r="BL2928" s="41"/>
      <c r="BM2928" s="41"/>
      <c r="BN2928" s="41"/>
      <c r="BO2928" s="41"/>
      <c r="BP2928" s="41"/>
      <c r="BQ2928" s="41"/>
      <c r="BR2928" s="41"/>
      <c r="BS2928" s="41"/>
      <c r="BT2928" s="41"/>
      <c r="BU2928" s="41"/>
      <c r="BV2928" s="41"/>
      <c r="BW2928" s="41"/>
      <c r="BX2928" s="41"/>
      <c r="BY2928" s="41"/>
      <c r="BZ2928" s="41"/>
      <c r="CA2928" s="41"/>
      <c r="CB2928" s="41"/>
      <c r="CC2928" s="41"/>
      <c r="CD2928" s="41"/>
      <c r="CE2928" s="41"/>
      <c r="CF2928" s="41"/>
      <c r="CG2928" s="41"/>
      <c r="CH2928" s="41"/>
      <c r="CI2928" s="41"/>
      <c r="CJ2928" s="41"/>
      <c r="ED2928" s="68"/>
      <c r="EE2928" s="68"/>
      <c r="EF2928" s="68"/>
      <c r="EG2928" s="68"/>
      <c r="EH2928" s="68"/>
      <c r="EI2928" s="68"/>
      <c r="EJ2928" s="68"/>
      <c r="EK2928" s="68"/>
      <c r="EL2928" s="68"/>
      <c r="EM2928" s="68"/>
      <c r="EN2928" s="68"/>
      <c r="EO2928" s="68"/>
      <c r="EP2928" s="68"/>
      <c r="EQ2928" s="68"/>
      <c r="ER2928" s="68"/>
      <c r="ES2928" s="68"/>
      <c r="ET2928" s="68"/>
    </row>
    <row r="2929" spans="53:150" s="9" customFormat="1" ht="15">
      <c r="BA2929" s="41"/>
      <c r="BB2929" s="41"/>
      <c r="BC2929" s="41"/>
      <c r="BD2929" s="41"/>
      <c r="BE2929" s="41"/>
      <c r="BF2929" s="41"/>
      <c r="BG2929" s="41"/>
      <c r="BH2929" s="41"/>
      <c r="BI2929" s="41"/>
      <c r="BJ2929" s="41"/>
      <c r="BK2929" s="41"/>
      <c r="BL2929" s="41"/>
      <c r="BM2929" s="41"/>
      <c r="BN2929" s="41"/>
      <c r="BO2929" s="41"/>
      <c r="BP2929" s="41"/>
      <c r="BQ2929" s="41"/>
      <c r="BR2929" s="41"/>
      <c r="BS2929" s="41"/>
      <c r="BT2929" s="41"/>
      <c r="BU2929" s="41"/>
      <c r="BV2929" s="41"/>
      <c r="BW2929" s="41"/>
      <c r="BX2929" s="41"/>
      <c r="BY2929" s="41"/>
      <c r="BZ2929" s="41"/>
      <c r="CA2929" s="41"/>
      <c r="CB2929" s="41"/>
      <c r="CC2929" s="41"/>
      <c r="CD2929" s="41"/>
      <c r="CE2929" s="41"/>
      <c r="CF2929" s="41"/>
      <c r="CG2929" s="41"/>
      <c r="CH2929" s="41"/>
      <c r="CI2929" s="41"/>
      <c r="CJ2929" s="41"/>
      <c r="ED2929" s="68"/>
      <c r="EE2929" s="68"/>
      <c r="EF2929" s="68"/>
      <c r="EG2929" s="68"/>
      <c r="EH2929" s="68"/>
      <c r="EI2929" s="68"/>
      <c r="EJ2929" s="68"/>
      <c r="EK2929" s="68"/>
      <c r="EL2929" s="68"/>
      <c r="EM2929" s="68"/>
      <c r="EN2929" s="68"/>
      <c r="EO2929" s="68"/>
      <c r="EP2929" s="68"/>
      <c r="EQ2929" s="68"/>
      <c r="ER2929" s="68"/>
      <c r="ES2929" s="68"/>
      <c r="ET2929" s="68"/>
    </row>
    <row r="2930" spans="53:150" s="9" customFormat="1" ht="15">
      <c r="BA2930" s="41"/>
      <c r="BB2930" s="41"/>
      <c r="BC2930" s="41"/>
      <c r="BD2930" s="41"/>
      <c r="BE2930" s="41"/>
      <c r="BF2930" s="41"/>
      <c r="BG2930" s="41"/>
      <c r="BH2930" s="41"/>
      <c r="BI2930" s="41"/>
      <c r="BJ2930" s="41"/>
      <c r="BK2930" s="41"/>
      <c r="BL2930" s="41"/>
      <c r="BM2930" s="41"/>
      <c r="BN2930" s="41"/>
      <c r="BO2930" s="41"/>
      <c r="BP2930" s="41"/>
      <c r="BQ2930" s="41"/>
      <c r="BR2930" s="41"/>
      <c r="BS2930" s="41"/>
      <c r="BT2930" s="41"/>
      <c r="BU2930" s="41"/>
      <c r="BV2930" s="41"/>
      <c r="BW2930" s="41"/>
      <c r="BX2930" s="41"/>
      <c r="BY2930" s="41"/>
      <c r="BZ2930" s="41"/>
      <c r="CA2930" s="41"/>
      <c r="CB2930" s="41"/>
      <c r="CC2930" s="41"/>
      <c r="CD2930" s="41"/>
      <c r="CE2930" s="41"/>
      <c r="CF2930" s="41"/>
      <c r="CG2930" s="41"/>
      <c r="CH2930" s="41"/>
      <c r="CI2930" s="41"/>
      <c r="CJ2930" s="41"/>
      <c r="ED2930" s="68"/>
      <c r="EE2930" s="68"/>
      <c r="EF2930" s="68"/>
      <c r="EG2930" s="68"/>
      <c r="EH2930" s="68"/>
      <c r="EI2930" s="68"/>
      <c r="EJ2930" s="68"/>
      <c r="EK2930" s="68"/>
      <c r="EL2930" s="68"/>
      <c r="EM2930" s="68"/>
      <c r="EN2930" s="68"/>
      <c r="EO2930" s="68"/>
      <c r="EP2930" s="68"/>
      <c r="EQ2930" s="68"/>
      <c r="ER2930" s="68"/>
      <c r="ES2930" s="68"/>
      <c r="ET2930" s="68"/>
    </row>
    <row r="2931" spans="53:150" s="9" customFormat="1" ht="15">
      <c r="BA2931" s="41"/>
      <c r="BB2931" s="41"/>
      <c r="BC2931" s="41"/>
      <c r="BD2931" s="41"/>
      <c r="BE2931" s="41"/>
      <c r="BF2931" s="41"/>
      <c r="BG2931" s="41"/>
      <c r="BH2931" s="41"/>
      <c r="BI2931" s="41"/>
      <c r="BJ2931" s="41"/>
      <c r="BK2931" s="41"/>
      <c r="BL2931" s="41"/>
      <c r="BM2931" s="41"/>
      <c r="BN2931" s="41"/>
      <c r="BO2931" s="41"/>
      <c r="BP2931" s="41"/>
      <c r="BQ2931" s="41"/>
      <c r="BR2931" s="41"/>
      <c r="BS2931" s="41"/>
      <c r="BT2931" s="41"/>
      <c r="BU2931" s="41"/>
      <c r="BV2931" s="41"/>
      <c r="BW2931" s="41"/>
      <c r="BX2931" s="41"/>
      <c r="BY2931" s="41"/>
      <c r="BZ2931" s="41"/>
      <c r="CA2931" s="41"/>
      <c r="CB2931" s="41"/>
      <c r="CC2931" s="41"/>
      <c r="CD2931" s="41"/>
      <c r="CE2931" s="41"/>
      <c r="CF2931" s="41"/>
      <c r="CG2931" s="41"/>
      <c r="CH2931" s="41"/>
      <c r="CI2931" s="41"/>
      <c r="CJ2931" s="41"/>
      <c r="ED2931" s="68"/>
      <c r="EE2931" s="68"/>
      <c r="EF2931" s="68"/>
      <c r="EG2931" s="68"/>
      <c r="EH2931" s="68"/>
      <c r="EI2931" s="68"/>
      <c r="EJ2931" s="68"/>
      <c r="EK2931" s="68"/>
      <c r="EL2931" s="68"/>
      <c r="EM2931" s="68"/>
      <c r="EN2931" s="68"/>
      <c r="EO2931" s="68"/>
      <c r="EP2931" s="68"/>
      <c r="EQ2931" s="68"/>
      <c r="ER2931" s="68"/>
      <c r="ES2931" s="68"/>
      <c r="ET2931" s="68"/>
    </row>
    <row r="2932" spans="53:150" s="9" customFormat="1" ht="15">
      <c r="BA2932" s="41"/>
      <c r="BB2932" s="41"/>
      <c r="BC2932" s="41"/>
      <c r="BD2932" s="41"/>
      <c r="BE2932" s="41"/>
      <c r="BF2932" s="41"/>
      <c r="BG2932" s="41"/>
      <c r="BH2932" s="41"/>
      <c r="BI2932" s="41"/>
      <c r="BJ2932" s="41"/>
      <c r="BK2932" s="41"/>
      <c r="BL2932" s="41"/>
      <c r="BM2932" s="41"/>
      <c r="BN2932" s="41"/>
      <c r="BO2932" s="41"/>
      <c r="BP2932" s="41"/>
      <c r="BQ2932" s="41"/>
      <c r="BR2932" s="41"/>
      <c r="BS2932" s="41"/>
      <c r="BT2932" s="41"/>
      <c r="BU2932" s="41"/>
      <c r="BV2932" s="41"/>
      <c r="BW2932" s="41"/>
      <c r="BX2932" s="41"/>
      <c r="BY2932" s="41"/>
      <c r="BZ2932" s="41"/>
      <c r="CA2932" s="41"/>
      <c r="CB2932" s="41"/>
      <c r="CC2932" s="41"/>
      <c r="CD2932" s="41"/>
      <c r="CE2932" s="41"/>
      <c r="CF2932" s="41"/>
      <c r="CG2932" s="41"/>
      <c r="CH2932" s="41"/>
      <c r="CI2932" s="41"/>
      <c r="CJ2932" s="41"/>
      <c r="ED2932" s="68"/>
      <c r="EE2932" s="68"/>
      <c r="EF2932" s="68"/>
      <c r="EG2932" s="68"/>
      <c r="EH2932" s="68"/>
      <c r="EI2932" s="68"/>
      <c r="EJ2932" s="68"/>
      <c r="EK2932" s="68"/>
      <c r="EL2932" s="68"/>
      <c r="EM2932" s="68"/>
      <c r="EN2932" s="68"/>
      <c r="EO2932" s="68"/>
      <c r="EP2932" s="68"/>
      <c r="EQ2932" s="68"/>
      <c r="ER2932" s="68"/>
      <c r="ES2932" s="68"/>
      <c r="ET2932" s="68"/>
    </row>
    <row r="2933" spans="53:150" s="9" customFormat="1" ht="15">
      <c r="BA2933" s="41"/>
      <c r="BB2933" s="41"/>
      <c r="BC2933" s="41"/>
      <c r="BD2933" s="41"/>
      <c r="BE2933" s="41"/>
      <c r="BF2933" s="41"/>
      <c r="BG2933" s="41"/>
      <c r="BH2933" s="41"/>
      <c r="BI2933" s="41"/>
      <c r="BJ2933" s="41"/>
      <c r="BK2933" s="41"/>
      <c r="BL2933" s="41"/>
      <c r="BM2933" s="41"/>
      <c r="BN2933" s="41"/>
      <c r="BO2933" s="41"/>
      <c r="BP2933" s="41"/>
      <c r="BQ2933" s="41"/>
      <c r="BR2933" s="41"/>
      <c r="BS2933" s="41"/>
      <c r="BT2933" s="41"/>
      <c r="BU2933" s="41"/>
      <c r="BV2933" s="41"/>
      <c r="BW2933" s="41"/>
      <c r="BX2933" s="41"/>
      <c r="BY2933" s="41"/>
      <c r="BZ2933" s="41"/>
      <c r="CA2933" s="41"/>
      <c r="CB2933" s="41"/>
      <c r="CC2933" s="41"/>
      <c r="CD2933" s="41"/>
      <c r="CE2933" s="41"/>
      <c r="CF2933" s="41"/>
      <c r="CG2933" s="41"/>
      <c r="CH2933" s="41"/>
      <c r="CI2933" s="41"/>
      <c r="CJ2933" s="41"/>
      <c r="ED2933" s="68"/>
      <c r="EE2933" s="68"/>
      <c r="EF2933" s="68"/>
      <c r="EG2933" s="68"/>
      <c r="EH2933" s="68"/>
      <c r="EI2933" s="68"/>
      <c r="EJ2933" s="68"/>
      <c r="EK2933" s="68"/>
      <c r="EL2933" s="68"/>
      <c r="EM2933" s="68"/>
      <c r="EN2933" s="68"/>
      <c r="EO2933" s="68"/>
      <c r="EP2933" s="68"/>
      <c r="EQ2933" s="68"/>
      <c r="ER2933" s="68"/>
      <c r="ES2933" s="68"/>
      <c r="ET2933" s="68"/>
    </row>
    <row r="2934" spans="53:150" s="9" customFormat="1" ht="15">
      <c r="BA2934" s="41"/>
      <c r="BB2934" s="41"/>
      <c r="BC2934" s="41"/>
      <c r="BD2934" s="41"/>
      <c r="BE2934" s="41"/>
      <c r="BF2934" s="41"/>
      <c r="BG2934" s="41"/>
      <c r="BH2934" s="41"/>
      <c r="BI2934" s="41"/>
      <c r="BJ2934" s="41"/>
      <c r="BK2934" s="41"/>
      <c r="BL2934" s="41"/>
      <c r="BM2934" s="41"/>
      <c r="BN2934" s="41"/>
      <c r="BO2934" s="41"/>
      <c r="BP2934" s="41"/>
      <c r="BQ2934" s="41"/>
      <c r="BR2934" s="41"/>
      <c r="BS2934" s="41"/>
      <c r="BT2934" s="41"/>
      <c r="BU2934" s="41"/>
      <c r="BV2934" s="41"/>
      <c r="BW2934" s="41"/>
      <c r="BX2934" s="41"/>
      <c r="BY2934" s="41"/>
      <c r="BZ2934" s="41"/>
      <c r="CA2934" s="41"/>
      <c r="CB2934" s="41"/>
      <c r="CC2934" s="41"/>
      <c r="CD2934" s="41"/>
      <c r="CE2934" s="41"/>
      <c r="CF2934" s="41"/>
      <c r="CG2934" s="41"/>
      <c r="CH2934" s="41"/>
      <c r="CI2934" s="41"/>
      <c r="CJ2934" s="41"/>
      <c r="ED2934" s="68"/>
      <c r="EE2934" s="68"/>
      <c r="EF2934" s="68"/>
      <c r="EG2934" s="68"/>
      <c r="EH2934" s="68"/>
      <c r="EI2934" s="68"/>
      <c r="EJ2934" s="68"/>
      <c r="EK2934" s="68"/>
      <c r="EL2934" s="68"/>
      <c r="EM2934" s="68"/>
      <c r="EN2934" s="68"/>
      <c r="EO2934" s="68"/>
      <c r="EP2934" s="68"/>
      <c r="EQ2934" s="68"/>
      <c r="ER2934" s="68"/>
      <c r="ES2934" s="68"/>
      <c r="ET2934" s="68"/>
    </row>
    <row r="2935" spans="53:150" s="9" customFormat="1" ht="15">
      <c r="BA2935" s="41"/>
      <c r="BB2935" s="41"/>
      <c r="BC2935" s="41"/>
      <c r="BD2935" s="41"/>
      <c r="BE2935" s="41"/>
      <c r="BF2935" s="41"/>
      <c r="BG2935" s="41"/>
      <c r="BH2935" s="41"/>
      <c r="BI2935" s="41"/>
      <c r="BJ2935" s="41"/>
      <c r="BK2935" s="41"/>
      <c r="BL2935" s="41"/>
      <c r="BM2935" s="41"/>
      <c r="BN2935" s="41"/>
      <c r="BO2935" s="41"/>
      <c r="BP2935" s="41"/>
      <c r="BQ2935" s="41"/>
      <c r="BR2935" s="41"/>
      <c r="BS2935" s="41"/>
      <c r="BT2935" s="41"/>
      <c r="BU2935" s="41"/>
      <c r="BV2935" s="41"/>
      <c r="BW2935" s="41"/>
      <c r="BX2935" s="41"/>
      <c r="BY2935" s="41"/>
      <c r="BZ2935" s="41"/>
      <c r="CA2935" s="41"/>
      <c r="CB2935" s="41"/>
      <c r="CC2935" s="41"/>
      <c r="CD2935" s="41"/>
      <c r="CE2935" s="41"/>
      <c r="CF2935" s="41"/>
      <c r="CG2935" s="41"/>
      <c r="CH2935" s="41"/>
      <c r="CI2935" s="41"/>
      <c r="CJ2935" s="41"/>
      <c r="ED2935" s="68"/>
      <c r="EE2935" s="68"/>
      <c r="EF2935" s="68"/>
      <c r="EG2935" s="68"/>
      <c r="EH2935" s="68"/>
      <c r="EI2935" s="68"/>
      <c r="EJ2935" s="68"/>
      <c r="EK2935" s="68"/>
      <c r="EL2935" s="68"/>
      <c r="EM2935" s="68"/>
      <c r="EN2935" s="68"/>
      <c r="EO2935" s="68"/>
      <c r="EP2935" s="68"/>
      <c r="EQ2935" s="68"/>
      <c r="ER2935" s="68"/>
      <c r="ES2935" s="68"/>
      <c r="ET2935" s="68"/>
    </row>
    <row r="2936" spans="53:150" s="9" customFormat="1" ht="15">
      <c r="BA2936" s="41"/>
      <c r="BB2936" s="41"/>
      <c r="BC2936" s="41"/>
      <c r="BD2936" s="41"/>
      <c r="BE2936" s="41"/>
      <c r="BF2936" s="41"/>
      <c r="BG2936" s="41"/>
      <c r="BH2936" s="41"/>
      <c r="BI2936" s="41"/>
      <c r="BJ2936" s="41"/>
      <c r="BK2936" s="41"/>
      <c r="BL2936" s="41"/>
      <c r="BM2936" s="41"/>
      <c r="BN2936" s="41"/>
      <c r="BO2936" s="41"/>
      <c r="BP2936" s="41"/>
      <c r="BQ2936" s="41"/>
      <c r="BR2936" s="41"/>
      <c r="BS2936" s="41"/>
      <c r="BT2936" s="41"/>
      <c r="BU2936" s="41"/>
      <c r="BV2936" s="41"/>
      <c r="BW2936" s="41"/>
      <c r="BX2936" s="41"/>
      <c r="BY2936" s="41"/>
      <c r="BZ2936" s="41"/>
      <c r="CA2936" s="41"/>
      <c r="CB2936" s="41"/>
      <c r="CC2936" s="41"/>
      <c r="CD2936" s="41"/>
      <c r="CE2936" s="41"/>
      <c r="CF2936" s="41"/>
      <c r="CG2936" s="41"/>
      <c r="CH2936" s="41"/>
      <c r="CI2936" s="41"/>
      <c r="CJ2936" s="41"/>
      <c r="ED2936" s="68"/>
      <c r="EE2936" s="68"/>
      <c r="EF2936" s="68"/>
      <c r="EG2936" s="68"/>
      <c r="EH2936" s="68"/>
      <c r="EI2936" s="68"/>
      <c r="EJ2936" s="68"/>
      <c r="EK2936" s="68"/>
      <c r="EL2936" s="68"/>
      <c r="EM2936" s="68"/>
      <c r="EN2936" s="68"/>
      <c r="EO2936" s="68"/>
      <c r="EP2936" s="68"/>
      <c r="EQ2936" s="68"/>
      <c r="ER2936" s="68"/>
      <c r="ES2936" s="68"/>
      <c r="ET2936" s="68"/>
    </row>
    <row r="2937" spans="53:150" s="9" customFormat="1" ht="15">
      <c r="BA2937" s="41"/>
      <c r="BB2937" s="41"/>
      <c r="BC2937" s="41"/>
      <c r="BD2937" s="41"/>
      <c r="BE2937" s="41"/>
      <c r="BF2937" s="41"/>
      <c r="BG2937" s="41"/>
      <c r="BH2937" s="41"/>
      <c r="BI2937" s="41"/>
      <c r="BJ2937" s="41"/>
      <c r="BK2937" s="41"/>
      <c r="BL2937" s="41"/>
      <c r="BM2937" s="41"/>
      <c r="BN2937" s="41"/>
      <c r="BO2937" s="41"/>
      <c r="BP2937" s="41"/>
      <c r="BQ2937" s="41"/>
      <c r="BR2937" s="41"/>
      <c r="BS2937" s="41"/>
      <c r="BT2937" s="41"/>
      <c r="BU2937" s="41"/>
      <c r="BV2937" s="41"/>
      <c r="BW2937" s="41"/>
      <c r="BX2937" s="41"/>
      <c r="BY2937" s="41"/>
      <c r="BZ2937" s="41"/>
      <c r="CA2937" s="41"/>
      <c r="CB2937" s="41"/>
      <c r="CC2937" s="41"/>
      <c r="CD2937" s="41"/>
      <c r="CE2937" s="41"/>
      <c r="CF2937" s="41"/>
      <c r="CG2937" s="41"/>
      <c r="CH2937" s="41"/>
      <c r="CI2937" s="41"/>
      <c r="CJ2937" s="41"/>
      <c r="ED2937" s="68"/>
      <c r="EE2937" s="68"/>
      <c r="EF2937" s="68"/>
      <c r="EG2937" s="68"/>
      <c r="EH2937" s="68"/>
      <c r="EI2937" s="68"/>
      <c r="EJ2937" s="68"/>
      <c r="EK2937" s="68"/>
      <c r="EL2937" s="68"/>
      <c r="EM2937" s="68"/>
      <c r="EN2937" s="68"/>
      <c r="EO2937" s="68"/>
      <c r="EP2937" s="68"/>
      <c r="EQ2937" s="68"/>
      <c r="ER2937" s="68"/>
      <c r="ES2937" s="68"/>
      <c r="ET2937" s="68"/>
    </row>
    <row r="2938" spans="53:150" s="9" customFormat="1" ht="15">
      <c r="BA2938" s="41"/>
      <c r="BB2938" s="41"/>
      <c r="BC2938" s="41"/>
      <c r="BD2938" s="41"/>
      <c r="BE2938" s="41"/>
      <c r="BF2938" s="41"/>
      <c r="BG2938" s="41"/>
      <c r="BH2938" s="41"/>
      <c r="BI2938" s="41"/>
      <c r="BJ2938" s="41"/>
      <c r="BK2938" s="41"/>
      <c r="BL2938" s="41"/>
      <c r="BM2938" s="41"/>
      <c r="BN2938" s="41"/>
      <c r="BO2938" s="41"/>
      <c r="BP2938" s="41"/>
      <c r="BQ2938" s="41"/>
      <c r="BR2938" s="41"/>
      <c r="BS2938" s="41"/>
      <c r="BT2938" s="41"/>
      <c r="BU2938" s="41"/>
      <c r="BV2938" s="41"/>
      <c r="BW2938" s="41"/>
      <c r="BX2938" s="41"/>
      <c r="BY2938" s="41"/>
      <c r="BZ2938" s="41"/>
      <c r="CA2938" s="41"/>
      <c r="CB2938" s="41"/>
      <c r="CC2938" s="41"/>
      <c r="CD2938" s="41"/>
      <c r="CE2938" s="41"/>
      <c r="CF2938" s="41"/>
      <c r="CG2938" s="41"/>
      <c r="CH2938" s="41"/>
      <c r="CI2938" s="41"/>
      <c r="CJ2938" s="41"/>
      <c r="ED2938" s="68"/>
      <c r="EE2938" s="68"/>
      <c r="EF2938" s="68"/>
      <c r="EG2938" s="68"/>
      <c r="EH2938" s="68"/>
      <c r="EI2938" s="68"/>
      <c r="EJ2938" s="68"/>
      <c r="EK2938" s="68"/>
      <c r="EL2938" s="68"/>
      <c r="EM2938" s="68"/>
      <c r="EN2938" s="68"/>
      <c r="EO2938" s="68"/>
      <c r="EP2938" s="68"/>
      <c r="EQ2938" s="68"/>
      <c r="ER2938" s="68"/>
      <c r="ES2938" s="68"/>
      <c r="ET2938" s="68"/>
    </row>
    <row r="2939" spans="53:150" s="9" customFormat="1" ht="15">
      <c r="BA2939" s="41"/>
      <c r="BB2939" s="41"/>
      <c r="BC2939" s="41"/>
      <c r="BD2939" s="41"/>
      <c r="BE2939" s="41"/>
      <c r="BF2939" s="41"/>
      <c r="BG2939" s="41"/>
      <c r="BH2939" s="41"/>
      <c r="BI2939" s="41"/>
      <c r="BJ2939" s="41"/>
      <c r="BK2939" s="41"/>
      <c r="BL2939" s="41"/>
      <c r="BM2939" s="41"/>
      <c r="BN2939" s="41"/>
      <c r="BO2939" s="41"/>
      <c r="BP2939" s="41"/>
      <c r="BQ2939" s="41"/>
      <c r="BR2939" s="41"/>
      <c r="BS2939" s="41"/>
      <c r="BT2939" s="41"/>
      <c r="BU2939" s="41"/>
      <c r="BV2939" s="41"/>
      <c r="BW2939" s="41"/>
      <c r="BX2939" s="41"/>
      <c r="BY2939" s="41"/>
      <c r="BZ2939" s="41"/>
      <c r="CA2939" s="41"/>
      <c r="CB2939" s="41"/>
      <c r="CC2939" s="41"/>
      <c r="CD2939" s="41"/>
      <c r="CE2939" s="41"/>
      <c r="CF2939" s="41"/>
      <c r="CG2939" s="41"/>
      <c r="CH2939" s="41"/>
      <c r="CI2939" s="41"/>
      <c r="CJ2939" s="41"/>
      <c r="ED2939" s="68"/>
      <c r="EE2939" s="68"/>
      <c r="EF2939" s="68"/>
      <c r="EG2939" s="68"/>
      <c r="EH2939" s="68"/>
      <c r="EI2939" s="68"/>
      <c r="EJ2939" s="68"/>
      <c r="EK2939" s="68"/>
      <c r="EL2939" s="68"/>
      <c r="EM2939" s="68"/>
      <c r="EN2939" s="68"/>
      <c r="EO2939" s="68"/>
      <c r="EP2939" s="68"/>
      <c r="EQ2939" s="68"/>
      <c r="ER2939" s="68"/>
      <c r="ES2939" s="68"/>
      <c r="ET2939" s="68"/>
    </row>
    <row r="2940" spans="53:150" s="9" customFormat="1" ht="15">
      <c r="BA2940" s="41"/>
      <c r="BB2940" s="41"/>
      <c r="BC2940" s="41"/>
      <c r="BD2940" s="41"/>
      <c r="BE2940" s="41"/>
      <c r="BF2940" s="41"/>
      <c r="BG2940" s="41"/>
      <c r="BH2940" s="41"/>
      <c r="BI2940" s="41"/>
      <c r="BJ2940" s="41"/>
      <c r="BK2940" s="41"/>
      <c r="BL2940" s="41"/>
      <c r="BM2940" s="41"/>
      <c r="BN2940" s="41"/>
      <c r="BO2940" s="41"/>
      <c r="BP2940" s="41"/>
      <c r="BQ2940" s="41"/>
      <c r="BR2940" s="41"/>
      <c r="BS2940" s="41"/>
      <c r="BT2940" s="41"/>
      <c r="BU2940" s="41"/>
      <c r="BV2940" s="41"/>
      <c r="BW2940" s="41"/>
      <c r="BX2940" s="41"/>
      <c r="BY2940" s="41"/>
      <c r="BZ2940" s="41"/>
      <c r="CA2940" s="41"/>
      <c r="CB2940" s="41"/>
      <c r="CC2940" s="41"/>
      <c r="CD2940" s="41"/>
      <c r="CE2940" s="41"/>
      <c r="CF2940" s="41"/>
      <c r="CG2940" s="41"/>
      <c r="CH2940" s="41"/>
      <c r="CI2940" s="41"/>
      <c r="CJ2940" s="41"/>
      <c r="ED2940" s="68"/>
      <c r="EE2940" s="68"/>
      <c r="EF2940" s="68"/>
      <c r="EG2940" s="68"/>
      <c r="EH2940" s="68"/>
      <c r="EI2940" s="68"/>
      <c r="EJ2940" s="68"/>
      <c r="EK2940" s="68"/>
      <c r="EL2940" s="68"/>
      <c r="EM2940" s="68"/>
      <c r="EN2940" s="68"/>
      <c r="EO2940" s="68"/>
      <c r="EP2940" s="68"/>
      <c r="EQ2940" s="68"/>
      <c r="ER2940" s="68"/>
      <c r="ES2940" s="68"/>
      <c r="ET2940" s="68"/>
    </row>
    <row r="2941" spans="53:150" s="9" customFormat="1" ht="15">
      <c r="BA2941" s="41"/>
      <c r="BB2941" s="41"/>
      <c r="BC2941" s="41"/>
      <c r="BD2941" s="41"/>
      <c r="BE2941" s="41"/>
      <c r="BF2941" s="41"/>
      <c r="BG2941" s="41"/>
      <c r="BH2941" s="41"/>
      <c r="BI2941" s="41"/>
      <c r="BJ2941" s="41"/>
      <c r="BK2941" s="41"/>
      <c r="BL2941" s="41"/>
      <c r="BM2941" s="41"/>
      <c r="BN2941" s="41"/>
      <c r="BO2941" s="41"/>
      <c r="BP2941" s="41"/>
      <c r="BQ2941" s="41"/>
      <c r="BR2941" s="41"/>
      <c r="BS2941" s="41"/>
      <c r="BT2941" s="41"/>
      <c r="BU2941" s="41"/>
      <c r="BV2941" s="41"/>
      <c r="BW2941" s="41"/>
      <c r="BX2941" s="41"/>
      <c r="BY2941" s="41"/>
      <c r="BZ2941" s="41"/>
      <c r="CA2941" s="41"/>
      <c r="CB2941" s="41"/>
      <c r="CC2941" s="41"/>
      <c r="CD2941" s="41"/>
      <c r="CE2941" s="41"/>
      <c r="CF2941" s="41"/>
      <c r="CG2941" s="41"/>
      <c r="CH2941" s="41"/>
      <c r="CI2941" s="41"/>
      <c r="CJ2941" s="41"/>
      <c r="ED2941" s="68"/>
      <c r="EE2941" s="68"/>
      <c r="EF2941" s="68"/>
      <c r="EG2941" s="68"/>
      <c r="EH2941" s="68"/>
      <c r="EI2941" s="68"/>
      <c r="EJ2941" s="68"/>
      <c r="EK2941" s="68"/>
      <c r="EL2941" s="68"/>
      <c r="EM2941" s="68"/>
      <c r="EN2941" s="68"/>
      <c r="EO2941" s="68"/>
      <c r="EP2941" s="68"/>
      <c r="EQ2941" s="68"/>
      <c r="ER2941" s="68"/>
      <c r="ES2941" s="68"/>
      <c r="ET2941" s="68"/>
    </row>
    <row r="2942" spans="53:150" s="9" customFormat="1" ht="15">
      <c r="BA2942" s="41"/>
      <c r="BB2942" s="41"/>
      <c r="BC2942" s="41"/>
      <c r="BD2942" s="41"/>
      <c r="BE2942" s="41"/>
      <c r="BF2942" s="41"/>
      <c r="BG2942" s="41"/>
      <c r="BH2942" s="41"/>
      <c r="BI2942" s="41"/>
      <c r="BJ2942" s="41"/>
      <c r="BK2942" s="41"/>
      <c r="BL2942" s="41"/>
      <c r="BM2942" s="41"/>
      <c r="BN2942" s="41"/>
      <c r="BO2942" s="41"/>
      <c r="BP2942" s="41"/>
      <c r="BQ2942" s="41"/>
      <c r="BR2942" s="41"/>
      <c r="BS2942" s="41"/>
      <c r="BT2942" s="41"/>
      <c r="BU2942" s="41"/>
      <c r="BV2942" s="41"/>
      <c r="BW2942" s="41"/>
      <c r="BX2942" s="41"/>
      <c r="BY2942" s="41"/>
      <c r="BZ2942" s="41"/>
      <c r="CA2942" s="41"/>
      <c r="CB2942" s="41"/>
      <c r="CC2942" s="41"/>
      <c r="CD2942" s="41"/>
      <c r="CE2942" s="41"/>
      <c r="CF2942" s="41"/>
      <c r="CG2942" s="41"/>
      <c r="CH2942" s="41"/>
      <c r="CI2942" s="41"/>
      <c r="CJ2942" s="41"/>
      <c r="ED2942" s="68"/>
      <c r="EE2942" s="68"/>
      <c r="EF2942" s="68"/>
      <c r="EG2942" s="68"/>
      <c r="EH2942" s="68"/>
      <c r="EI2942" s="68"/>
      <c r="EJ2942" s="68"/>
      <c r="EK2942" s="68"/>
      <c r="EL2942" s="68"/>
      <c r="EM2942" s="68"/>
      <c r="EN2942" s="68"/>
      <c r="EO2942" s="68"/>
      <c r="EP2942" s="68"/>
      <c r="EQ2942" s="68"/>
      <c r="ER2942" s="68"/>
      <c r="ES2942" s="68"/>
      <c r="ET2942" s="68"/>
    </row>
    <row r="2943" spans="53:150" s="9" customFormat="1" ht="15">
      <c r="BA2943" s="41"/>
      <c r="BB2943" s="41"/>
      <c r="BC2943" s="41"/>
      <c r="BD2943" s="41"/>
      <c r="BE2943" s="41"/>
      <c r="BF2943" s="41"/>
      <c r="BG2943" s="41"/>
      <c r="BH2943" s="41"/>
      <c r="BI2943" s="41"/>
      <c r="BJ2943" s="41"/>
      <c r="BK2943" s="41"/>
      <c r="BL2943" s="41"/>
      <c r="BM2943" s="41"/>
      <c r="BN2943" s="41"/>
      <c r="BO2943" s="41"/>
      <c r="BP2943" s="41"/>
      <c r="BQ2943" s="41"/>
      <c r="BR2943" s="41"/>
      <c r="BS2943" s="41"/>
      <c r="BT2943" s="41"/>
      <c r="BU2943" s="41"/>
      <c r="BV2943" s="41"/>
      <c r="BW2943" s="41"/>
      <c r="BX2943" s="41"/>
      <c r="BY2943" s="41"/>
      <c r="BZ2943" s="41"/>
      <c r="CA2943" s="41"/>
      <c r="CB2943" s="41"/>
      <c r="CC2943" s="41"/>
      <c r="CD2943" s="41"/>
      <c r="CE2943" s="41"/>
      <c r="CF2943" s="41"/>
      <c r="CG2943" s="41"/>
      <c r="CH2943" s="41"/>
      <c r="CI2943" s="41"/>
      <c r="CJ2943" s="41"/>
      <c r="ED2943" s="68"/>
      <c r="EE2943" s="68"/>
      <c r="EF2943" s="68"/>
      <c r="EG2943" s="68"/>
      <c r="EH2943" s="68"/>
      <c r="EI2943" s="68"/>
      <c r="EJ2943" s="68"/>
      <c r="EK2943" s="68"/>
      <c r="EL2943" s="68"/>
      <c r="EM2943" s="68"/>
      <c r="EN2943" s="68"/>
      <c r="EO2943" s="68"/>
      <c r="EP2943" s="68"/>
      <c r="EQ2943" s="68"/>
      <c r="ER2943" s="68"/>
      <c r="ES2943" s="68"/>
      <c r="ET2943" s="68"/>
    </row>
    <row r="2944" spans="53:150" s="9" customFormat="1" ht="15">
      <c r="BA2944" s="41"/>
      <c r="BB2944" s="41"/>
      <c r="BC2944" s="41"/>
      <c r="BD2944" s="41"/>
      <c r="BE2944" s="41"/>
      <c r="BF2944" s="41"/>
      <c r="BG2944" s="41"/>
      <c r="BH2944" s="41"/>
      <c r="BI2944" s="41"/>
      <c r="BJ2944" s="41"/>
      <c r="BK2944" s="41"/>
      <c r="BL2944" s="41"/>
      <c r="BM2944" s="41"/>
      <c r="BN2944" s="41"/>
      <c r="BO2944" s="41"/>
      <c r="BP2944" s="41"/>
      <c r="BQ2944" s="41"/>
      <c r="BR2944" s="41"/>
      <c r="BS2944" s="41"/>
      <c r="BT2944" s="41"/>
      <c r="BU2944" s="41"/>
      <c r="BV2944" s="41"/>
      <c r="BW2944" s="41"/>
      <c r="BX2944" s="41"/>
      <c r="BY2944" s="41"/>
      <c r="BZ2944" s="41"/>
      <c r="CA2944" s="41"/>
      <c r="CB2944" s="41"/>
      <c r="CC2944" s="41"/>
      <c r="CD2944" s="41"/>
      <c r="CE2944" s="41"/>
      <c r="CF2944" s="41"/>
      <c r="CG2944" s="41"/>
      <c r="CH2944" s="41"/>
      <c r="CI2944" s="41"/>
      <c r="CJ2944" s="41"/>
      <c r="ED2944" s="68"/>
      <c r="EE2944" s="68"/>
      <c r="EF2944" s="68"/>
      <c r="EG2944" s="68"/>
      <c r="EH2944" s="68"/>
      <c r="EI2944" s="68"/>
      <c r="EJ2944" s="68"/>
      <c r="EK2944" s="68"/>
      <c r="EL2944" s="68"/>
      <c r="EM2944" s="68"/>
      <c r="EN2944" s="68"/>
      <c r="EO2944" s="68"/>
      <c r="EP2944" s="68"/>
      <c r="EQ2944" s="68"/>
      <c r="ER2944" s="68"/>
      <c r="ES2944" s="68"/>
      <c r="ET2944" s="68"/>
    </row>
    <row r="2945" spans="53:150" s="9" customFormat="1" ht="15">
      <c r="BA2945" s="41"/>
      <c r="BB2945" s="41"/>
      <c r="BC2945" s="41"/>
      <c r="BD2945" s="41"/>
      <c r="BE2945" s="41"/>
      <c r="BF2945" s="41"/>
      <c r="BG2945" s="41"/>
      <c r="BH2945" s="41"/>
      <c r="BI2945" s="41"/>
      <c r="BJ2945" s="41"/>
      <c r="BK2945" s="41"/>
      <c r="BL2945" s="41"/>
      <c r="BM2945" s="41"/>
      <c r="BN2945" s="41"/>
      <c r="BO2945" s="41"/>
      <c r="BP2945" s="41"/>
      <c r="BQ2945" s="41"/>
      <c r="BR2945" s="41"/>
      <c r="BS2945" s="41"/>
      <c r="BT2945" s="41"/>
      <c r="BU2945" s="41"/>
      <c r="BV2945" s="41"/>
      <c r="BW2945" s="41"/>
      <c r="BX2945" s="41"/>
      <c r="BY2945" s="41"/>
      <c r="BZ2945" s="41"/>
      <c r="CA2945" s="41"/>
      <c r="CB2945" s="41"/>
      <c r="CC2945" s="41"/>
      <c r="CD2945" s="41"/>
      <c r="CE2945" s="41"/>
      <c r="CF2945" s="41"/>
      <c r="CG2945" s="41"/>
      <c r="CH2945" s="41"/>
      <c r="CI2945" s="41"/>
      <c r="CJ2945" s="41"/>
      <c r="ED2945" s="68"/>
      <c r="EE2945" s="68"/>
      <c r="EF2945" s="68"/>
      <c r="EG2945" s="68"/>
      <c r="EH2945" s="68"/>
      <c r="EI2945" s="68"/>
      <c r="EJ2945" s="68"/>
      <c r="EK2945" s="68"/>
      <c r="EL2945" s="68"/>
      <c r="EM2945" s="68"/>
      <c r="EN2945" s="68"/>
      <c r="EO2945" s="68"/>
      <c r="EP2945" s="68"/>
      <c r="EQ2945" s="68"/>
      <c r="ER2945" s="68"/>
      <c r="ES2945" s="68"/>
      <c r="ET2945" s="68"/>
    </row>
    <row r="2946" spans="53:150" s="9" customFormat="1" ht="15">
      <c r="BA2946" s="41"/>
      <c r="BB2946" s="41"/>
      <c r="BC2946" s="41"/>
      <c r="BD2946" s="41"/>
      <c r="BE2946" s="41"/>
      <c r="BF2946" s="41"/>
      <c r="BG2946" s="41"/>
      <c r="BH2946" s="41"/>
      <c r="BI2946" s="41"/>
      <c r="BJ2946" s="41"/>
      <c r="BK2946" s="41"/>
      <c r="BL2946" s="41"/>
      <c r="BM2946" s="41"/>
      <c r="BN2946" s="41"/>
      <c r="BO2946" s="41"/>
      <c r="BP2946" s="41"/>
      <c r="BQ2946" s="41"/>
      <c r="BR2946" s="41"/>
      <c r="BS2946" s="41"/>
      <c r="BT2946" s="41"/>
      <c r="BU2946" s="41"/>
      <c r="BV2946" s="41"/>
      <c r="BW2946" s="41"/>
      <c r="BX2946" s="41"/>
      <c r="BY2946" s="41"/>
      <c r="BZ2946" s="41"/>
      <c r="CA2946" s="41"/>
      <c r="CB2946" s="41"/>
      <c r="CC2946" s="41"/>
      <c r="CD2946" s="41"/>
      <c r="CE2946" s="41"/>
      <c r="CF2946" s="41"/>
      <c r="CG2946" s="41"/>
      <c r="CH2946" s="41"/>
      <c r="CI2946" s="41"/>
      <c r="CJ2946" s="41"/>
      <c r="ED2946" s="68"/>
      <c r="EE2946" s="68"/>
      <c r="EF2946" s="68"/>
      <c r="EG2946" s="68"/>
      <c r="EH2946" s="68"/>
      <c r="EI2946" s="68"/>
      <c r="EJ2946" s="68"/>
      <c r="EK2946" s="68"/>
      <c r="EL2946" s="68"/>
      <c r="EM2946" s="68"/>
      <c r="EN2946" s="68"/>
      <c r="EO2946" s="68"/>
      <c r="EP2946" s="68"/>
      <c r="EQ2946" s="68"/>
      <c r="ER2946" s="68"/>
      <c r="ES2946" s="68"/>
      <c r="ET2946" s="68"/>
    </row>
    <row r="2947" spans="53:150" s="9" customFormat="1" ht="15">
      <c r="BA2947" s="41"/>
      <c r="BB2947" s="41"/>
      <c r="BC2947" s="41"/>
      <c r="BD2947" s="41"/>
      <c r="BE2947" s="41"/>
      <c r="BF2947" s="41"/>
      <c r="BG2947" s="41"/>
      <c r="BH2947" s="41"/>
      <c r="BI2947" s="41"/>
      <c r="BJ2947" s="41"/>
      <c r="BK2947" s="41"/>
      <c r="BL2947" s="41"/>
      <c r="BM2947" s="41"/>
      <c r="BN2947" s="41"/>
      <c r="BO2947" s="41"/>
      <c r="BP2947" s="41"/>
      <c r="BQ2947" s="41"/>
      <c r="BR2947" s="41"/>
      <c r="BS2947" s="41"/>
      <c r="BT2947" s="41"/>
      <c r="BU2947" s="41"/>
      <c r="BV2947" s="41"/>
      <c r="BW2947" s="41"/>
      <c r="BX2947" s="41"/>
      <c r="BY2947" s="41"/>
      <c r="BZ2947" s="41"/>
      <c r="CA2947" s="41"/>
      <c r="CB2947" s="41"/>
      <c r="CC2947" s="41"/>
      <c r="CD2947" s="41"/>
      <c r="CE2947" s="41"/>
      <c r="CF2947" s="41"/>
      <c r="CG2947" s="41"/>
      <c r="CH2947" s="41"/>
      <c r="CI2947" s="41"/>
      <c r="CJ2947" s="41"/>
      <c r="ED2947" s="68"/>
      <c r="EE2947" s="68"/>
      <c r="EF2947" s="68"/>
      <c r="EG2947" s="68"/>
      <c r="EH2947" s="68"/>
      <c r="EI2947" s="68"/>
      <c r="EJ2947" s="68"/>
      <c r="EK2947" s="68"/>
      <c r="EL2947" s="68"/>
      <c r="EM2947" s="68"/>
      <c r="EN2947" s="68"/>
      <c r="EO2947" s="68"/>
      <c r="EP2947" s="68"/>
      <c r="EQ2947" s="68"/>
      <c r="ER2947" s="68"/>
      <c r="ES2947" s="68"/>
      <c r="ET2947" s="68"/>
    </row>
    <row r="2948" spans="53:150" s="9" customFormat="1" ht="15">
      <c r="BA2948" s="41"/>
      <c r="BB2948" s="41"/>
      <c r="BC2948" s="41"/>
      <c r="BD2948" s="41"/>
      <c r="BE2948" s="41"/>
      <c r="BF2948" s="41"/>
      <c r="BG2948" s="41"/>
      <c r="BH2948" s="41"/>
      <c r="BI2948" s="41"/>
      <c r="BJ2948" s="41"/>
      <c r="BK2948" s="41"/>
      <c r="BL2948" s="41"/>
      <c r="BM2948" s="41"/>
      <c r="BN2948" s="41"/>
      <c r="BO2948" s="41"/>
      <c r="BP2948" s="41"/>
      <c r="BQ2948" s="41"/>
      <c r="BR2948" s="41"/>
      <c r="BS2948" s="41"/>
      <c r="BT2948" s="41"/>
      <c r="BU2948" s="41"/>
      <c r="BV2948" s="41"/>
      <c r="BW2948" s="41"/>
      <c r="BX2948" s="41"/>
      <c r="BY2948" s="41"/>
      <c r="BZ2948" s="41"/>
      <c r="CA2948" s="41"/>
      <c r="CB2948" s="41"/>
      <c r="CC2948" s="41"/>
      <c r="CD2948" s="41"/>
      <c r="CE2948" s="41"/>
      <c r="CF2948" s="41"/>
      <c r="CG2948" s="41"/>
      <c r="CH2948" s="41"/>
      <c r="CI2948" s="41"/>
      <c r="CJ2948" s="41"/>
      <c r="ED2948" s="68"/>
      <c r="EE2948" s="68"/>
      <c r="EF2948" s="68"/>
      <c r="EG2948" s="68"/>
      <c r="EH2948" s="68"/>
      <c r="EI2948" s="68"/>
      <c r="EJ2948" s="68"/>
      <c r="EK2948" s="68"/>
      <c r="EL2948" s="68"/>
      <c r="EM2948" s="68"/>
      <c r="EN2948" s="68"/>
      <c r="EO2948" s="68"/>
      <c r="EP2948" s="68"/>
      <c r="EQ2948" s="68"/>
      <c r="ER2948" s="68"/>
      <c r="ES2948" s="68"/>
      <c r="ET2948" s="68"/>
    </row>
    <row r="2949" spans="53:150" s="9" customFormat="1" ht="15">
      <c r="BA2949" s="41"/>
      <c r="BB2949" s="41"/>
      <c r="BC2949" s="41"/>
      <c r="BD2949" s="41"/>
      <c r="BE2949" s="41"/>
      <c r="BF2949" s="41"/>
      <c r="BG2949" s="41"/>
      <c r="BH2949" s="41"/>
      <c r="BI2949" s="41"/>
      <c r="BJ2949" s="41"/>
      <c r="BK2949" s="41"/>
      <c r="BL2949" s="41"/>
      <c r="BM2949" s="41"/>
      <c r="BN2949" s="41"/>
      <c r="BO2949" s="41"/>
      <c r="BP2949" s="41"/>
      <c r="BQ2949" s="41"/>
      <c r="BR2949" s="41"/>
      <c r="BS2949" s="41"/>
      <c r="BT2949" s="41"/>
      <c r="BU2949" s="41"/>
      <c r="BV2949" s="41"/>
      <c r="BW2949" s="41"/>
      <c r="BX2949" s="41"/>
      <c r="BY2949" s="41"/>
      <c r="BZ2949" s="41"/>
      <c r="CA2949" s="41"/>
      <c r="CB2949" s="41"/>
      <c r="CC2949" s="41"/>
      <c r="CD2949" s="41"/>
      <c r="CE2949" s="41"/>
      <c r="CF2949" s="41"/>
      <c r="CG2949" s="41"/>
      <c r="CH2949" s="41"/>
      <c r="CI2949" s="41"/>
      <c r="CJ2949" s="41"/>
      <c r="ED2949" s="68"/>
      <c r="EE2949" s="68"/>
      <c r="EF2949" s="68"/>
      <c r="EG2949" s="68"/>
      <c r="EH2949" s="68"/>
      <c r="EI2949" s="68"/>
      <c r="EJ2949" s="68"/>
      <c r="EK2949" s="68"/>
      <c r="EL2949" s="68"/>
      <c r="EM2949" s="68"/>
      <c r="EN2949" s="68"/>
      <c r="EO2949" s="68"/>
      <c r="EP2949" s="68"/>
      <c r="EQ2949" s="68"/>
      <c r="ER2949" s="68"/>
      <c r="ES2949" s="68"/>
      <c r="ET2949" s="68"/>
    </row>
    <row r="2950" spans="53:150" s="9" customFormat="1" ht="15">
      <c r="BA2950" s="41"/>
      <c r="BB2950" s="41"/>
      <c r="BC2950" s="41"/>
      <c r="BD2950" s="41"/>
      <c r="BE2950" s="41"/>
      <c r="BF2950" s="41"/>
      <c r="BG2950" s="41"/>
      <c r="BH2950" s="41"/>
      <c r="BI2950" s="41"/>
      <c r="BJ2950" s="41"/>
      <c r="BK2950" s="41"/>
      <c r="BL2950" s="41"/>
      <c r="BM2950" s="41"/>
      <c r="BN2950" s="41"/>
      <c r="BO2950" s="41"/>
      <c r="BP2950" s="41"/>
      <c r="BQ2950" s="41"/>
      <c r="BR2950" s="41"/>
      <c r="BS2950" s="41"/>
      <c r="BT2950" s="41"/>
      <c r="BU2950" s="41"/>
      <c r="BV2950" s="41"/>
      <c r="BW2950" s="41"/>
      <c r="BX2950" s="41"/>
      <c r="BY2950" s="41"/>
      <c r="BZ2950" s="41"/>
      <c r="CA2950" s="41"/>
      <c r="CB2950" s="41"/>
      <c r="CC2950" s="41"/>
      <c r="CD2950" s="41"/>
      <c r="CE2950" s="41"/>
      <c r="CF2950" s="41"/>
      <c r="CG2950" s="41"/>
      <c r="CH2950" s="41"/>
      <c r="CI2950" s="41"/>
      <c r="CJ2950" s="41"/>
      <c r="ED2950" s="68"/>
      <c r="EE2950" s="68"/>
      <c r="EF2950" s="68"/>
      <c r="EG2950" s="68"/>
      <c r="EH2950" s="68"/>
      <c r="EI2950" s="68"/>
      <c r="EJ2950" s="68"/>
      <c r="EK2950" s="68"/>
      <c r="EL2950" s="68"/>
      <c r="EM2950" s="68"/>
      <c r="EN2950" s="68"/>
      <c r="EO2950" s="68"/>
      <c r="EP2950" s="68"/>
      <c r="EQ2950" s="68"/>
      <c r="ER2950" s="68"/>
      <c r="ES2950" s="68"/>
      <c r="ET2950" s="68"/>
    </row>
    <row r="2951" spans="53:150" s="9" customFormat="1" ht="15">
      <c r="BA2951" s="41"/>
      <c r="BB2951" s="41"/>
      <c r="BC2951" s="41"/>
      <c r="BD2951" s="41"/>
      <c r="BE2951" s="41"/>
      <c r="BF2951" s="41"/>
      <c r="BG2951" s="41"/>
      <c r="BH2951" s="41"/>
      <c r="BI2951" s="41"/>
      <c r="BJ2951" s="41"/>
      <c r="BK2951" s="41"/>
      <c r="BL2951" s="41"/>
      <c r="BM2951" s="41"/>
      <c r="BN2951" s="41"/>
      <c r="BO2951" s="41"/>
      <c r="BP2951" s="41"/>
      <c r="BQ2951" s="41"/>
      <c r="BR2951" s="41"/>
      <c r="BS2951" s="41"/>
      <c r="BT2951" s="41"/>
      <c r="BU2951" s="41"/>
      <c r="BV2951" s="41"/>
      <c r="BW2951" s="41"/>
      <c r="BX2951" s="41"/>
      <c r="BY2951" s="41"/>
      <c r="BZ2951" s="41"/>
      <c r="CA2951" s="41"/>
      <c r="CB2951" s="41"/>
      <c r="CC2951" s="41"/>
      <c r="CD2951" s="41"/>
      <c r="CE2951" s="41"/>
      <c r="CF2951" s="41"/>
      <c r="CG2951" s="41"/>
      <c r="CH2951" s="41"/>
      <c r="CI2951" s="41"/>
      <c r="CJ2951" s="41"/>
      <c r="ED2951" s="68"/>
      <c r="EE2951" s="68"/>
      <c r="EF2951" s="68"/>
      <c r="EG2951" s="68"/>
      <c r="EH2951" s="68"/>
      <c r="EI2951" s="68"/>
      <c r="EJ2951" s="68"/>
      <c r="EK2951" s="68"/>
      <c r="EL2951" s="68"/>
      <c r="EM2951" s="68"/>
      <c r="EN2951" s="68"/>
      <c r="EO2951" s="68"/>
      <c r="EP2951" s="68"/>
      <c r="EQ2951" s="68"/>
      <c r="ER2951" s="68"/>
      <c r="ES2951" s="68"/>
      <c r="ET2951" s="68"/>
    </row>
    <row r="2952" spans="53:150" s="9" customFormat="1" ht="15">
      <c r="BA2952" s="41"/>
      <c r="BB2952" s="41"/>
      <c r="BC2952" s="41"/>
      <c r="BD2952" s="41"/>
      <c r="BE2952" s="41"/>
      <c r="BF2952" s="41"/>
      <c r="BG2952" s="41"/>
      <c r="BH2952" s="41"/>
      <c r="BI2952" s="41"/>
      <c r="BJ2952" s="41"/>
      <c r="BK2952" s="41"/>
      <c r="BL2952" s="41"/>
      <c r="BM2952" s="41"/>
      <c r="BN2952" s="41"/>
      <c r="BO2952" s="41"/>
      <c r="BP2952" s="41"/>
      <c r="BQ2952" s="41"/>
      <c r="BR2952" s="41"/>
      <c r="BS2952" s="41"/>
      <c r="BT2952" s="41"/>
      <c r="BU2952" s="41"/>
      <c r="BV2952" s="41"/>
      <c r="BW2952" s="41"/>
      <c r="BX2952" s="41"/>
      <c r="BY2952" s="41"/>
      <c r="BZ2952" s="41"/>
      <c r="CA2952" s="41"/>
      <c r="CB2952" s="41"/>
      <c r="CC2952" s="41"/>
      <c r="CD2952" s="41"/>
      <c r="CE2952" s="41"/>
      <c r="CF2952" s="41"/>
      <c r="CG2952" s="41"/>
      <c r="CH2952" s="41"/>
      <c r="CI2952" s="41"/>
      <c r="CJ2952" s="41"/>
      <c r="ED2952" s="68"/>
      <c r="EE2952" s="68"/>
      <c r="EF2952" s="68"/>
      <c r="EG2952" s="68"/>
      <c r="EH2952" s="68"/>
      <c r="EI2952" s="68"/>
      <c r="EJ2952" s="68"/>
      <c r="EK2952" s="68"/>
      <c r="EL2952" s="68"/>
      <c r="EM2952" s="68"/>
      <c r="EN2952" s="68"/>
      <c r="EO2952" s="68"/>
      <c r="EP2952" s="68"/>
      <c r="EQ2952" s="68"/>
      <c r="ER2952" s="68"/>
      <c r="ES2952" s="68"/>
      <c r="ET2952" s="68"/>
    </row>
    <row r="2953" spans="53:150" s="9" customFormat="1" ht="15">
      <c r="BA2953" s="41"/>
      <c r="BB2953" s="41"/>
      <c r="BC2953" s="41"/>
      <c r="BD2953" s="41"/>
      <c r="BE2953" s="41"/>
      <c r="BF2953" s="41"/>
      <c r="BG2953" s="41"/>
      <c r="BH2953" s="41"/>
      <c r="BI2953" s="41"/>
      <c r="BJ2953" s="41"/>
      <c r="BK2953" s="41"/>
      <c r="BL2953" s="41"/>
      <c r="BM2953" s="41"/>
      <c r="BN2953" s="41"/>
      <c r="BO2953" s="41"/>
      <c r="BP2953" s="41"/>
      <c r="BQ2953" s="41"/>
      <c r="BR2953" s="41"/>
      <c r="BS2953" s="41"/>
      <c r="BT2953" s="41"/>
      <c r="BU2953" s="41"/>
      <c r="BV2953" s="41"/>
      <c r="BW2953" s="41"/>
      <c r="BX2953" s="41"/>
      <c r="BY2953" s="41"/>
      <c r="BZ2953" s="41"/>
      <c r="CA2953" s="41"/>
      <c r="CB2953" s="41"/>
      <c r="CC2953" s="41"/>
      <c r="CD2953" s="41"/>
      <c r="CE2953" s="41"/>
      <c r="CF2953" s="41"/>
      <c r="CG2953" s="41"/>
      <c r="CH2953" s="41"/>
      <c r="CI2953" s="41"/>
      <c r="CJ2953" s="41"/>
      <c r="ED2953" s="68"/>
      <c r="EE2953" s="68"/>
      <c r="EF2953" s="68"/>
      <c r="EG2953" s="68"/>
      <c r="EH2953" s="68"/>
      <c r="EI2953" s="68"/>
      <c r="EJ2953" s="68"/>
      <c r="EK2953" s="68"/>
      <c r="EL2953" s="68"/>
      <c r="EM2953" s="68"/>
      <c r="EN2953" s="68"/>
      <c r="EO2953" s="68"/>
      <c r="EP2953" s="68"/>
      <c r="EQ2953" s="68"/>
      <c r="ER2953" s="68"/>
      <c r="ES2953" s="68"/>
      <c r="ET2953" s="68"/>
    </row>
    <row r="2954" spans="53:150" s="9" customFormat="1" ht="15">
      <c r="BA2954" s="41"/>
      <c r="BB2954" s="41"/>
      <c r="BC2954" s="41"/>
      <c r="BD2954" s="41"/>
      <c r="BE2954" s="41"/>
      <c r="BF2954" s="41"/>
      <c r="BG2954" s="41"/>
      <c r="BH2954" s="41"/>
      <c r="BI2954" s="41"/>
      <c r="BJ2954" s="41"/>
      <c r="BK2954" s="41"/>
      <c r="BL2954" s="41"/>
      <c r="BM2954" s="41"/>
      <c r="BN2954" s="41"/>
      <c r="BO2954" s="41"/>
      <c r="BP2954" s="41"/>
      <c r="BQ2954" s="41"/>
      <c r="BR2954" s="41"/>
      <c r="BS2954" s="41"/>
      <c r="BT2954" s="41"/>
      <c r="BU2954" s="41"/>
      <c r="BV2954" s="41"/>
      <c r="BW2954" s="41"/>
      <c r="BX2954" s="41"/>
      <c r="BY2954" s="41"/>
      <c r="BZ2954" s="41"/>
      <c r="CA2954" s="41"/>
      <c r="CB2954" s="41"/>
      <c r="CC2954" s="41"/>
      <c r="CD2954" s="41"/>
      <c r="CE2954" s="41"/>
      <c r="CF2954" s="41"/>
      <c r="CG2954" s="41"/>
      <c r="CH2954" s="41"/>
      <c r="CI2954" s="41"/>
      <c r="CJ2954" s="41"/>
      <c r="ED2954" s="68"/>
      <c r="EE2954" s="68"/>
      <c r="EF2954" s="68"/>
      <c r="EG2954" s="68"/>
      <c r="EH2954" s="68"/>
      <c r="EI2954" s="68"/>
      <c r="EJ2954" s="68"/>
      <c r="EK2954" s="68"/>
      <c r="EL2954" s="68"/>
      <c r="EM2954" s="68"/>
      <c r="EN2954" s="68"/>
      <c r="EO2954" s="68"/>
      <c r="EP2954" s="68"/>
      <c r="EQ2954" s="68"/>
      <c r="ER2954" s="68"/>
      <c r="ES2954" s="68"/>
      <c r="ET2954" s="68"/>
    </row>
    <row r="2955" spans="53:150" s="9" customFormat="1" ht="15">
      <c r="BA2955" s="41"/>
      <c r="BB2955" s="41"/>
      <c r="BC2955" s="41"/>
      <c r="BD2955" s="41"/>
      <c r="BE2955" s="41"/>
      <c r="BF2955" s="41"/>
      <c r="BG2955" s="41"/>
      <c r="BH2955" s="41"/>
      <c r="BI2955" s="41"/>
      <c r="BJ2955" s="41"/>
      <c r="BK2955" s="41"/>
      <c r="BL2955" s="41"/>
      <c r="BM2955" s="41"/>
      <c r="BN2955" s="41"/>
      <c r="BO2955" s="41"/>
      <c r="BP2955" s="41"/>
      <c r="BQ2955" s="41"/>
      <c r="BR2955" s="41"/>
      <c r="BS2955" s="41"/>
      <c r="BT2955" s="41"/>
      <c r="BU2955" s="41"/>
      <c r="BV2955" s="41"/>
      <c r="BW2955" s="41"/>
      <c r="BX2955" s="41"/>
      <c r="BY2955" s="41"/>
      <c r="BZ2955" s="41"/>
      <c r="CA2955" s="41"/>
      <c r="CB2955" s="41"/>
      <c r="CC2955" s="41"/>
      <c r="CD2955" s="41"/>
      <c r="CE2955" s="41"/>
      <c r="CF2955" s="41"/>
      <c r="CG2955" s="41"/>
      <c r="CH2955" s="41"/>
      <c r="CI2955" s="41"/>
      <c r="CJ2955" s="41"/>
      <c r="ED2955" s="68"/>
      <c r="EE2955" s="68"/>
      <c r="EF2955" s="68"/>
      <c r="EG2955" s="68"/>
      <c r="EH2955" s="68"/>
      <c r="EI2955" s="68"/>
      <c r="EJ2955" s="68"/>
      <c r="EK2955" s="68"/>
      <c r="EL2955" s="68"/>
      <c r="EM2955" s="68"/>
      <c r="EN2955" s="68"/>
      <c r="EO2955" s="68"/>
      <c r="EP2955" s="68"/>
      <c r="EQ2955" s="68"/>
      <c r="ER2955" s="68"/>
      <c r="ES2955" s="68"/>
      <c r="ET2955" s="68"/>
    </row>
    <row r="2956" spans="53:150" s="9" customFormat="1" ht="15">
      <c r="BA2956" s="41"/>
      <c r="BB2956" s="41"/>
      <c r="BC2956" s="41"/>
      <c r="BD2956" s="41"/>
      <c r="BE2956" s="41"/>
      <c r="BF2956" s="41"/>
      <c r="BG2956" s="41"/>
      <c r="BH2956" s="41"/>
      <c r="BI2956" s="41"/>
      <c r="BJ2956" s="41"/>
      <c r="BK2956" s="41"/>
      <c r="BL2956" s="41"/>
      <c r="BM2956" s="41"/>
      <c r="BN2956" s="41"/>
      <c r="BO2956" s="41"/>
      <c r="BP2956" s="41"/>
      <c r="BQ2956" s="41"/>
      <c r="BR2956" s="41"/>
      <c r="BS2956" s="41"/>
      <c r="BT2956" s="41"/>
      <c r="BU2956" s="41"/>
      <c r="BV2956" s="41"/>
      <c r="BW2956" s="41"/>
      <c r="BX2956" s="41"/>
      <c r="BY2956" s="41"/>
      <c r="BZ2956" s="41"/>
      <c r="CA2956" s="41"/>
      <c r="CB2956" s="41"/>
      <c r="CC2956" s="41"/>
      <c r="CD2956" s="41"/>
      <c r="CE2956" s="41"/>
      <c r="CF2956" s="41"/>
      <c r="CG2956" s="41"/>
      <c r="CH2956" s="41"/>
      <c r="CI2956" s="41"/>
      <c r="CJ2956" s="41"/>
      <c r="ED2956" s="68"/>
      <c r="EE2956" s="68"/>
      <c r="EF2956" s="68"/>
      <c r="EG2956" s="68"/>
      <c r="EH2956" s="68"/>
      <c r="EI2956" s="68"/>
      <c r="EJ2956" s="68"/>
      <c r="EK2956" s="68"/>
      <c r="EL2956" s="68"/>
      <c r="EM2956" s="68"/>
      <c r="EN2956" s="68"/>
      <c r="EO2956" s="68"/>
      <c r="EP2956" s="68"/>
      <c r="EQ2956" s="68"/>
      <c r="ER2956" s="68"/>
      <c r="ES2956" s="68"/>
      <c r="ET2956" s="68"/>
    </row>
    <row r="2957" spans="53:150" s="9" customFormat="1" ht="15">
      <c r="BA2957" s="41"/>
      <c r="BB2957" s="41"/>
      <c r="BC2957" s="41"/>
      <c r="BD2957" s="41"/>
      <c r="BE2957" s="41"/>
      <c r="BF2957" s="41"/>
      <c r="BG2957" s="41"/>
      <c r="BH2957" s="41"/>
      <c r="BI2957" s="41"/>
      <c r="BJ2957" s="41"/>
      <c r="BK2957" s="41"/>
      <c r="BL2957" s="41"/>
      <c r="BM2957" s="41"/>
      <c r="BN2957" s="41"/>
      <c r="BO2957" s="41"/>
      <c r="BP2957" s="41"/>
      <c r="BQ2957" s="41"/>
      <c r="BR2957" s="41"/>
      <c r="BS2957" s="41"/>
      <c r="BT2957" s="41"/>
      <c r="BU2957" s="41"/>
      <c r="BV2957" s="41"/>
      <c r="BW2957" s="41"/>
      <c r="BX2957" s="41"/>
      <c r="BY2957" s="41"/>
      <c r="BZ2957" s="41"/>
      <c r="CA2957" s="41"/>
      <c r="CB2957" s="41"/>
      <c r="CC2957" s="41"/>
      <c r="CD2957" s="41"/>
      <c r="CE2957" s="41"/>
      <c r="CF2957" s="41"/>
      <c r="CG2957" s="41"/>
      <c r="CH2957" s="41"/>
      <c r="CI2957" s="41"/>
      <c r="CJ2957" s="41"/>
      <c r="ED2957" s="68"/>
      <c r="EE2957" s="68"/>
      <c r="EF2957" s="68"/>
      <c r="EG2957" s="68"/>
      <c r="EH2957" s="68"/>
      <c r="EI2957" s="68"/>
      <c r="EJ2957" s="68"/>
      <c r="EK2957" s="68"/>
      <c r="EL2957" s="68"/>
      <c r="EM2957" s="68"/>
      <c r="EN2957" s="68"/>
      <c r="EO2957" s="68"/>
      <c r="EP2957" s="68"/>
      <c r="EQ2957" s="68"/>
      <c r="ER2957" s="68"/>
      <c r="ES2957" s="68"/>
      <c r="ET2957" s="68"/>
    </row>
    <row r="2958" spans="53:150" s="9" customFormat="1" ht="15">
      <c r="BA2958" s="41"/>
      <c r="BB2958" s="41"/>
      <c r="BC2958" s="41"/>
      <c r="BD2958" s="41"/>
      <c r="BE2958" s="41"/>
      <c r="BF2958" s="41"/>
      <c r="BG2958" s="41"/>
      <c r="BH2958" s="41"/>
      <c r="BI2958" s="41"/>
      <c r="BJ2958" s="41"/>
      <c r="BK2958" s="41"/>
      <c r="BL2958" s="41"/>
      <c r="BM2958" s="41"/>
      <c r="BN2958" s="41"/>
      <c r="BO2958" s="41"/>
      <c r="BP2958" s="41"/>
      <c r="BQ2958" s="41"/>
      <c r="BR2958" s="41"/>
      <c r="BS2958" s="41"/>
      <c r="BT2958" s="41"/>
      <c r="BU2958" s="41"/>
      <c r="BV2958" s="41"/>
      <c r="BW2958" s="41"/>
      <c r="BX2958" s="41"/>
      <c r="BY2958" s="41"/>
      <c r="BZ2958" s="41"/>
      <c r="CA2958" s="41"/>
      <c r="CB2958" s="41"/>
      <c r="CC2958" s="41"/>
      <c r="CD2958" s="41"/>
      <c r="CE2958" s="41"/>
      <c r="CF2958" s="41"/>
      <c r="CG2958" s="41"/>
      <c r="CH2958" s="41"/>
      <c r="CI2958" s="41"/>
      <c r="CJ2958" s="41"/>
      <c r="ED2958" s="68"/>
      <c r="EE2958" s="68"/>
      <c r="EF2958" s="68"/>
      <c r="EG2958" s="68"/>
      <c r="EH2958" s="68"/>
      <c r="EI2958" s="68"/>
      <c r="EJ2958" s="68"/>
      <c r="EK2958" s="68"/>
      <c r="EL2958" s="68"/>
      <c r="EM2958" s="68"/>
      <c r="EN2958" s="68"/>
      <c r="EO2958" s="68"/>
      <c r="EP2958" s="68"/>
      <c r="EQ2958" s="68"/>
      <c r="ER2958" s="68"/>
      <c r="ES2958" s="68"/>
      <c r="ET2958" s="68"/>
    </row>
    <row r="2959" spans="53:150" s="9" customFormat="1" ht="15">
      <c r="BA2959" s="41"/>
      <c r="BB2959" s="41"/>
      <c r="BC2959" s="41"/>
      <c r="BD2959" s="41"/>
      <c r="BE2959" s="41"/>
      <c r="BF2959" s="41"/>
      <c r="BG2959" s="41"/>
      <c r="BH2959" s="41"/>
      <c r="BI2959" s="41"/>
      <c r="BJ2959" s="41"/>
      <c r="BK2959" s="41"/>
      <c r="BL2959" s="41"/>
      <c r="BM2959" s="41"/>
      <c r="BN2959" s="41"/>
      <c r="BO2959" s="41"/>
      <c r="BP2959" s="41"/>
      <c r="BQ2959" s="41"/>
      <c r="BR2959" s="41"/>
      <c r="BS2959" s="41"/>
      <c r="BT2959" s="41"/>
      <c r="BU2959" s="41"/>
      <c r="BV2959" s="41"/>
      <c r="BW2959" s="41"/>
      <c r="BX2959" s="41"/>
      <c r="BY2959" s="41"/>
      <c r="BZ2959" s="41"/>
      <c r="CA2959" s="41"/>
      <c r="CB2959" s="41"/>
      <c r="CC2959" s="41"/>
      <c r="CD2959" s="41"/>
      <c r="CE2959" s="41"/>
      <c r="CF2959" s="41"/>
      <c r="CG2959" s="41"/>
      <c r="CH2959" s="41"/>
      <c r="CI2959" s="41"/>
      <c r="CJ2959" s="41"/>
      <c r="ED2959" s="68"/>
      <c r="EE2959" s="68"/>
      <c r="EF2959" s="68"/>
      <c r="EG2959" s="68"/>
      <c r="EH2959" s="68"/>
      <c r="EI2959" s="68"/>
      <c r="EJ2959" s="68"/>
      <c r="EK2959" s="68"/>
      <c r="EL2959" s="68"/>
      <c r="EM2959" s="68"/>
      <c r="EN2959" s="68"/>
      <c r="EO2959" s="68"/>
      <c r="EP2959" s="68"/>
      <c r="EQ2959" s="68"/>
      <c r="ER2959" s="68"/>
      <c r="ES2959" s="68"/>
      <c r="ET2959" s="68"/>
    </row>
    <row r="2960" spans="53:150" s="9" customFormat="1" ht="15">
      <c r="BA2960" s="41"/>
      <c r="BB2960" s="41"/>
      <c r="BC2960" s="41"/>
      <c r="BD2960" s="41"/>
      <c r="BE2960" s="41"/>
      <c r="BF2960" s="41"/>
      <c r="BG2960" s="41"/>
      <c r="BH2960" s="41"/>
      <c r="BI2960" s="41"/>
      <c r="BJ2960" s="41"/>
      <c r="BK2960" s="41"/>
      <c r="BL2960" s="41"/>
      <c r="BM2960" s="41"/>
      <c r="BN2960" s="41"/>
      <c r="BO2960" s="41"/>
      <c r="BP2960" s="41"/>
      <c r="BQ2960" s="41"/>
      <c r="BR2960" s="41"/>
      <c r="BS2960" s="41"/>
      <c r="BT2960" s="41"/>
      <c r="BU2960" s="41"/>
      <c r="BV2960" s="41"/>
      <c r="BW2960" s="41"/>
      <c r="BX2960" s="41"/>
      <c r="BY2960" s="41"/>
      <c r="BZ2960" s="41"/>
      <c r="CA2960" s="41"/>
      <c r="CB2960" s="41"/>
      <c r="CC2960" s="41"/>
      <c r="CD2960" s="41"/>
      <c r="CE2960" s="41"/>
      <c r="CF2960" s="41"/>
      <c r="CG2960" s="41"/>
      <c r="CH2960" s="41"/>
      <c r="CI2960" s="41"/>
      <c r="CJ2960" s="41"/>
      <c r="ED2960" s="68"/>
      <c r="EE2960" s="68"/>
      <c r="EF2960" s="68"/>
      <c r="EG2960" s="68"/>
      <c r="EH2960" s="68"/>
      <c r="EI2960" s="68"/>
      <c r="EJ2960" s="68"/>
      <c r="EK2960" s="68"/>
      <c r="EL2960" s="68"/>
      <c r="EM2960" s="68"/>
      <c r="EN2960" s="68"/>
      <c r="EO2960" s="68"/>
      <c r="EP2960" s="68"/>
      <c r="EQ2960" s="68"/>
      <c r="ER2960" s="68"/>
      <c r="ES2960" s="68"/>
      <c r="ET2960" s="68"/>
    </row>
    <row r="2961" spans="53:150" s="9" customFormat="1" ht="15">
      <c r="BA2961" s="41"/>
      <c r="BB2961" s="41"/>
      <c r="BC2961" s="41"/>
      <c r="BD2961" s="41"/>
      <c r="BE2961" s="41"/>
      <c r="BF2961" s="41"/>
      <c r="BG2961" s="41"/>
      <c r="BH2961" s="41"/>
      <c r="BI2961" s="41"/>
      <c r="BJ2961" s="41"/>
      <c r="BK2961" s="41"/>
      <c r="BL2961" s="41"/>
      <c r="BM2961" s="41"/>
      <c r="BN2961" s="41"/>
      <c r="BO2961" s="41"/>
      <c r="BP2961" s="41"/>
      <c r="BQ2961" s="41"/>
      <c r="BR2961" s="41"/>
      <c r="BS2961" s="41"/>
      <c r="BT2961" s="41"/>
      <c r="BU2961" s="41"/>
      <c r="BV2961" s="41"/>
      <c r="BW2961" s="41"/>
      <c r="BX2961" s="41"/>
      <c r="BY2961" s="41"/>
      <c r="BZ2961" s="41"/>
      <c r="CA2961" s="41"/>
      <c r="CB2961" s="41"/>
      <c r="CC2961" s="41"/>
      <c r="CD2961" s="41"/>
      <c r="CE2961" s="41"/>
      <c r="CF2961" s="41"/>
      <c r="CG2961" s="41"/>
      <c r="CH2961" s="41"/>
      <c r="CI2961" s="41"/>
      <c r="CJ2961" s="41"/>
      <c r="ED2961" s="68"/>
      <c r="EE2961" s="68"/>
      <c r="EF2961" s="68"/>
      <c r="EG2961" s="68"/>
      <c r="EH2961" s="68"/>
      <c r="EI2961" s="68"/>
      <c r="EJ2961" s="68"/>
      <c r="EK2961" s="68"/>
      <c r="EL2961" s="68"/>
      <c r="EM2961" s="68"/>
      <c r="EN2961" s="68"/>
      <c r="EO2961" s="68"/>
      <c r="EP2961" s="68"/>
      <c r="EQ2961" s="68"/>
      <c r="ER2961" s="68"/>
      <c r="ES2961" s="68"/>
      <c r="ET2961" s="68"/>
    </row>
    <row r="2962" spans="53:150" s="9" customFormat="1" ht="15">
      <c r="BA2962" s="41"/>
      <c r="BB2962" s="41"/>
      <c r="BC2962" s="41"/>
      <c r="BD2962" s="41"/>
      <c r="BE2962" s="41"/>
      <c r="BF2962" s="41"/>
      <c r="BG2962" s="41"/>
      <c r="BH2962" s="41"/>
      <c r="BI2962" s="41"/>
      <c r="BJ2962" s="41"/>
      <c r="BK2962" s="41"/>
      <c r="BL2962" s="41"/>
      <c r="BM2962" s="41"/>
      <c r="BN2962" s="41"/>
      <c r="BO2962" s="41"/>
      <c r="BP2962" s="41"/>
      <c r="BQ2962" s="41"/>
      <c r="BR2962" s="41"/>
      <c r="BS2962" s="41"/>
      <c r="BT2962" s="41"/>
      <c r="BU2962" s="41"/>
      <c r="BV2962" s="41"/>
      <c r="BW2962" s="41"/>
      <c r="BX2962" s="41"/>
      <c r="BY2962" s="41"/>
      <c r="BZ2962" s="41"/>
      <c r="CA2962" s="41"/>
      <c r="CB2962" s="41"/>
      <c r="CC2962" s="41"/>
      <c r="CD2962" s="41"/>
      <c r="CE2962" s="41"/>
      <c r="CF2962" s="41"/>
      <c r="CG2962" s="41"/>
      <c r="CH2962" s="41"/>
      <c r="CI2962" s="41"/>
      <c r="CJ2962" s="41"/>
      <c r="ED2962" s="68"/>
      <c r="EE2962" s="68"/>
      <c r="EF2962" s="68"/>
      <c r="EG2962" s="68"/>
      <c r="EH2962" s="68"/>
      <c r="EI2962" s="68"/>
      <c r="EJ2962" s="68"/>
      <c r="EK2962" s="68"/>
      <c r="EL2962" s="68"/>
      <c r="EM2962" s="68"/>
      <c r="EN2962" s="68"/>
      <c r="EO2962" s="68"/>
      <c r="EP2962" s="68"/>
      <c r="EQ2962" s="68"/>
      <c r="ER2962" s="68"/>
      <c r="ES2962" s="68"/>
      <c r="ET2962" s="68"/>
    </row>
    <row r="2963" spans="53:150" s="9" customFormat="1" ht="15">
      <c r="BA2963" s="41"/>
      <c r="BB2963" s="41"/>
      <c r="BC2963" s="41"/>
      <c r="BD2963" s="41"/>
      <c r="BE2963" s="41"/>
      <c r="BF2963" s="41"/>
      <c r="BG2963" s="41"/>
      <c r="BH2963" s="41"/>
      <c r="BI2963" s="41"/>
      <c r="BJ2963" s="41"/>
      <c r="BK2963" s="41"/>
      <c r="BL2963" s="41"/>
      <c r="BM2963" s="41"/>
      <c r="BN2963" s="41"/>
      <c r="BO2963" s="41"/>
      <c r="BP2963" s="41"/>
      <c r="BQ2963" s="41"/>
      <c r="BR2963" s="41"/>
      <c r="BS2963" s="41"/>
      <c r="BT2963" s="41"/>
      <c r="BU2963" s="41"/>
      <c r="BV2963" s="41"/>
      <c r="BW2963" s="41"/>
      <c r="BX2963" s="41"/>
      <c r="BY2963" s="41"/>
      <c r="BZ2963" s="41"/>
      <c r="CA2963" s="41"/>
      <c r="CB2963" s="41"/>
      <c r="CC2963" s="41"/>
      <c r="CD2963" s="41"/>
      <c r="CE2963" s="41"/>
      <c r="CF2963" s="41"/>
      <c r="CG2963" s="41"/>
      <c r="CH2963" s="41"/>
      <c r="CI2963" s="41"/>
      <c r="CJ2963" s="41"/>
      <c r="ED2963" s="68"/>
      <c r="EE2963" s="68"/>
      <c r="EF2963" s="68"/>
      <c r="EG2963" s="68"/>
      <c r="EH2963" s="68"/>
      <c r="EI2963" s="68"/>
      <c r="EJ2963" s="68"/>
      <c r="EK2963" s="68"/>
      <c r="EL2963" s="68"/>
      <c r="EM2963" s="68"/>
      <c r="EN2963" s="68"/>
      <c r="EO2963" s="68"/>
      <c r="EP2963" s="68"/>
      <c r="EQ2963" s="68"/>
      <c r="ER2963" s="68"/>
      <c r="ES2963" s="68"/>
      <c r="ET2963" s="68"/>
    </row>
    <row r="2964" spans="53:150" s="9" customFormat="1" ht="15">
      <c r="BA2964" s="41"/>
      <c r="BB2964" s="41"/>
      <c r="BC2964" s="41"/>
      <c r="BD2964" s="41"/>
      <c r="BE2964" s="41"/>
      <c r="BF2964" s="41"/>
      <c r="BG2964" s="41"/>
      <c r="BH2964" s="41"/>
      <c r="BI2964" s="41"/>
      <c r="BJ2964" s="41"/>
      <c r="BK2964" s="41"/>
      <c r="BL2964" s="41"/>
      <c r="BM2964" s="41"/>
      <c r="BN2964" s="41"/>
      <c r="BO2964" s="41"/>
      <c r="BP2964" s="41"/>
      <c r="BQ2964" s="41"/>
      <c r="BR2964" s="41"/>
      <c r="BS2964" s="41"/>
      <c r="BT2964" s="41"/>
      <c r="BU2964" s="41"/>
      <c r="BV2964" s="41"/>
      <c r="BW2964" s="41"/>
      <c r="BX2964" s="41"/>
      <c r="BY2964" s="41"/>
      <c r="BZ2964" s="41"/>
      <c r="CA2964" s="41"/>
      <c r="CB2964" s="41"/>
      <c r="CC2964" s="41"/>
      <c r="CD2964" s="41"/>
      <c r="CE2964" s="41"/>
      <c r="CF2964" s="41"/>
      <c r="CG2964" s="41"/>
      <c r="CH2964" s="41"/>
      <c r="CI2964" s="41"/>
      <c r="CJ2964" s="41"/>
      <c r="ED2964" s="68"/>
      <c r="EE2964" s="68"/>
      <c r="EF2964" s="68"/>
      <c r="EG2964" s="68"/>
      <c r="EH2964" s="68"/>
      <c r="EI2964" s="68"/>
      <c r="EJ2964" s="68"/>
      <c r="EK2964" s="68"/>
      <c r="EL2964" s="68"/>
      <c r="EM2964" s="68"/>
      <c r="EN2964" s="68"/>
      <c r="EO2964" s="68"/>
      <c r="EP2964" s="68"/>
      <c r="EQ2964" s="68"/>
      <c r="ER2964" s="68"/>
      <c r="ES2964" s="68"/>
      <c r="ET2964" s="68"/>
    </row>
    <row r="2965" spans="53:150" s="9" customFormat="1" ht="15">
      <c r="BA2965" s="41"/>
      <c r="BB2965" s="41"/>
      <c r="BC2965" s="41"/>
      <c r="BD2965" s="41"/>
      <c r="BE2965" s="41"/>
      <c r="BF2965" s="41"/>
      <c r="BG2965" s="41"/>
      <c r="BH2965" s="41"/>
      <c r="BI2965" s="41"/>
      <c r="BJ2965" s="41"/>
      <c r="BK2965" s="41"/>
      <c r="BL2965" s="41"/>
      <c r="BM2965" s="41"/>
      <c r="BN2965" s="41"/>
      <c r="BO2965" s="41"/>
      <c r="BP2965" s="41"/>
      <c r="BQ2965" s="41"/>
      <c r="BR2965" s="41"/>
      <c r="BS2965" s="41"/>
      <c r="BT2965" s="41"/>
      <c r="BU2965" s="41"/>
      <c r="BV2965" s="41"/>
      <c r="BW2965" s="41"/>
      <c r="BX2965" s="41"/>
      <c r="BY2965" s="41"/>
      <c r="BZ2965" s="41"/>
      <c r="CA2965" s="41"/>
      <c r="CB2965" s="41"/>
      <c r="CC2965" s="41"/>
      <c r="CD2965" s="41"/>
      <c r="CE2965" s="41"/>
      <c r="CF2965" s="41"/>
      <c r="CG2965" s="41"/>
      <c r="CH2965" s="41"/>
      <c r="CI2965" s="41"/>
      <c r="CJ2965" s="41"/>
      <c r="ED2965" s="68"/>
      <c r="EE2965" s="68"/>
      <c r="EF2965" s="68"/>
      <c r="EG2965" s="68"/>
      <c r="EH2965" s="68"/>
      <c r="EI2965" s="68"/>
      <c r="EJ2965" s="68"/>
      <c r="EK2965" s="68"/>
      <c r="EL2965" s="68"/>
      <c r="EM2965" s="68"/>
      <c r="EN2965" s="68"/>
      <c r="EO2965" s="68"/>
      <c r="EP2965" s="68"/>
      <c r="EQ2965" s="68"/>
      <c r="ER2965" s="68"/>
      <c r="ES2965" s="68"/>
      <c r="ET2965" s="68"/>
    </row>
    <row r="2966" spans="53:150" s="9" customFormat="1" ht="15">
      <c r="BA2966" s="41"/>
      <c r="BB2966" s="41"/>
      <c r="BC2966" s="41"/>
      <c r="BD2966" s="41"/>
      <c r="BE2966" s="41"/>
      <c r="BF2966" s="41"/>
      <c r="BG2966" s="41"/>
      <c r="BH2966" s="41"/>
      <c r="BI2966" s="41"/>
      <c r="BJ2966" s="41"/>
      <c r="BK2966" s="41"/>
      <c r="BL2966" s="41"/>
      <c r="BM2966" s="41"/>
      <c r="BN2966" s="41"/>
      <c r="BO2966" s="41"/>
      <c r="BP2966" s="41"/>
      <c r="BQ2966" s="41"/>
      <c r="BR2966" s="41"/>
      <c r="BS2966" s="41"/>
      <c r="BT2966" s="41"/>
      <c r="BU2966" s="41"/>
      <c r="BV2966" s="41"/>
      <c r="BW2966" s="41"/>
      <c r="BX2966" s="41"/>
      <c r="BY2966" s="41"/>
      <c r="BZ2966" s="41"/>
      <c r="CA2966" s="41"/>
      <c r="CB2966" s="41"/>
      <c r="CC2966" s="41"/>
      <c r="CD2966" s="41"/>
      <c r="CE2966" s="41"/>
      <c r="CF2966" s="41"/>
      <c r="CG2966" s="41"/>
      <c r="CH2966" s="41"/>
      <c r="CI2966" s="41"/>
      <c r="CJ2966" s="41"/>
      <c r="ED2966" s="68"/>
      <c r="EE2966" s="68"/>
      <c r="EF2966" s="68"/>
      <c r="EG2966" s="68"/>
      <c r="EH2966" s="68"/>
      <c r="EI2966" s="68"/>
      <c r="EJ2966" s="68"/>
      <c r="EK2966" s="68"/>
      <c r="EL2966" s="68"/>
      <c r="EM2966" s="68"/>
      <c r="EN2966" s="68"/>
      <c r="EO2966" s="68"/>
      <c r="EP2966" s="68"/>
      <c r="EQ2966" s="68"/>
      <c r="ER2966" s="68"/>
      <c r="ES2966" s="68"/>
      <c r="ET2966" s="68"/>
    </row>
    <row r="2967" spans="53:150" s="9" customFormat="1" ht="15">
      <c r="BA2967" s="41"/>
      <c r="BB2967" s="41"/>
      <c r="BC2967" s="41"/>
      <c r="BD2967" s="41"/>
      <c r="BE2967" s="41"/>
      <c r="BF2967" s="41"/>
      <c r="BG2967" s="41"/>
      <c r="BH2967" s="41"/>
      <c r="BI2967" s="41"/>
      <c r="BJ2967" s="41"/>
      <c r="BK2967" s="41"/>
      <c r="BL2967" s="41"/>
      <c r="BM2967" s="41"/>
      <c r="BN2967" s="41"/>
      <c r="BO2967" s="41"/>
      <c r="BP2967" s="41"/>
      <c r="BQ2967" s="41"/>
      <c r="BR2967" s="41"/>
      <c r="BS2967" s="41"/>
      <c r="BT2967" s="41"/>
      <c r="BU2967" s="41"/>
      <c r="BV2967" s="41"/>
      <c r="BW2967" s="41"/>
      <c r="BX2967" s="41"/>
      <c r="BY2967" s="41"/>
      <c r="BZ2967" s="41"/>
      <c r="CA2967" s="41"/>
      <c r="CB2967" s="41"/>
      <c r="CC2967" s="41"/>
      <c r="CD2967" s="41"/>
      <c r="CE2967" s="41"/>
      <c r="CF2967" s="41"/>
      <c r="CG2967" s="41"/>
      <c r="CH2967" s="41"/>
      <c r="CI2967" s="41"/>
      <c r="CJ2967" s="41"/>
      <c r="ED2967" s="68"/>
      <c r="EE2967" s="68"/>
      <c r="EF2967" s="68"/>
      <c r="EG2967" s="68"/>
      <c r="EH2967" s="68"/>
      <c r="EI2967" s="68"/>
      <c r="EJ2967" s="68"/>
      <c r="EK2967" s="68"/>
      <c r="EL2967" s="68"/>
      <c r="EM2967" s="68"/>
      <c r="EN2967" s="68"/>
      <c r="EO2967" s="68"/>
      <c r="EP2967" s="68"/>
      <c r="EQ2967" s="68"/>
      <c r="ER2967" s="68"/>
      <c r="ES2967" s="68"/>
      <c r="ET2967" s="68"/>
    </row>
    <row r="2968" spans="53:150" s="9" customFormat="1" ht="15">
      <c r="BA2968" s="41"/>
      <c r="BB2968" s="41"/>
      <c r="BC2968" s="41"/>
      <c r="BD2968" s="41"/>
      <c r="BE2968" s="41"/>
      <c r="BF2968" s="41"/>
      <c r="BG2968" s="41"/>
      <c r="BH2968" s="41"/>
      <c r="BI2968" s="41"/>
      <c r="BJ2968" s="41"/>
      <c r="BK2968" s="41"/>
      <c r="BL2968" s="41"/>
      <c r="BM2968" s="41"/>
      <c r="BN2968" s="41"/>
      <c r="BO2968" s="41"/>
      <c r="BP2968" s="41"/>
      <c r="BQ2968" s="41"/>
      <c r="BR2968" s="41"/>
      <c r="BS2968" s="41"/>
      <c r="BT2968" s="41"/>
      <c r="BU2968" s="41"/>
      <c r="BV2968" s="41"/>
      <c r="BW2968" s="41"/>
      <c r="BX2968" s="41"/>
      <c r="BY2968" s="41"/>
      <c r="BZ2968" s="41"/>
      <c r="CA2968" s="41"/>
      <c r="CB2968" s="41"/>
      <c r="CC2968" s="41"/>
      <c r="CD2968" s="41"/>
      <c r="CE2968" s="41"/>
      <c r="CF2968" s="41"/>
      <c r="CG2968" s="41"/>
      <c r="CH2968" s="41"/>
      <c r="CI2968" s="41"/>
      <c r="CJ2968" s="41"/>
      <c r="ED2968" s="68"/>
      <c r="EE2968" s="68"/>
      <c r="EF2968" s="68"/>
      <c r="EG2968" s="68"/>
      <c r="EH2968" s="68"/>
      <c r="EI2968" s="68"/>
      <c r="EJ2968" s="68"/>
      <c r="EK2968" s="68"/>
      <c r="EL2968" s="68"/>
      <c r="EM2968" s="68"/>
      <c r="EN2968" s="68"/>
      <c r="EO2968" s="68"/>
      <c r="EP2968" s="68"/>
      <c r="EQ2968" s="68"/>
      <c r="ER2968" s="68"/>
      <c r="ES2968" s="68"/>
      <c r="ET2968" s="68"/>
    </row>
    <row r="2969" spans="53:150" s="9" customFormat="1" ht="15">
      <c r="BA2969" s="41"/>
      <c r="BB2969" s="41"/>
      <c r="BC2969" s="41"/>
      <c r="BD2969" s="41"/>
      <c r="BE2969" s="41"/>
      <c r="BF2969" s="41"/>
      <c r="BG2969" s="41"/>
      <c r="BH2969" s="41"/>
      <c r="BI2969" s="41"/>
      <c r="BJ2969" s="41"/>
      <c r="BK2969" s="41"/>
      <c r="BL2969" s="41"/>
      <c r="BM2969" s="41"/>
      <c r="BN2969" s="41"/>
      <c r="BO2969" s="41"/>
      <c r="BP2969" s="41"/>
      <c r="BQ2969" s="41"/>
      <c r="BR2969" s="41"/>
      <c r="BS2969" s="41"/>
      <c r="BT2969" s="41"/>
      <c r="BU2969" s="41"/>
      <c r="BV2969" s="41"/>
      <c r="BW2969" s="41"/>
      <c r="BX2969" s="41"/>
      <c r="BY2969" s="41"/>
      <c r="BZ2969" s="41"/>
      <c r="CA2969" s="41"/>
      <c r="CB2969" s="41"/>
      <c r="CC2969" s="41"/>
      <c r="CD2969" s="41"/>
      <c r="CE2969" s="41"/>
      <c r="CF2969" s="41"/>
      <c r="CG2969" s="41"/>
      <c r="CH2969" s="41"/>
      <c r="CI2969" s="41"/>
      <c r="CJ2969" s="41"/>
      <c r="ED2969" s="68"/>
      <c r="EE2969" s="68"/>
      <c r="EF2969" s="68"/>
      <c r="EG2969" s="68"/>
      <c r="EH2969" s="68"/>
      <c r="EI2969" s="68"/>
      <c r="EJ2969" s="68"/>
      <c r="EK2969" s="68"/>
      <c r="EL2969" s="68"/>
      <c r="EM2969" s="68"/>
      <c r="EN2969" s="68"/>
      <c r="EO2969" s="68"/>
      <c r="EP2969" s="68"/>
      <c r="EQ2969" s="68"/>
      <c r="ER2969" s="68"/>
      <c r="ES2969" s="68"/>
      <c r="ET2969" s="68"/>
    </row>
    <row r="2970" spans="53:150" s="9" customFormat="1" ht="15">
      <c r="BA2970" s="41"/>
      <c r="BB2970" s="41"/>
      <c r="BC2970" s="41"/>
      <c r="BD2970" s="41"/>
      <c r="BE2970" s="41"/>
      <c r="BF2970" s="41"/>
      <c r="BG2970" s="41"/>
      <c r="BH2970" s="41"/>
      <c r="BI2970" s="41"/>
      <c r="BJ2970" s="41"/>
      <c r="BK2970" s="41"/>
      <c r="BL2970" s="41"/>
      <c r="BM2970" s="41"/>
      <c r="BN2970" s="41"/>
      <c r="BO2970" s="41"/>
      <c r="BP2970" s="41"/>
      <c r="BQ2970" s="41"/>
      <c r="BR2970" s="41"/>
      <c r="BS2970" s="41"/>
      <c r="BT2970" s="41"/>
      <c r="BU2970" s="41"/>
      <c r="BV2970" s="41"/>
      <c r="BW2970" s="41"/>
      <c r="BX2970" s="41"/>
      <c r="BY2970" s="41"/>
      <c r="BZ2970" s="41"/>
      <c r="CA2970" s="41"/>
      <c r="CB2970" s="41"/>
      <c r="CC2970" s="41"/>
      <c r="CD2970" s="41"/>
      <c r="CE2970" s="41"/>
      <c r="CF2970" s="41"/>
      <c r="CG2970" s="41"/>
      <c r="CH2970" s="41"/>
      <c r="CI2970" s="41"/>
      <c r="CJ2970" s="41"/>
      <c r="ED2970" s="68"/>
      <c r="EE2970" s="68"/>
      <c r="EF2970" s="68"/>
      <c r="EG2970" s="68"/>
      <c r="EH2970" s="68"/>
      <c r="EI2970" s="68"/>
      <c r="EJ2970" s="68"/>
      <c r="EK2970" s="68"/>
      <c r="EL2970" s="68"/>
      <c r="EM2970" s="68"/>
      <c r="EN2970" s="68"/>
      <c r="EO2970" s="68"/>
      <c r="EP2970" s="68"/>
      <c r="EQ2970" s="68"/>
      <c r="ER2970" s="68"/>
      <c r="ES2970" s="68"/>
      <c r="ET2970" s="68"/>
    </row>
    <row r="2971" spans="53:150" s="9" customFormat="1" ht="15">
      <c r="BA2971" s="41"/>
      <c r="BB2971" s="41"/>
      <c r="BC2971" s="41"/>
      <c r="BD2971" s="41"/>
      <c r="BE2971" s="41"/>
      <c r="BF2971" s="41"/>
      <c r="BG2971" s="41"/>
      <c r="BH2971" s="41"/>
      <c r="BI2971" s="41"/>
      <c r="BJ2971" s="41"/>
      <c r="BK2971" s="41"/>
      <c r="BL2971" s="41"/>
      <c r="BM2971" s="41"/>
      <c r="BN2971" s="41"/>
      <c r="BO2971" s="41"/>
      <c r="BP2971" s="41"/>
      <c r="BQ2971" s="41"/>
      <c r="BR2971" s="41"/>
      <c r="BS2971" s="41"/>
      <c r="BT2971" s="41"/>
      <c r="BU2971" s="41"/>
      <c r="BV2971" s="41"/>
      <c r="BW2971" s="41"/>
      <c r="BX2971" s="41"/>
      <c r="BY2971" s="41"/>
      <c r="BZ2971" s="41"/>
      <c r="CA2971" s="41"/>
      <c r="CB2971" s="41"/>
      <c r="CC2971" s="41"/>
      <c r="CD2971" s="41"/>
      <c r="CE2971" s="41"/>
      <c r="CF2971" s="41"/>
      <c r="CG2971" s="41"/>
      <c r="CH2971" s="41"/>
      <c r="CI2971" s="41"/>
      <c r="CJ2971" s="41"/>
      <c r="ED2971" s="68"/>
      <c r="EE2971" s="68"/>
      <c r="EF2971" s="68"/>
      <c r="EG2971" s="68"/>
      <c r="EH2971" s="68"/>
      <c r="EI2971" s="68"/>
      <c r="EJ2971" s="68"/>
      <c r="EK2971" s="68"/>
      <c r="EL2971" s="68"/>
      <c r="EM2971" s="68"/>
      <c r="EN2971" s="68"/>
      <c r="EO2971" s="68"/>
      <c r="EP2971" s="68"/>
      <c r="EQ2971" s="68"/>
      <c r="ER2971" s="68"/>
      <c r="ES2971" s="68"/>
      <c r="ET2971" s="68"/>
    </row>
    <row r="2972" spans="53:150" s="9" customFormat="1" ht="15">
      <c r="BA2972" s="41"/>
      <c r="BB2972" s="41"/>
      <c r="BC2972" s="41"/>
      <c r="BD2972" s="41"/>
      <c r="BE2972" s="41"/>
      <c r="BF2972" s="41"/>
      <c r="BG2972" s="41"/>
      <c r="BH2972" s="41"/>
      <c r="BI2972" s="41"/>
      <c r="BJ2972" s="41"/>
      <c r="BK2972" s="41"/>
      <c r="BL2972" s="41"/>
      <c r="BM2972" s="41"/>
      <c r="BN2972" s="41"/>
      <c r="BO2972" s="41"/>
      <c r="BP2972" s="41"/>
      <c r="BQ2972" s="41"/>
      <c r="BR2972" s="41"/>
      <c r="BS2972" s="41"/>
      <c r="BT2972" s="41"/>
      <c r="BU2972" s="41"/>
      <c r="BV2972" s="41"/>
      <c r="BW2972" s="41"/>
      <c r="BX2972" s="41"/>
      <c r="BY2972" s="41"/>
      <c r="BZ2972" s="41"/>
      <c r="CA2972" s="41"/>
      <c r="CB2972" s="41"/>
      <c r="CC2972" s="41"/>
      <c r="CD2972" s="41"/>
      <c r="CE2972" s="41"/>
      <c r="CF2972" s="41"/>
      <c r="CG2972" s="41"/>
      <c r="CH2972" s="41"/>
      <c r="CI2972" s="41"/>
      <c r="CJ2972" s="41"/>
      <c r="ED2972" s="68"/>
      <c r="EE2972" s="68"/>
      <c r="EF2972" s="68"/>
      <c r="EG2972" s="68"/>
      <c r="EH2972" s="68"/>
      <c r="EI2972" s="68"/>
      <c r="EJ2972" s="68"/>
      <c r="EK2972" s="68"/>
      <c r="EL2972" s="68"/>
      <c r="EM2972" s="68"/>
      <c r="EN2972" s="68"/>
      <c r="EO2972" s="68"/>
      <c r="EP2972" s="68"/>
      <c r="EQ2972" s="68"/>
      <c r="ER2972" s="68"/>
      <c r="ES2972" s="68"/>
      <c r="ET2972" s="68"/>
    </row>
    <row r="2973" spans="53:150" s="9" customFormat="1" ht="15">
      <c r="BA2973" s="41"/>
      <c r="BB2973" s="41"/>
      <c r="BC2973" s="41"/>
      <c r="BD2973" s="41"/>
      <c r="BE2973" s="41"/>
      <c r="BF2973" s="41"/>
      <c r="BG2973" s="41"/>
      <c r="BH2973" s="41"/>
      <c r="BI2973" s="41"/>
      <c r="BJ2973" s="41"/>
      <c r="BK2973" s="41"/>
      <c r="BL2973" s="41"/>
      <c r="BM2973" s="41"/>
      <c r="BN2973" s="41"/>
      <c r="BO2973" s="41"/>
      <c r="BP2973" s="41"/>
      <c r="BQ2973" s="41"/>
      <c r="BR2973" s="41"/>
      <c r="BS2973" s="41"/>
      <c r="BT2973" s="41"/>
      <c r="BU2973" s="41"/>
      <c r="BV2973" s="41"/>
      <c r="BW2973" s="41"/>
      <c r="BX2973" s="41"/>
      <c r="BY2973" s="41"/>
      <c r="BZ2973" s="41"/>
      <c r="CA2973" s="41"/>
      <c r="CB2973" s="41"/>
      <c r="CC2973" s="41"/>
      <c r="CD2973" s="41"/>
      <c r="CE2973" s="41"/>
      <c r="CF2973" s="41"/>
      <c r="CG2973" s="41"/>
      <c r="CH2973" s="41"/>
      <c r="CI2973" s="41"/>
      <c r="CJ2973" s="41"/>
      <c r="ED2973" s="68"/>
      <c r="EE2973" s="68"/>
      <c r="EF2973" s="68"/>
      <c r="EG2973" s="68"/>
      <c r="EH2973" s="68"/>
      <c r="EI2973" s="68"/>
      <c r="EJ2973" s="68"/>
      <c r="EK2973" s="68"/>
      <c r="EL2973" s="68"/>
      <c r="EM2973" s="68"/>
      <c r="EN2973" s="68"/>
      <c r="EO2973" s="68"/>
      <c r="EP2973" s="68"/>
      <c r="EQ2973" s="68"/>
      <c r="ER2973" s="68"/>
      <c r="ES2973" s="68"/>
      <c r="ET2973" s="68"/>
    </row>
    <row r="2974" spans="53:150" s="9" customFormat="1" ht="15">
      <c r="BA2974" s="41"/>
      <c r="BB2974" s="41"/>
      <c r="BC2974" s="41"/>
      <c r="BD2974" s="41"/>
      <c r="BE2974" s="41"/>
      <c r="BF2974" s="41"/>
      <c r="BG2974" s="41"/>
      <c r="BH2974" s="41"/>
      <c r="BI2974" s="41"/>
      <c r="BJ2974" s="41"/>
      <c r="BK2974" s="41"/>
      <c r="BL2974" s="41"/>
      <c r="BM2974" s="41"/>
      <c r="BN2974" s="41"/>
      <c r="BO2974" s="41"/>
      <c r="BP2974" s="41"/>
      <c r="BQ2974" s="41"/>
      <c r="BR2974" s="41"/>
      <c r="BS2974" s="41"/>
      <c r="BT2974" s="41"/>
      <c r="BU2974" s="41"/>
      <c r="BV2974" s="41"/>
      <c r="BW2974" s="41"/>
      <c r="BX2974" s="41"/>
      <c r="BY2974" s="41"/>
      <c r="BZ2974" s="41"/>
      <c r="CA2974" s="41"/>
      <c r="CB2974" s="41"/>
      <c r="CC2974" s="41"/>
      <c r="CD2974" s="41"/>
      <c r="CE2974" s="41"/>
      <c r="CF2974" s="41"/>
      <c r="CG2974" s="41"/>
      <c r="CH2974" s="41"/>
      <c r="CI2974" s="41"/>
      <c r="CJ2974" s="41"/>
      <c r="ED2974" s="68"/>
      <c r="EE2974" s="68"/>
      <c r="EF2974" s="68"/>
      <c r="EG2974" s="68"/>
      <c r="EH2974" s="68"/>
      <c r="EI2974" s="68"/>
      <c r="EJ2974" s="68"/>
      <c r="EK2974" s="68"/>
      <c r="EL2974" s="68"/>
      <c r="EM2974" s="68"/>
      <c r="EN2974" s="68"/>
      <c r="EO2974" s="68"/>
      <c r="EP2974" s="68"/>
      <c r="EQ2974" s="68"/>
      <c r="ER2974" s="68"/>
      <c r="ES2974" s="68"/>
      <c r="ET2974" s="68"/>
    </row>
    <row r="2975" spans="53:150" s="9" customFormat="1" ht="15">
      <c r="BA2975" s="41"/>
      <c r="BB2975" s="41"/>
      <c r="BC2975" s="41"/>
      <c r="BD2975" s="41"/>
      <c r="BE2975" s="41"/>
      <c r="BF2975" s="41"/>
      <c r="BG2975" s="41"/>
      <c r="BH2975" s="41"/>
      <c r="BI2975" s="41"/>
      <c r="BJ2975" s="41"/>
      <c r="BK2975" s="41"/>
      <c r="BL2975" s="41"/>
      <c r="BM2975" s="41"/>
      <c r="BN2975" s="41"/>
      <c r="BO2975" s="41"/>
      <c r="BP2975" s="41"/>
      <c r="BQ2975" s="41"/>
      <c r="BR2975" s="41"/>
      <c r="BS2975" s="41"/>
      <c r="BT2975" s="41"/>
      <c r="BU2975" s="41"/>
      <c r="BV2975" s="41"/>
      <c r="BW2975" s="41"/>
      <c r="BX2975" s="41"/>
      <c r="BY2975" s="41"/>
      <c r="BZ2975" s="41"/>
      <c r="CA2975" s="41"/>
      <c r="CB2975" s="41"/>
      <c r="CC2975" s="41"/>
      <c r="CD2975" s="41"/>
      <c r="CE2975" s="41"/>
      <c r="CF2975" s="41"/>
      <c r="CG2975" s="41"/>
      <c r="CH2975" s="41"/>
      <c r="CI2975" s="41"/>
      <c r="CJ2975" s="41"/>
      <c r="ED2975" s="68"/>
      <c r="EE2975" s="68"/>
      <c r="EF2975" s="68"/>
      <c r="EG2975" s="68"/>
      <c r="EH2975" s="68"/>
      <c r="EI2975" s="68"/>
      <c r="EJ2975" s="68"/>
      <c r="EK2975" s="68"/>
      <c r="EL2975" s="68"/>
      <c r="EM2975" s="68"/>
      <c r="EN2975" s="68"/>
      <c r="EO2975" s="68"/>
      <c r="EP2975" s="68"/>
      <c r="EQ2975" s="68"/>
      <c r="ER2975" s="68"/>
      <c r="ES2975" s="68"/>
      <c r="ET2975" s="68"/>
    </row>
    <row r="2976" spans="53:150" s="9" customFormat="1" ht="15">
      <c r="BA2976" s="41"/>
      <c r="BB2976" s="41"/>
      <c r="BC2976" s="41"/>
      <c r="BD2976" s="41"/>
      <c r="BE2976" s="41"/>
      <c r="BF2976" s="41"/>
      <c r="BG2976" s="41"/>
      <c r="BH2976" s="41"/>
      <c r="BI2976" s="41"/>
      <c r="BJ2976" s="41"/>
      <c r="BK2976" s="41"/>
      <c r="BL2976" s="41"/>
      <c r="BM2976" s="41"/>
      <c r="BN2976" s="41"/>
      <c r="BO2976" s="41"/>
      <c r="BP2976" s="41"/>
      <c r="BQ2976" s="41"/>
      <c r="BR2976" s="41"/>
      <c r="BS2976" s="41"/>
      <c r="BT2976" s="41"/>
      <c r="BU2976" s="41"/>
      <c r="BV2976" s="41"/>
      <c r="BW2976" s="41"/>
      <c r="BX2976" s="41"/>
      <c r="BY2976" s="41"/>
      <c r="BZ2976" s="41"/>
      <c r="CA2976" s="41"/>
      <c r="CB2976" s="41"/>
      <c r="CC2976" s="41"/>
      <c r="CD2976" s="41"/>
      <c r="CE2976" s="41"/>
      <c r="CF2976" s="41"/>
      <c r="CG2976" s="41"/>
      <c r="CH2976" s="41"/>
      <c r="CI2976" s="41"/>
      <c r="CJ2976" s="41"/>
      <c r="ED2976" s="68"/>
      <c r="EE2976" s="68"/>
      <c r="EF2976" s="68"/>
      <c r="EG2976" s="68"/>
      <c r="EH2976" s="68"/>
      <c r="EI2976" s="68"/>
      <c r="EJ2976" s="68"/>
      <c r="EK2976" s="68"/>
      <c r="EL2976" s="68"/>
      <c r="EM2976" s="68"/>
      <c r="EN2976" s="68"/>
      <c r="EO2976" s="68"/>
      <c r="EP2976" s="68"/>
      <c r="EQ2976" s="68"/>
      <c r="ER2976" s="68"/>
      <c r="ES2976" s="68"/>
      <c r="ET2976" s="68"/>
    </row>
    <row r="2977" spans="53:150" s="9" customFormat="1" ht="15">
      <c r="BA2977" s="41"/>
      <c r="BB2977" s="41"/>
      <c r="BC2977" s="41"/>
      <c r="BD2977" s="41"/>
      <c r="BE2977" s="41"/>
      <c r="BF2977" s="41"/>
      <c r="BG2977" s="41"/>
      <c r="BH2977" s="41"/>
      <c r="BI2977" s="41"/>
      <c r="BJ2977" s="41"/>
      <c r="BK2977" s="41"/>
      <c r="BL2977" s="41"/>
      <c r="BM2977" s="41"/>
      <c r="BN2977" s="41"/>
      <c r="BO2977" s="41"/>
      <c r="BP2977" s="41"/>
      <c r="BQ2977" s="41"/>
      <c r="BR2977" s="41"/>
      <c r="BS2977" s="41"/>
      <c r="BT2977" s="41"/>
      <c r="BU2977" s="41"/>
      <c r="BV2977" s="41"/>
      <c r="BW2977" s="41"/>
      <c r="BX2977" s="41"/>
      <c r="BY2977" s="41"/>
      <c r="BZ2977" s="41"/>
      <c r="CA2977" s="41"/>
      <c r="CB2977" s="41"/>
      <c r="CC2977" s="41"/>
      <c r="CD2977" s="41"/>
      <c r="CE2977" s="41"/>
      <c r="CF2977" s="41"/>
      <c r="CG2977" s="41"/>
      <c r="CH2977" s="41"/>
      <c r="CI2977" s="41"/>
      <c r="CJ2977" s="41"/>
      <c r="ED2977" s="68"/>
      <c r="EE2977" s="68"/>
      <c r="EF2977" s="68"/>
      <c r="EG2977" s="68"/>
      <c r="EH2977" s="68"/>
      <c r="EI2977" s="68"/>
      <c r="EJ2977" s="68"/>
      <c r="EK2977" s="68"/>
      <c r="EL2977" s="68"/>
      <c r="EM2977" s="68"/>
      <c r="EN2977" s="68"/>
      <c r="EO2977" s="68"/>
      <c r="EP2977" s="68"/>
      <c r="EQ2977" s="68"/>
      <c r="ER2977" s="68"/>
      <c r="ES2977" s="68"/>
      <c r="ET2977" s="68"/>
    </row>
    <row r="2978" spans="53:150" s="9" customFormat="1" ht="15">
      <c r="BA2978" s="41"/>
      <c r="BB2978" s="41"/>
      <c r="BC2978" s="41"/>
      <c r="BD2978" s="41"/>
      <c r="BE2978" s="41"/>
      <c r="BF2978" s="41"/>
      <c r="BG2978" s="41"/>
      <c r="BH2978" s="41"/>
      <c r="BI2978" s="41"/>
      <c r="BJ2978" s="41"/>
      <c r="BK2978" s="41"/>
      <c r="BL2978" s="41"/>
      <c r="BM2978" s="41"/>
      <c r="BN2978" s="41"/>
      <c r="BO2978" s="41"/>
      <c r="BP2978" s="41"/>
      <c r="BQ2978" s="41"/>
      <c r="BR2978" s="41"/>
      <c r="BS2978" s="41"/>
      <c r="BT2978" s="41"/>
      <c r="BU2978" s="41"/>
      <c r="BV2978" s="41"/>
      <c r="BW2978" s="41"/>
      <c r="BX2978" s="41"/>
      <c r="BY2978" s="41"/>
      <c r="BZ2978" s="41"/>
      <c r="CA2978" s="41"/>
      <c r="CB2978" s="41"/>
      <c r="CC2978" s="41"/>
      <c r="CD2978" s="41"/>
      <c r="CE2978" s="41"/>
      <c r="CF2978" s="41"/>
      <c r="CG2978" s="41"/>
      <c r="CH2978" s="41"/>
      <c r="CI2978" s="41"/>
      <c r="CJ2978" s="41"/>
      <c r="ED2978" s="68"/>
      <c r="EE2978" s="68"/>
      <c r="EF2978" s="68"/>
      <c r="EG2978" s="68"/>
      <c r="EH2978" s="68"/>
      <c r="EI2978" s="68"/>
      <c r="EJ2978" s="68"/>
      <c r="EK2978" s="68"/>
      <c r="EL2978" s="68"/>
      <c r="EM2978" s="68"/>
      <c r="EN2978" s="68"/>
      <c r="EO2978" s="68"/>
      <c r="EP2978" s="68"/>
      <c r="EQ2978" s="68"/>
      <c r="ER2978" s="68"/>
      <c r="ES2978" s="68"/>
      <c r="ET2978" s="68"/>
    </row>
    <row r="2979" spans="53:150" s="9" customFormat="1" ht="15">
      <c r="BA2979" s="41"/>
      <c r="BB2979" s="41"/>
      <c r="BC2979" s="41"/>
      <c r="BD2979" s="41"/>
      <c r="BE2979" s="41"/>
      <c r="BF2979" s="41"/>
      <c r="BG2979" s="41"/>
      <c r="BH2979" s="41"/>
      <c r="BI2979" s="41"/>
      <c r="BJ2979" s="41"/>
      <c r="BK2979" s="41"/>
      <c r="BL2979" s="41"/>
      <c r="BM2979" s="41"/>
      <c r="BN2979" s="41"/>
      <c r="BO2979" s="41"/>
      <c r="BP2979" s="41"/>
      <c r="BQ2979" s="41"/>
      <c r="BR2979" s="41"/>
      <c r="BS2979" s="41"/>
      <c r="BT2979" s="41"/>
      <c r="BU2979" s="41"/>
      <c r="BV2979" s="41"/>
      <c r="BW2979" s="41"/>
      <c r="BX2979" s="41"/>
      <c r="BY2979" s="41"/>
      <c r="BZ2979" s="41"/>
      <c r="CA2979" s="41"/>
      <c r="CB2979" s="41"/>
      <c r="CC2979" s="41"/>
      <c r="CD2979" s="41"/>
      <c r="CE2979" s="41"/>
      <c r="CF2979" s="41"/>
      <c r="CG2979" s="41"/>
      <c r="CH2979" s="41"/>
      <c r="CI2979" s="41"/>
      <c r="CJ2979" s="41"/>
      <c r="ED2979" s="68"/>
      <c r="EE2979" s="68"/>
      <c r="EF2979" s="68"/>
      <c r="EG2979" s="68"/>
      <c r="EH2979" s="68"/>
      <c r="EI2979" s="68"/>
      <c r="EJ2979" s="68"/>
      <c r="EK2979" s="68"/>
      <c r="EL2979" s="68"/>
      <c r="EM2979" s="68"/>
      <c r="EN2979" s="68"/>
      <c r="EO2979" s="68"/>
      <c r="EP2979" s="68"/>
      <c r="EQ2979" s="68"/>
      <c r="ER2979" s="68"/>
      <c r="ES2979" s="68"/>
      <c r="ET2979" s="68"/>
    </row>
    <row r="2980" spans="53:150" s="9" customFormat="1" ht="15">
      <c r="BA2980" s="41"/>
      <c r="BB2980" s="41"/>
      <c r="BC2980" s="41"/>
      <c r="BD2980" s="41"/>
      <c r="BE2980" s="41"/>
      <c r="BF2980" s="41"/>
      <c r="BG2980" s="41"/>
      <c r="BH2980" s="41"/>
      <c r="BI2980" s="41"/>
      <c r="BJ2980" s="41"/>
      <c r="BK2980" s="41"/>
      <c r="BL2980" s="41"/>
      <c r="BM2980" s="41"/>
      <c r="BN2980" s="41"/>
      <c r="BO2980" s="41"/>
      <c r="BP2980" s="41"/>
      <c r="BQ2980" s="41"/>
      <c r="BR2980" s="41"/>
      <c r="BS2980" s="41"/>
      <c r="BT2980" s="41"/>
      <c r="BU2980" s="41"/>
      <c r="BV2980" s="41"/>
      <c r="BW2980" s="41"/>
      <c r="BX2980" s="41"/>
      <c r="BY2980" s="41"/>
      <c r="BZ2980" s="41"/>
      <c r="CA2980" s="41"/>
      <c r="CB2980" s="41"/>
      <c r="CC2980" s="41"/>
      <c r="CD2980" s="41"/>
      <c r="CE2980" s="41"/>
      <c r="CF2980" s="41"/>
      <c r="CG2980" s="41"/>
      <c r="CH2980" s="41"/>
      <c r="CI2980" s="41"/>
      <c r="CJ2980" s="41"/>
      <c r="ED2980" s="68"/>
      <c r="EE2980" s="68"/>
      <c r="EF2980" s="68"/>
      <c r="EG2980" s="68"/>
      <c r="EH2980" s="68"/>
      <c r="EI2980" s="68"/>
      <c r="EJ2980" s="68"/>
      <c r="EK2980" s="68"/>
      <c r="EL2980" s="68"/>
      <c r="EM2980" s="68"/>
      <c r="EN2980" s="68"/>
      <c r="EO2980" s="68"/>
      <c r="EP2980" s="68"/>
      <c r="EQ2980" s="68"/>
      <c r="ER2980" s="68"/>
      <c r="ES2980" s="68"/>
      <c r="ET2980" s="68"/>
    </row>
    <row r="2981" spans="53:150" s="9" customFormat="1" ht="15">
      <c r="BA2981" s="41"/>
      <c r="BB2981" s="41"/>
      <c r="BC2981" s="41"/>
      <c r="BD2981" s="41"/>
      <c r="BE2981" s="41"/>
      <c r="BF2981" s="41"/>
      <c r="BG2981" s="41"/>
      <c r="BH2981" s="41"/>
      <c r="BI2981" s="41"/>
      <c r="BJ2981" s="41"/>
      <c r="BK2981" s="41"/>
      <c r="BL2981" s="41"/>
      <c r="BM2981" s="41"/>
      <c r="BN2981" s="41"/>
      <c r="BO2981" s="41"/>
      <c r="BP2981" s="41"/>
      <c r="BQ2981" s="41"/>
      <c r="BR2981" s="41"/>
      <c r="BS2981" s="41"/>
      <c r="BT2981" s="41"/>
      <c r="BU2981" s="41"/>
      <c r="BV2981" s="41"/>
      <c r="BW2981" s="41"/>
      <c r="BX2981" s="41"/>
      <c r="BY2981" s="41"/>
      <c r="BZ2981" s="41"/>
      <c r="CA2981" s="41"/>
      <c r="CB2981" s="41"/>
      <c r="CC2981" s="41"/>
      <c r="CD2981" s="41"/>
      <c r="CE2981" s="41"/>
      <c r="CF2981" s="41"/>
      <c r="CG2981" s="41"/>
      <c r="CH2981" s="41"/>
      <c r="CI2981" s="41"/>
      <c r="CJ2981" s="41"/>
      <c r="ED2981" s="68"/>
      <c r="EE2981" s="68"/>
      <c r="EF2981" s="68"/>
      <c r="EG2981" s="68"/>
      <c r="EH2981" s="68"/>
      <c r="EI2981" s="68"/>
      <c r="EJ2981" s="68"/>
      <c r="EK2981" s="68"/>
      <c r="EL2981" s="68"/>
      <c r="EM2981" s="68"/>
      <c r="EN2981" s="68"/>
      <c r="EO2981" s="68"/>
      <c r="EP2981" s="68"/>
      <c r="EQ2981" s="68"/>
      <c r="ER2981" s="68"/>
      <c r="ES2981" s="68"/>
      <c r="ET2981" s="68"/>
    </row>
    <row r="2982" spans="53:150" s="9" customFormat="1" ht="15">
      <c r="BA2982" s="41"/>
      <c r="BB2982" s="41"/>
      <c r="BC2982" s="41"/>
      <c r="BD2982" s="41"/>
      <c r="BE2982" s="41"/>
      <c r="BF2982" s="41"/>
      <c r="BG2982" s="41"/>
      <c r="BH2982" s="41"/>
      <c r="BI2982" s="41"/>
      <c r="BJ2982" s="41"/>
      <c r="BK2982" s="41"/>
      <c r="BL2982" s="41"/>
      <c r="BM2982" s="41"/>
      <c r="BN2982" s="41"/>
      <c r="BO2982" s="41"/>
      <c r="BP2982" s="41"/>
      <c r="BQ2982" s="41"/>
      <c r="BR2982" s="41"/>
      <c r="BS2982" s="41"/>
      <c r="BT2982" s="41"/>
      <c r="BU2982" s="41"/>
      <c r="BV2982" s="41"/>
      <c r="BW2982" s="41"/>
      <c r="BX2982" s="41"/>
      <c r="BY2982" s="41"/>
      <c r="BZ2982" s="41"/>
      <c r="CA2982" s="41"/>
      <c r="CB2982" s="41"/>
      <c r="CC2982" s="41"/>
      <c r="CD2982" s="41"/>
      <c r="CE2982" s="41"/>
      <c r="CF2982" s="41"/>
      <c r="CG2982" s="41"/>
      <c r="CH2982" s="41"/>
      <c r="CI2982" s="41"/>
      <c r="CJ2982" s="41"/>
      <c r="ED2982" s="68"/>
      <c r="EE2982" s="68"/>
      <c r="EF2982" s="68"/>
      <c r="EG2982" s="68"/>
      <c r="EH2982" s="68"/>
      <c r="EI2982" s="68"/>
      <c r="EJ2982" s="68"/>
      <c r="EK2982" s="68"/>
      <c r="EL2982" s="68"/>
      <c r="EM2982" s="68"/>
      <c r="EN2982" s="68"/>
      <c r="EO2982" s="68"/>
      <c r="EP2982" s="68"/>
      <c r="EQ2982" s="68"/>
      <c r="ER2982" s="68"/>
      <c r="ES2982" s="68"/>
      <c r="ET2982" s="68"/>
    </row>
    <row r="2983" spans="53:150" s="9" customFormat="1" ht="15">
      <c r="BA2983" s="41"/>
      <c r="BB2983" s="41"/>
      <c r="BC2983" s="41"/>
      <c r="BD2983" s="41"/>
      <c r="BE2983" s="41"/>
      <c r="BF2983" s="41"/>
      <c r="BG2983" s="41"/>
      <c r="BH2983" s="41"/>
      <c r="BI2983" s="41"/>
      <c r="BJ2983" s="41"/>
      <c r="BK2983" s="41"/>
      <c r="BL2983" s="41"/>
      <c r="BM2983" s="41"/>
      <c r="BN2983" s="41"/>
      <c r="BO2983" s="41"/>
      <c r="BP2983" s="41"/>
      <c r="BQ2983" s="41"/>
      <c r="BR2983" s="41"/>
      <c r="BS2983" s="41"/>
      <c r="BT2983" s="41"/>
      <c r="BU2983" s="41"/>
      <c r="BV2983" s="41"/>
      <c r="BW2983" s="41"/>
      <c r="BX2983" s="41"/>
      <c r="BY2983" s="41"/>
      <c r="BZ2983" s="41"/>
      <c r="CA2983" s="41"/>
      <c r="CB2983" s="41"/>
      <c r="CC2983" s="41"/>
      <c r="CD2983" s="41"/>
      <c r="CE2983" s="41"/>
      <c r="CF2983" s="41"/>
      <c r="CG2983" s="41"/>
      <c r="CH2983" s="41"/>
      <c r="CI2983" s="41"/>
      <c r="CJ2983" s="41"/>
      <c r="ED2983" s="68"/>
      <c r="EE2983" s="68"/>
      <c r="EF2983" s="68"/>
      <c r="EG2983" s="68"/>
      <c r="EH2983" s="68"/>
      <c r="EI2983" s="68"/>
      <c r="EJ2983" s="68"/>
      <c r="EK2983" s="68"/>
      <c r="EL2983" s="68"/>
      <c r="EM2983" s="68"/>
      <c r="EN2983" s="68"/>
      <c r="EO2983" s="68"/>
      <c r="EP2983" s="68"/>
      <c r="EQ2983" s="68"/>
      <c r="ER2983" s="68"/>
      <c r="ES2983" s="68"/>
      <c r="ET2983" s="68"/>
    </row>
    <row r="2984" spans="53:150" s="9" customFormat="1" ht="15">
      <c r="BA2984" s="41"/>
      <c r="BB2984" s="41"/>
      <c r="BC2984" s="41"/>
      <c r="BD2984" s="41"/>
      <c r="BE2984" s="41"/>
      <c r="BF2984" s="41"/>
      <c r="BG2984" s="41"/>
      <c r="BH2984" s="41"/>
      <c r="BI2984" s="41"/>
      <c r="BJ2984" s="41"/>
      <c r="BK2984" s="41"/>
      <c r="BL2984" s="41"/>
      <c r="BM2984" s="41"/>
      <c r="BN2984" s="41"/>
      <c r="BO2984" s="41"/>
      <c r="BP2984" s="41"/>
      <c r="BQ2984" s="41"/>
      <c r="BR2984" s="41"/>
      <c r="BS2984" s="41"/>
      <c r="BT2984" s="41"/>
      <c r="BU2984" s="41"/>
      <c r="BV2984" s="41"/>
      <c r="BW2984" s="41"/>
      <c r="BX2984" s="41"/>
      <c r="BY2984" s="41"/>
      <c r="BZ2984" s="41"/>
      <c r="CA2984" s="41"/>
      <c r="CB2984" s="41"/>
      <c r="CC2984" s="41"/>
      <c r="CD2984" s="41"/>
      <c r="CE2984" s="41"/>
      <c r="CF2984" s="41"/>
      <c r="CG2984" s="41"/>
      <c r="CH2984" s="41"/>
      <c r="CI2984" s="41"/>
      <c r="CJ2984" s="41"/>
      <c r="ED2984" s="68"/>
      <c r="EE2984" s="68"/>
      <c r="EF2984" s="68"/>
      <c r="EG2984" s="68"/>
      <c r="EH2984" s="68"/>
      <c r="EI2984" s="68"/>
      <c r="EJ2984" s="68"/>
      <c r="EK2984" s="68"/>
      <c r="EL2984" s="68"/>
      <c r="EM2984" s="68"/>
      <c r="EN2984" s="68"/>
      <c r="EO2984" s="68"/>
      <c r="EP2984" s="68"/>
      <c r="EQ2984" s="68"/>
      <c r="ER2984" s="68"/>
      <c r="ES2984" s="68"/>
      <c r="ET2984" s="68"/>
    </row>
    <row r="2985" spans="53:150" s="9" customFormat="1" ht="15">
      <c r="BA2985" s="41"/>
      <c r="BB2985" s="41"/>
      <c r="BC2985" s="41"/>
      <c r="BD2985" s="41"/>
      <c r="BE2985" s="41"/>
      <c r="BF2985" s="41"/>
      <c r="BG2985" s="41"/>
      <c r="BH2985" s="41"/>
      <c r="BI2985" s="41"/>
      <c r="BJ2985" s="41"/>
      <c r="BK2985" s="41"/>
      <c r="BL2985" s="41"/>
      <c r="BM2985" s="41"/>
      <c r="BN2985" s="41"/>
      <c r="BO2985" s="41"/>
      <c r="BP2985" s="41"/>
      <c r="BQ2985" s="41"/>
      <c r="BR2985" s="41"/>
      <c r="BS2985" s="41"/>
      <c r="BT2985" s="41"/>
      <c r="BU2985" s="41"/>
      <c r="BV2985" s="41"/>
      <c r="BW2985" s="41"/>
      <c r="BX2985" s="41"/>
      <c r="BY2985" s="41"/>
      <c r="BZ2985" s="41"/>
      <c r="CA2985" s="41"/>
      <c r="CB2985" s="41"/>
      <c r="CC2985" s="41"/>
      <c r="CD2985" s="41"/>
      <c r="CE2985" s="41"/>
      <c r="CF2985" s="41"/>
      <c r="CG2985" s="41"/>
      <c r="CH2985" s="41"/>
      <c r="CI2985" s="41"/>
      <c r="CJ2985" s="41"/>
      <c r="ED2985" s="68"/>
      <c r="EE2985" s="68"/>
      <c r="EF2985" s="68"/>
      <c r="EG2985" s="68"/>
      <c r="EH2985" s="68"/>
      <c r="EI2985" s="68"/>
      <c r="EJ2985" s="68"/>
      <c r="EK2985" s="68"/>
      <c r="EL2985" s="68"/>
      <c r="EM2985" s="68"/>
      <c r="EN2985" s="68"/>
      <c r="EO2985" s="68"/>
      <c r="EP2985" s="68"/>
      <c r="EQ2985" s="68"/>
      <c r="ER2985" s="68"/>
      <c r="ES2985" s="68"/>
      <c r="ET2985" s="68"/>
    </row>
    <row r="2986" spans="53:150" s="9" customFormat="1" ht="15">
      <c r="BA2986" s="41"/>
      <c r="BB2986" s="41"/>
      <c r="BC2986" s="41"/>
      <c r="BD2986" s="41"/>
      <c r="BE2986" s="41"/>
      <c r="BF2986" s="41"/>
      <c r="BG2986" s="41"/>
      <c r="BH2986" s="41"/>
      <c r="BI2986" s="41"/>
      <c r="BJ2986" s="41"/>
      <c r="BK2986" s="41"/>
      <c r="BL2986" s="41"/>
      <c r="BM2986" s="41"/>
      <c r="BN2986" s="41"/>
      <c r="BO2986" s="41"/>
      <c r="BP2986" s="41"/>
      <c r="BQ2986" s="41"/>
      <c r="BR2986" s="41"/>
      <c r="BS2986" s="41"/>
      <c r="BT2986" s="41"/>
      <c r="BU2986" s="41"/>
      <c r="BV2986" s="41"/>
      <c r="BW2986" s="41"/>
      <c r="BX2986" s="41"/>
      <c r="BY2986" s="41"/>
      <c r="BZ2986" s="41"/>
      <c r="CA2986" s="41"/>
      <c r="CB2986" s="41"/>
      <c r="CC2986" s="41"/>
      <c r="CD2986" s="41"/>
      <c r="CE2986" s="41"/>
      <c r="CF2986" s="41"/>
      <c r="CG2986" s="41"/>
      <c r="CH2986" s="41"/>
      <c r="CI2986" s="41"/>
      <c r="CJ2986" s="41"/>
      <c r="ED2986" s="68"/>
      <c r="EE2986" s="68"/>
      <c r="EF2986" s="68"/>
      <c r="EG2986" s="68"/>
      <c r="EH2986" s="68"/>
      <c r="EI2986" s="68"/>
      <c r="EJ2986" s="68"/>
      <c r="EK2986" s="68"/>
      <c r="EL2986" s="68"/>
      <c r="EM2986" s="68"/>
      <c r="EN2986" s="68"/>
      <c r="EO2986" s="68"/>
      <c r="EP2986" s="68"/>
      <c r="EQ2986" s="68"/>
      <c r="ER2986" s="68"/>
      <c r="ES2986" s="68"/>
      <c r="ET2986" s="68"/>
    </row>
    <row r="2987" spans="53:150" s="9" customFormat="1" ht="15">
      <c r="BA2987" s="41"/>
      <c r="BB2987" s="41"/>
      <c r="BC2987" s="41"/>
      <c r="BD2987" s="41"/>
      <c r="BE2987" s="41"/>
      <c r="BF2987" s="41"/>
      <c r="BG2987" s="41"/>
      <c r="BH2987" s="41"/>
      <c r="BI2987" s="41"/>
      <c r="BJ2987" s="41"/>
      <c r="BK2987" s="41"/>
      <c r="BL2987" s="41"/>
      <c r="BM2987" s="41"/>
      <c r="BN2987" s="41"/>
      <c r="BO2987" s="41"/>
      <c r="BP2987" s="41"/>
      <c r="BQ2987" s="41"/>
      <c r="BR2987" s="41"/>
      <c r="BS2987" s="41"/>
      <c r="BT2987" s="41"/>
      <c r="BU2987" s="41"/>
      <c r="BV2987" s="41"/>
      <c r="BW2987" s="41"/>
      <c r="BX2987" s="41"/>
      <c r="BY2987" s="41"/>
      <c r="BZ2987" s="41"/>
      <c r="CA2987" s="41"/>
      <c r="CB2987" s="41"/>
      <c r="CC2987" s="41"/>
      <c r="CD2987" s="41"/>
      <c r="CE2987" s="41"/>
      <c r="CF2987" s="41"/>
      <c r="CG2987" s="41"/>
      <c r="CH2987" s="41"/>
      <c r="CI2987" s="41"/>
      <c r="CJ2987" s="41"/>
      <c r="ED2987" s="68"/>
      <c r="EE2987" s="68"/>
      <c r="EF2987" s="68"/>
      <c r="EG2987" s="68"/>
      <c r="EH2987" s="68"/>
      <c r="EI2987" s="68"/>
      <c r="EJ2987" s="68"/>
      <c r="EK2987" s="68"/>
      <c r="EL2987" s="68"/>
      <c r="EM2987" s="68"/>
      <c r="EN2987" s="68"/>
      <c r="EO2987" s="68"/>
      <c r="EP2987" s="68"/>
      <c r="EQ2987" s="68"/>
      <c r="ER2987" s="68"/>
      <c r="ES2987" s="68"/>
      <c r="ET2987" s="68"/>
    </row>
    <row r="2988" spans="53:150" s="9" customFormat="1" ht="15">
      <c r="BA2988" s="41"/>
      <c r="BB2988" s="41"/>
      <c r="BC2988" s="41"/>
      <c r="BD2988" s="41"/>
      <c r="BE2988" s="41"/>
      <c r="BF2988" s="41"/>
      <c r="BG2988" s="41"/>
      <c r="BH2988" s="41"/>
      <c r="BI2988" s="41"/>
      <c r="BJ2988" s="41"/>
      <c r="BK2988" s="41"/>
      <c r="BL2988" s="41"/>
      <c r="BM2988" s="41"/>
      <c r="BN2988" s="41"/>
      <c r="BO2988" s="41"/>
      <c r="BP2988" s="41"/>
      <c r="BQ2988" s="41"/>
      <c r="BR2988" s="41"/>
      <c r="BS2988" s="41"/>
      <c r="BT2988" s="41"/>
      <c r="BU2988" s="41"/>
      <c r="BV2988" s="41"/>
      <c r="BW2988" s="41"/>
      <c r="BX2988" s="41"/>
      <c r="BY2988" s="41"/>
      <c r="BZ2988" s="41"/>
      <c r="CA2988" s="41"/>
      <c r="CB2988" s="41"/>
      <c r="CC2988" s="41"/>
      <c r="CD2988" s="41"/>
      <c r="CE2988" s="41"/>
      <c r="CF2988" s="41"/>
      <c r="CG2988" s="41"/>
      <c r="CH2988" s="41"/>
      <c r="CI2988" s="41"/>
      <c r="CJ2988" s="41"/>
      <c r="ED2988" s="68"/>
      <c r="EE2988" s="68"/>
      <c r="EF2988" s="68"/>
      <c r="EG2988" s="68"/>
      <c r="EH2988" s="68"/>
      <c r="EI2988" s="68"/>
      <c r="EJ2988" s="68"/>
      <c r="EK2988" s="68"/>
      <c r="EL2988" s="68"/>
      <c r="EM2988" s="68"/>
      <c r="EN2988" s="68"/>
      <c r="EO2988" s="68"/>
      <c r="EP2988" s="68"/>
      <c r="EQ2988" s="68"/>
      <c r="ER2988" s="68"/>
      <c r="ES2988" s="68"/>
      <c r="ET2988" s="68"/>
    </row>
    <row r="2989" spans="53:150" s="9" customFormat="1" ht="15">
      <c r="BA2989" s="41"/>
      <c r="BB2989" s="41"/>
      <c r="BC2989" s="41"/>
      <c r="BD2989" s="41"/>
      <c r="BE2989" s="41"/>
      <c r="BF2989" s="41"/>
      <c r="BG2989" s="41"/>
      <c r="BH2989" s="41"/>
      <c r="BI2989" s="41"/>
      <c r="BJ2989" s="41"/>
      <c r="BK2989" s="41"/>
      <c r="BL2989" s="41"/>
      <c r="BM2989" s="41"/>
      <c r="BN2989" s="41"/>
      <c r="BO2989" s="41"/>
      <c r="BP2989" s="41"/>
      <c r="BQ2989" s="41"/>
      <c r="BR2989" s="41"/>
      <c r="BS2989" s="41"/>
      <c r="BT2989" s="41"/>
      <c r="BU2989" s="41"/>
      <c r="BV2989" s="41"/>
      <c r="BW2989" s="41"/>
      <c r="BX2989" s="41"/>
      <c r="BY2989" s="41"/>
      <c r="BZ2989" s="41"/>
      <c r="CA2989" s="41"/>
      <c r="CB2989" s="41"/>
      <c r="CC2989" s="41"/>
      <c r="CD2989" s="41"/>
      <c r="CE2989" s="41"/>
      <c r="CF2989" s="41"/>
      <c r="CG2989" s="41"/>
      <c r="CH2989" s="41"/>
      <c r="CI2989" s="41"/>
      <c r="CJ2989" s="41"/>
      <c r="ED2989" s="68"/>
      <c r="EE2989" s="68"/>
      <c r="EF2989" s="68"/>
      <c r="EG2989" s="68"/>
      <c r="EH2989" s="68"/>
      <c r="EI2989" s="68"/>
      <c r="EJ2989" s="68"/>
      <c r="EK2989" s="68"/>
      <c r="EL2989" s="68"/>
      <c r="EM2989" s="68"/>
      <c r="EN2989" s="68"/>
      <c r="EO2989" s="68"/>
      <c r="EP2989" s="68"/>
      <c r="EQ2989" s="68"/>
      <c r="ER2989" s="68"/>
      <c r="ES2989" s="68"/>
      <c r="ET2989" s="68"/>
    </row>
    <row r="2990" spans="53:150" s="9" customFormat="1" ht="15">
      <c r="BA2990" s="41"/>
      <c r="BB2990" s="41"/>
      <c r="BC2990" s="41"/>
      <c r="BD2990" s="41"/>
      <c r="BE2990" s="41"/>
      <c r="BF2990" s="41"/>
      <c r="BG2990" s="41"/>
      <c r="BH2990" s="41"/>
      <c r="BI2990" s="41"/>
      <c r="BJ2990" s="41"/>
      <c r="BK2990" s="41"/>
      <c r="BL2990" s="41"/>
      <c r="BM2990" s="41"/>
      <c r="BN2990" s="41"/>
      <c r="BO2990" s="41"/>
      <c r="BP2990" s="41"/>
      <c r="BQ2990" s="41"/>
      <c r="BR2990" s="41"/>
      <c r="BS2990" s="41"/>
      <c r="BT2990" s="41"/>
      <c r="BU2990" s="41"/>
      <c r="BV2990" s="41"/>
      <c r="BW2990" s="41"/>
      <c r="BX2990" s="41"/>
      <c r="BY2990" s="41"/>
      <c r="BZ2990" s="41"/>
      <c r="CA2990" s="41"/>
      <c r="CB2990" s="41"/>
      <c r="CC2990" s="41"/>
      <c r="CD2990" s="41"/>
      <c r="CE2990" s="41"/>
      <c r="CF2990" s="41"/>
      <c r="CG2990" s="41"/>
      <c r="CH2990" s="41"/>
      <c r="CI2990" s="41"/>
      <c r="CJ2990" s="41"/>
      <c r="ED2990" s="68"/>
      <c r="EE2990" s="68"/>
      <c r="EF2990" s="68"/>
      <c r="EG2990" s="68"/>
      <c r="EH2990" s="68"/>
      <c r="EI2990" s="68"/>
      <c r="EJ2990" s="68"/>
      <c r="EK2990" s="68"/>
      <c r="EL2990" s="68"/>
      <c r="EM2990" s="68"/>
      <c r="EN2990" s="68"/>
      <c r="EO2990" s="68"/>
      <c r="EP2990" s="68"/>
      <c r="EQ2990" s="68"/>
      <c r="ER2990" s="68"/>
      <c r="ES2990" s="68"/>
      <c r="ET2990" s="68"/>
    </row>
    <row r="2991" spans="53:150" s="9" customFormat="1" ht="15">
      <c r="BA2991" s="41"/>
      <c r="BB2991" s="41"/>
      <c r="BC2991" s="41"/>
      <c r="BD2991" s="41"/>
      <c r="BE2991" s="41"/>
      <c r="BF2991" s="41"/>
      <c r="BG2991" s="41"/>
      <c r="BH2991" s="41"/>
      <c r="BI2991" s="41"/>
      <c r="BJ2991" s="41"/>
      <c r="BK2991" s="41"/>
      <c r="BL2991" s="41"/>
      <c r="BM2991" s="41"/>
      <c r="BN2991" s="41"/>
      <c r="BO2991" s="41"/>
      <c r="BP2991" s="41"/>
      <c r="BQ2991" s="41"/>
      <c r="BR2991" s="41"/>
      <c r="BS2991" s="41"/>
      <c r="BT2991" s="41"/>
      <c r="BU2991" s="41"/>
      <c r="BV2991" s="41"/>
      <c r="BW2991" s="41"/>
      <c r="BX2991" s="41"/>
      <c r="BY2991" s="41"/>
      <c r="BZ2991" s="41"/>
      <c r="CA2991" s="41"/>
      <c r="CB2991" s="41"/>
      <c r="CC2991" s="41"/>
      <c r="CD2991" s="41"/>
      <c r="CE2991" s="41"/>
      <c r="CF2991" s="41"/>
      <c r="CG2991" s="41"/>
      <c r="CH2991" s="41"/>
      <c r="CI2991" s="41"/>
      <c r="CJ2991" s="41"/>
      <c r="ED2991" s="68"/>
      <c r="EE2991" s="68"/>
      <c r="EF2991" s="68"/>
      <c r="EG2991" s="68"/>
      <c r="EH2991" s="68"/>
      <c r="EI2991" s="68"/>
      <c r="EJ2991" s="68"/>
      <c r="EK2991" s="68"/>
      <c r="EL2991" s="68"/>
      <c r="EM2991" s="68"/>
      <c r="EN2991" s="68"/>
      <c r="EO2991" s="68"/>
      <c r="EP2991" s="68"/>
      <c r="EQ2991" s="68"/>
      <c r="ER2991" s="68"/>
      <c r="ES2991" s="68"/>
      <c r="ET2991" s="68"/>
    </row>
    <row r="2992" spans="53:150" s="9" customFormat="1" ht="15">
      <c r="BA2992" s="41"/>
      <c r="BB2992" s="41"/>
      <c r="BC2992" s="41"/>
      <c r="BD2992" s="41"/>
      <c r="BE2992" s="41"/>
      <c r="BF2992" s="41"/>
      <c r="BG2992" s="41"/>
      <c r="BH2992" s="41"/>
      <c r="BI2992" s="41"/>
      <c r="BJ2992" s="41"/>
      <c r="BK2992" s="41"/>
      <c r="BL2992" s="41"/>
      <c r="BM2992" s="41"/>
      <c r="BN2992" s="41"/>
      <c r="BO2992" s="41"/>
      <c r="BP2992" s="41"/>
      <c r="BQ2992" s="41"/>
      <c r="BR2992" s="41"/>
      <c r="BS2992" s="41"/>
      <c r="BT2992" s="41"/>
      <c r="BU2992" s="41"/>
      <c r="BV2992" s="41"/>
      <c r="BW2992" s="41"/>
      <c r="BX2992" s="41"/>
      <c r="BY2992" s="41"/>
      <c r="BZ2992" s="41"/>
      <c r="CA2992" s="41"/>
      <c r="CB2992" s="41"/>
      <c r="CC2992" s="41"/>
      <c r="CD2992" s="41"/>
      <c r="CE2992" s="41"/>
      <c r="CF2992" s="41"/>
      <c r="CG2992" s="41"/>
      <c r="CH2992" s="41"/>
      <c r="CI2992" s="41"/>
      <c r="CJ2992" s="41"/>
      <c r="ED2992" s="68"/>
      <c r="EE2992" s="68"/>
      <c r="EF2992" s="68"/>
      <c r="EG2992" s="68"/>
      <c r="EH2992" s="68"/>
      <c r="EI2992" s="68"/>
      <c r="EJ2992" s="68"/>
      <c r="EK2992" s="68"/>
      <c r="EL2992" s="68"/>
      <c r="EM2992" s="68"/>
      <c r="EN2992" s="68"/>
      <c r="EO2992" s="68"/>
      <c r="EP2992" s="68"/>
      <c r="EQ2992" s="68"/>
      <c r="ER2992" s="68"/>
      <c r="ES2992" s="68"/>
      <c r="ET2992" s="68"/>
    </row>
    <row r="2993" spans="53:150" s="9" customFormat="1" ht="15">
      <c r="BA2993" s="41"/>
      <c r="BB2993" s="41"/>
      <c r="BC2993" s="41"/>
      <c r="BD2993" s="41"/>
      <c r="BE2993" s="41"/>
      <c r="BF2993" s="41"/>
      <c r="BG2993" s="41"/>
      <c r="BH2993" s="41"/>
      <c r="BI2993" s="41"/>
      <c r="BJ2993" s="41"/>
      <c r="BK2993" s="41"/>
      <c r="BL2993" s="41"/>
      <c r="BM2993" s="41"/>
      <c r="BN2993" s="41"/>
      <c r="BO2993" s="41"/>
      <c r="BP2993" s="41"/>
      <c r="BQ2993" s="41"/>
      <c r="BR2993" s="41"/>
      <c r="BS2993" s="41"/>
      <c r="BT2993" s="41"/>
      <c r="BU2993" s="41"/>
      <c r="BV2993" s="41"/>
      <c r="BW2993" s="41"/>
      <c r="BX2993" s="41"/>
      <c r="BY2993" s="41"/>
      <c r="BZ2993" s="41"/>
      <c r="CA2993" s="41"/>
      <c r="CB2993" s="41"/>
      <c r="CC2993" s="41"/>
      <c r="CD2993" s="41"/>
      <c r="CE2993" s="41"/>
      <c r="CF2993" s="41"/>
      <c r="CG2993" s="41"/>
      <c r="CH2993" s="41"/>
      <c r="CI2993" s="41"/>
      <c r="CJ2993" s="41"/>
      <c r="ED2993" s="68"/>
      <c r="EE2993" s="68"/>
      <c r="EF2993" s="68"/>
      <c r="EG2993" s="68"/>
      <c r="EH2993" s="68"/>
      <c r="EI2993" s="68"/>
      <c r="EJ2993" s="68"/>
      <c r="EK2993" s="68"/>
      <c r="EL2993" s="68"/>
      <c r="EM2993" s="68"/>
      <c r="EN2993" s="68"/>
      <c r="EO2993" s="68"/>
      <c r="EP2993" s="68"/>
      <c r="EQ2993" s="68"/>
      <c r="ER2993" s="68"/>
      <c r="ES2993" s="68"/>
      <c r="ET2993" s="68"/>
    </row>
    <row r="2994" spans="53:150" s="9" customFormat="1" ht="15">
      <c r="BA2994" s="41"/>
      <c r="BB2994" s="41"/>
      <c r="BC2994" s="41"/>
      <c r="BD2994" s="41"/>
      <c r="BE2994" s="41"/>
      <c r="BF2994" s="41"/>
      <c r="BG2994" s="41"/>
      <c r="BH2994" s="41"/>
      <c r="BI2994" s="41"/>
      <c r="BJ2994" s="41"/>
      <c r="BK2994" s="41"/>
      <c r="BL2994" s="41"/>
      <c r="BM2994" s="41"/>
      <c r="BN2994" s="41"/>
      <c r="BO2994" s="41"/>
      <c r="BP2994" s="41"/>
      <c r="BQ2994" s="41"/>
      <c r="BR2994" s="41"/>
      <c r="BS2994" s="41"/>
      <c r="BT2994" s="41"/>
      <c r="BU2994" s="41"/>
      <c r="BV2994" s="41"/>
      <c r="BW2994" s="41"/>
      <c r="BX2994" s="41"/>
      <c r="BY2994" s="41"/>
      <c r="BZ2994" s="41"/>
      <c r="CA2994" s="41"/>
      <c r="CB2994" s="41"/>
      <c r="CC2994" s="41"/>
      <c r="CD2994" s="41"/>
      <c r="CE2994" s="41"/>
      <c r="CF2994" s="41"/>
      <c r="CG2994" s="41"/>
      <c r="CH2994" s="41"/>
      <c r="CI2994" s="41"/>
      <c r="CJ2994" s="41"/>
      <c r="ED2994" s="68"/>
      <c r="EE2994" s="68"/>
      <c r="EF2994" s="68"/>
      <c r="EG2994" s="68"/>
      <c r="EH2994" s="68"/>
      <c r="EI2994" s="68"/>
      <c r="EJ2994" s="68"/>
      <c r="EK2994" s="68"/>
      <c r="EL2994" s="68"/>
      <c r="EM2994" s="68"/>
      <c r="EN2994" s="68"/>
      <c r="EO2994" s="68"/>
      <c r="EP2994" s="68"/>
      <c r="EQ2994" s="68"/>
      <c r="ER2994" s="68"/>
      <c r="ES2994" s="68"/>
      <c r="ET2994" s="68"/>
    </row>
    <row r="2995" spans="53:150" s="9" customFormat="1" ht="15">
      <c r="BA2995" s="41"/>
      <c r="BB2995" s="41"/>
      <c r="BC2995" s="41"/>
      <c r="BD2995" s="41"/>
      <c r="BE2995" s="41"/>
      <c r="BF2995" s="41"/>
      <c r="BG2995" s="41"/>
      <c r="BH2995" s="41"/>
      <c r="BI2995" s="41"/>
      <c r="BJ2995" s="41"/>
      <c r="BK2995" s="41"/>
      <c r="BL2995" s="41"/>
      <c r="BM2995" s="41"/>
      <c r="BN2995" s="41"/>
      <c r="BO2995" s="41"/>
      <c r="BP2995" s="41"/>
      <c r="BQ2995" s="41"/>
      <c r="BR2995" s="41"/>
      <c r="BS2995" s="41"/>
      <c r="BT2995" s="41"/>
      <c r="BU2995" s="41"/>
      <c r="BV2995" s="41"/>
      <c r="BW2995" s="41"/>
      <c r="BX2995" s="41"/>
      <c r="BY2995" s="41"/>
      <c r="BZ2995" s="41"/>
      <c r="CA2995" s="41"/>
      <c r="CB2995" s="41"/>
      <c r="CC2995" s="41"/>
      <c r="CD2995" s="41"/>
      <c r="CE2995" s="41"/>
      <c r="CF2995" s="41"/>
      <c r="CG2995" s="41"/>
      <c r="CH2995" s="41"/>
      <c r="CI2995" s="41"/>
      <c r="CJ2995" s="41"/>
      <c r="ED2995" s="68"/>
      <c r="EE2995" s="68"/>
      <c r="EF2995" s="68"/>
      <c r="EG2995" s="68"/>
      <c r="EH2995" s="68"/>
      <c r="EI2995" s="68"/>
      <c r="EJ2995" s="68"/>
      <c r="EK2995" s="68"/>
      <c r="EL2995" s="68"/>
      <c r="EM2995" s="68"/>
      <c r="EN2995" s="68"/>
      <c r="EO2995" s="68"/>
      <c r="EP2995" s="68"/>
      <c r="EQ2995" s="68"/>
      <c r="ER2995" s="68"/>
      <c r="ES2995" s="68"/>
      <c r="ET2995" s="68"/>
    </row>
    <row r="2996" spans="53:150" s="9" customFormat="1" ht="15">
      <c r="BA2996" s="41"/>
      <c r="BB2996" s="41"/>
      <c r="BC2996" s="41"/>
      <c r="BD2996" s="41"/>
      <c r="BE2996" s="41"/>
      <c r="BF2996" s="41"/>
      <c r="BG2996" s="41"/>
      <c r="BH2996" s="41"/>
      <c r="BI2996" s="41"/>
      <c r="BJ2996" s="41"/>
      <c r="BK2996" s="41"/>
      <c r="BL2996" s="41"/>
      <c r="BM2996" s="41"/>
      <c r="BN2996" s="41"/>
      <c r="BO2996" s="41"/>
      <c r="BP2996" s="41"/>
      <c r="BQ2996" s="41"/>
      <c r="BR2996" s="41"/>
      <c r="BS2996" s="41"/>
      <c r="BT2996" s="41"/>
      <c r="BU2996" s="41"/>
      <c r="BV2996" s="41"/>
      <c r="BW2996" s="41"/>
      <c r="BX2996" s="41"/>
      <c r="BY2996" s="41"/>
      <c r="BZ2996" s="41"/>
      <c r="CA2996" s="41"/>
      <c r="CB2996" s="41"/>
      <c r="CC2996" s="41"/>
      <c r="CD2996" s="41"/>
      <c r="CE2996" s="41"/>
      <c r="CF2996" s="41"/>
      <c r="CG2996" s="41"/>
      <c r="CH2996" s="41"/>
      <c r="CI2996" s="41"/>
      <c r="CJ2996" s="41"/>
      <c r="ED2996" s="68"/>
      <c r="EE2996" s="68"/>
      <c r="EF2996" s="68"/>
      <c r="EG2996" s="68"/>
      <c r="EH2996" s="68"/>
      <c r="EI2996" s="68"/>
      <c r="EJ2996" s="68"/>
      <c r="EK2996" s="68"/>
      <c r="EL2996" s="68"/>
      <c r="EM2996" s="68"/>
      <c r="EN2996" s="68"/>
      <c r="EO2996" s="68"/>
      <c r="EP2996" s="68"/>
      <c r="EQ2996" s="68"/>
      <c r="ER2996" s="68"/>
      <c r="ES2996" s="68"/>
      <c r="ET2996" s="68"/>
    </row>
    <row r="2997" spans="53:150" s="9" customFormat="1" ht="15">
      <c r="BA2997" s="41"/>
      <c r="BB2997" s="41"/>
      <c r="BC2997" s="41"/>
      <c r="BD2997" s="41"/>
      <c r="BE2997" s="41"/>
      <c r="BF2997" s="41"/>
      <c r="BG2997" s="41"/>
      <c r="BH2997" s="41"/>
      <c r="BI2997" s="41"/>
      <c r="BJ2997" s="41"/>
      <c r="BK2997" s="41"/>
      <c r="BL2997" s="41"/>
      <c r="BM2997" s="41"/>
      <c r="BN2997" s="41"/>
      <c r="BO2997" s="41"/>
      <c r="BP2997" s="41"/>
      <c r="BQ2997" s="41"/>
      <c r="BR2997" s="41"/>
      <c r="BS2997" s="41"/>
      <c r="BT2997" s="41"/>
      <c r="BU2997" s="41"/>
      <c r="BV2997" s="41"/>
      <c r="BW2997" s="41"/>
      <c r="BX2997" s="41"/>
      <c r="BY2997" s="41"/>
      <c r="BZ2997" s="41"/>
      <c r="CA2997" s="41"/>
      <c r="CB2997" s="41"/>
      <c r="CC2997" s="41"/>
      <c r="CD2997" s="41"/>
      <c r="CE2997" s="41"/>
      <c r="CF2997" s="41"/>
      <c r="CG2997" s="41"/>
      <c r="CH2997" s="41"/>
      <c r="CI2997" s="41"/>
      <c r="CJ2997" s="41"/>
      <c r="ED2997" s="68"/>
      <c r="EE2997" s="68"/>
      <c r="EF2997" s="68"/>
      <c r="EG2997" s="68"/>
      <c r="EH2997" s="68"/>
      <c r="EI2997" s="68"/>
      <c r="EJ2997" s="68"/>
      <c r="EK2997" s="68"/>
      <c r="EL2997" s="68"/>
      <c r="EM2997" s="68"/>
      <c r="EN2997" s="68"/>
      <c r="EO2997" s="68"/>
      <c r="EP2997" s="68"/>
      <c r="EQ2997" s="68"/>
      <c r="ER2997" s="68"/>
      <c r="ES2997" s="68"/>
      <c r="ET2997" s="68"/>
    </row>
    <row r="2998" spans="53:150" s="9" customFormat="1" ht="15">
      <c r="BA2998" s="41"/>
      <c r="BB2998" s="41"/>
      <c r="BC2998" s="41"/>
      <c r="BD2998" s="41"/>
      <c r="BE2998" s="41"/>
      <c r="BF2998" s="41"/>
      <c r="BG2998" s="41"/>
      <c r="BH2998" s="41"/>
      <c r="BI2998" s="41"/>
      <c r="BJ2998" s="41"/>
      <c r="BK2998" s="41"/>
      <c r="BL2998" s="41"/>
      <c r="BM2998" s="41"/>
      <c r="BN2998" s="41"/>
      <c r="BO2998" s="41"/>
      <c r="BP2998" s="41"/>
      <c r="BQ2998" s="41"/>
      <c r="BR2998" s="41"/>
      <c r="BS2998" s="41"/>
      <c r="BT2998" s="41"/>
      <c r="BU2998" s="41"/>
      <c r="BV2998" s="41"/>
      <c r="BW2998" s="41"/>
      <c r="BX2998" s="41"/>
      <c r="BY2998" s="41"/>
      <c r="BZ2998" s="41"/>
      <c r="CA2998" s="41"/>
      <c r="CB2998" s="41"/>
      <c r="CC2998" s="41"/>
      <c r="CD2998" s="41"/>
      <c r="CE2998" s="41"/>
      <c r="CF2998" s="41"/>
      <c r="CG2998" s="41"/>
      <c r="CH2998" s="41"/>
      <c r="CI2998" s="41"/>
      <c r="CJ2998" s="41"/>
      <c r="ED2998" s="68"/>
      <c r="EE2998" s="68"/>
      <c r="EF2998" s="68"/>
      <c r="EG2998" s="68"/>
      <c r="EH2998" s="68"/>
      <c r="EI2998" s="68"/>
      <c r="EJ2998" s="68"/>
      <c r="EK2998" s="68"/>
      <c r="EL2998" s="68"/>
      <c r="EM2998" s="68"/>
      <c r="EN2998" s="68"/>
      <c r="EO2998" s="68"/>
      <c r="EP2998" s="68"/>
      <c r="EQ2998" s="68"/>
      <c r="ER2998" s="68"/>
      <c r="ES2998" s="68"/>
      <c r="ET2998" s="68"/>
    </row>
    <row r="2999" spans="53:150" s="9" customFormat="1" ht="15">
      <c r="BA2999" s="41"/>
      <c r="BB2999" s="41"/>
      <c r="BC2999" s="41"/>
      <c r="BD2999" s="41"/>
      <c r="BE2999" s="41"/>
      <c r="BF2999" s="41"/>
      <c r="BG2999" s="41"/>
      <c r="BH2999" s="41"/>
      <c r="BI2999" s="41"/>
      <c r="BJ2999" s="41"/>
      <c r="BK2999" s="41"/>
      <c r="BL2999" s="41"/>
      <c r="BM2999" s="41"/>
      <c r="BN2999" s="41"/>
      <c r="BO2999" s="41"/>
      <c r="BP2999" s="41"/>
      <c r="BQ2999" s="41"/>
      <c r="BR2999" s="41"/>
      <c r="BS2999" s="41"/>
      <c r="BT2999" s="41"/>
      <c r="BU2999" s="41"/>
      <c r="BV2999" s="41"/>
      <c r="BW2999" s="41"/>
      <c r="BX2999" s="41"/>
      <c r="BY2999" s="41"/>
      <c r="BZ2999" s="41"/>
      <c r="CA2999" s="41"/>
      <c r="CB2999" s="41"/>
      <c r="CC2999" s="41"/>
      <c r="CD2999" s="41"/>
      <c r="CE2999" s="41"/>
      <c r="CF2999" s="41"/>
      <c r="CG2999" s="41"/>
      <c r="CH2999" s="41"/>
      <c r="CI2999" s="41"/>
      <c r="CJ2999" s="41"/>
      <c r="ED2999" s="68"/>
      <c r="EE2999" s="68"/>
      <c r="EF2999" s="68"/>
      <c r="EG2999" s="68"/>
      <c r="EH2999" s="68"/>
      <c r="EI2999" s="68"/>
      <c r="EJ2999" s="68"/>
      <c r="EK2999" s="68"/>
      <c r="EL2999" s="68"/>
      <c r="EM2999" s="68"/>
      <c r="EN2999" s="68"/>
      <c r="EO2999" s="68"/>
      <c r="EP2999" s="68"/>
      <c r="EQ2999" s="68"/>
      <c r="ER2999" s="68"/>
      <c r="ES2999" s="68"/>
      <c r="ET2999" s="68"/>
    </row>
    <row r="3000" spans="53:150" s="9" customFormat="1" ht="15">
      <c r="BA3000" s="41"/>
      <c r="BB3000" s="41"/>
      <c r="BC3000" s="41"/>
      <c r="BD3000" s="41"/>
      <c r="BE3000" s="41"/>
      <c r="BF3000" s="41"/>
      <c r="BG3000" s="41"/>
      <c r="BH3000" s="41"/>
      <c r="BI3000" s="41"/>
      <c r="BJ3000" s="41"/>
      <c r="BK3000" s="41"/>
      <c r="BL3000" s="41"/>
      <c r="BM3000" s="41"/>
      <c r="BN3000" s="41"/>
      <c r="BO3000" s="41"/>
      <c r="BP3000" s="41"/>
      <c r="BQ3000" s="41"/>
      <c r="BR3000" s="41"/>
      <c r="BS3000" s="41"/>
      <c r="BT3000" s="41"/>
      <c r="BU3000" s="41"/>
      <c r="BV3000" s="41"/>
      <c r="BW3000" s="41"/>
      <c r="BX3000" s="41"/>
      <c r="BY3000" s="41"/>
      <c r="BZ3000" s="41"/>
      <c r="CA3000" s="41"/>
      <c r="CB3000" s="41"/>
      <c r="CC3000" s="41"/>
      <c r="CD3000" s="41"/>
      <c r="CE3000" s="41"/>
      <c r="CF3000" s="41"/>
      <c r="CG3000" s="41"/>
      <c r="CH3000" s="41"/>
      <c r="CI3000" s="41"/>
      <c r="CJ3000" s="41"/>
      <c r="ED3000" s="68"/>
      <c r="EE3000" s="68"/>
      <c r="EF3000" s="68"/>
      <c r="EG3000" s="68"/>
      <c r="EH3000" s="68"/>
      <c r="EI3000" s="68"/>
      <c r="EJ3000" s="68"/>
      <c r="EK3000" s="68"/>
      <c r="EL3000" s="68"/>
      <c r="EM3000" s="68"/>
      <c r="EN3000" s="68"/>
      <c r="EO3000" s="68"/>
      <c r="EP3000" s="68"/>
      <c r="EQ3000" s="68"/>
      <c r="ER3000" s="68"/>
      <c r="ES3000" s="68"/>
      <c r="ET3000" s="68"/>
    </row>
    <row r="3001" spans="53:150" s="9" customFormat="1" ht="15">
      <c r="BA3001" s="41"/>
      <c r="BB3001" s="41"/>
      <c r="BC3001" s="41"/>
      <c r="BD3001" s="41"/>
      <c r="BE3001" s="41"/>
      <c r="BF3001" s="41"/>
      <c r="BG3001" s="41"/>
      <c r="BH3001" s="41"/>
      <c r="BI3001" s="41"/>
      <c r="BJ3001" s="41"/>
      <c r="BK3001" s="41"/>
      <c r="BL3001" s="41"/>
      <c r="BM3001" s="41"/>
      <c r="BN3001" s="41"/>
      <c r="BO3001" s="41"/>
      <c r="BP3001" s="41"/>
      <c r="BQ3001" s="41"/>
      <c r="BR3001" s="41"/>
      <c r="BS3001" s="41"/>
      <c r="BT3001" s="41"/>
      <c r="BU3001" s="41"/>
      <c r="BV3001" s="41"/>
      <c r="BW3001" s="41"/>
      <c r="BX3001" s="41"/>
      <c r="BY3001" s="41"/>
      <c r="BZ3001" s="41"/>
      <c r="CA3001" s="41"/>
      <c r="CB3001" s="41"/>
      <c r="CC3001" s="41"/>
      <c r="CD3001" s="41"/>
      <c r="CE3001" s="41"/>
      <c r="CF3001" s="41"/>
      <c r="CG3001" s="41"/>
      <c r="CH3001" s="41"/>
      <c r="CI3001" s="41"/>
      <c r="CJ3001" s="41"/>
      <c r="ED3001" s="68"/>
      <c r="EE3001" s="68"/>
      <c r="EF3001" s="68"/>
      <c r="EG3001" s="68"/>
      <c r="EH3001" s="68"/>
      <c r="EI3001" s="68"/>
      <c r="EJ3001" s="68"/>
      <c r="EK3001" s="68"/>
      <c r="EL3001" s="68"/>
      <c r="EM3001" s="68"/>
      <c r="EN3001" s="68"/>
      <c r="EO3001" s="68"/>
      <c r="EP3001" s="68"/>
      <c r="EQ3001" s="68"/>
      <c r="ER3001" s="68"/>
      <c r="ES3001" s="68"/>
      <c r="ET3001" s="68"/>
    </row>
    <row r="3002" spans="53:150" s="9" customFormat="1" ht="15">
      <c r="BA3002" s="41"/>
      <c r="BB3002" s="41"/>
      <c r="BC3002" s="41"/>
      <c r="BD3002" s="41"/>
      <c r="BE3002" s="41"/>
      <c r="BF3002" s="41"/>
      <c r="BG3002" s="41"/>
      <c r="BH3002" s="41"/>
      <c r="BI3002" s="41"/>
      <c r="BJ3002" s="41"/>
      <c r="BK3002" s="41"/>
      <c r="BL3002" s="41"/>
      <c r="BM3002" s="41"/>
      <c r="BN3002" s="41"/>
      <c r="BO3002" s="41"/>
      <c r="BP3002" s="41"/>
      <c r="BQ3002" s="41"/>
      <c r="BR3002" s="41"/>
      <c r="BS3002" s="41"/>
      <c r="BT3002" s="41"/>
      <c r="BU3002" s="41"/>
      <c r="BV3002" s="41"/>
      <c r="BW3002" s="41"/>
      <c r="BX3002" s="41"/>
      <c r="BY3002" s="41"/>
      <c r="BZ3002" s="41"/>
      <c r="CA3002" s="41"/>
      <c r="CB3002" s="41"/>
      <c r="CC3002" s="41"/>
      <c r="CD3002" s="41"/>
      <c r="CE3002" s="41"/>
      <c r="CF3002" s="41"/>
      <c r="CG3002" s="41"/>
      <c r="CH3002" s="41"/>
      <c r="CI3002" s="41"/>
      <c r="CJ3002" s="41"/>
      <c r="ED3002" s="68"/>
      <c r="EE3002" s="68"/>
      <c r="EF3002" s="68"/>
      <c r="EG3002" s="68"/>
      <c r="EH3002" s="68"/>
      <c r="EI3002" s="68"/>
      <c r="EJ3002" s="68"/>
      <c r="EK3002" s="68"/>
      <c r="EL3002" s="68"/>
      <c r="EM3002" s="68"/>
      <c r="EN3002" s="68"/>
      <c r="EO3002" s="68"/>
      <c r="EP3002" s="68"/>
      <c r="EQ3002" s="68"/>
      <c r="ER3002" s="68"/>
      <c r="ES3002" s="68"/>
      <c r="ET3002" s="68"/>
    </row>
    <row r="3003" spans="53:150" s="9" customFormat="1" ht="15">
      <c r="BA3003" s="41"/>
      <c r="BB3003" s="41"/>
      <c r="BC3003" s="41"/>
      <c r="BD3003" s="41"/>
      <c r="BE3003" s="41"/>
      <c r="BF3003" s="41"/>
      <c r="BG3003" s="41"/>
      <c r="BH3003" s="41"/>
      <c r="BI3003" s="41"/>
      <c r="BJ3003" s="41"/>
      <c r="BK3003" s="41"/>
      <c r="BL3003" s="41"/>
      <c r="BM3003" s="41"/>
      <c r="BN3003" s="41"/>
      <c r="BO3003" s="41"/>
      <c r="BP3003" s="41"/>
      <c r="BQ3003" s="41"/>
      <c r="BR3003" s="41"/>
      <c r="BS3003" s="41"/>
      <c r="BT3003" s="41"/>
      <c r="BU3003" s="41"/>
      <c r="BV3003" s="41"/>
      <c r="BW3003" s="41"/>
      <c r="BX3003" s="41"/>
      <c r="BY3003" s="41"/>
      <c r="BZ3003" s="41"/>
      <c r="CA3003" s="41"/>
      <c r="CB3003" s="41"/>
      <c r="CC3003" s="41"/>
      <c r="CD3003" s="41"/>
      <c r="CE3003" s="41"/>
      <c r="CF3003" s="41"/>
      <c r="CG3003" s="41"/>
      <c r="CH3003" s="41"/>
      <c r="CI3003" s="41"/>
      <c r="CJ3003" s="41"/>
      <c r="ED3003" s="68"/>
      <c r="EE3003" s="68"/>
      <c r="EF3003" s="68"/>
      <c r="EG3003" s="68"/>
      <c r="EH3003" s="68"/>
      <c r="EI3003" s="68"/>
      <c r="EJ3003" s="68"/>
      <c r="EK3003" s="68"/>
      <c r="EL3003" s="68"/>
      <c r="EM3003" s="68"/>
      <c r="EN3003" s="68"/>
      <c r="EO3003" s="68"/>
      <c r="EP3003" s="68"/>
      <c r="EQ3003" s="68"/>
      <c r="ER3003" s="68"/>
      <c r="ES3003" s="68"/>
      <c r="ET3003" s="68"/>
    </row>
    <row r="3004" spans="53:150" s="9" customFormat="1" ht="15">
      <c r="BA3004" s="41"/>
      <c r="BB3004" s="41"/>
      <c r="BC3004" s="41"/>
      <c r="BD3004" s="41"/>
      <c r="BE3004" s="41"/>
      <c r="BF3004" s="41"/>
      <c r="BG3004" s="41"/>
      <c r="BH3004" s="41"/>
      <c r="BI3004" s="41"/>
      <c r="BJ3004" s="41"/>
      <c r="BK3004" s="41"/>
      <c r="BL3004" s="41"/>
      <c r="BM3004" s="41"/>
      <c r="BN3004" s="41"/>
      <c r="BO3004" s="41"/>
      <c r="BP3004" s="41"/>
      <c r="BQ3004" s="41"/>
      <c r="BR3004" s="41"/>
      <c r="BS3004" s="41"/>
      <c r="BT3004" s="41"/>
      <c r="BU3004" s="41"/>
      <c r="BV3004" s="41"/>
      <c r="BW3004" s="41"/>
      <c r="BX3004" s="41"/>
      <c r="BY3004" s="41"/>
      <c r="BZ3004" s="41"/>
      <c r="CA3004" s="41"/>
      <c r="CB3004" s="41"/>
      <c r="CC3004" s="41"/>
      <c r="CD3004" s="41"/>
      <c r="CE3004" s="41"/>
      <c r="CF3004" s="41"/>
      <c r="CG3004" s="41"/>
      <c r="CH3004" s="41"/>
      <c r="CI3004" s="41"/>
      <c r="CJ3004" s="41"/>
      <c r="ED3004" s="68"/>
      <c r="EE3004" s="68"/>
      <c r="EF3004" s="68"/>
      <c r="EG3004" s="68"/>
      <c r="EH3004" s="68"/>
      <c r="EI3004" s="68"/>
      <c r="EJ3004" s="68"/>
      <c r="EK3004" s="68"/>
      <c r="EL3004" s="68"/>
      <c r="EM3004" s="68"/>
      <c r="EN3004" s="68"/>
      <c r="EO3004" s="68"/>
      <c r="EP3004" s="68"/>
      <c r="EQ3004" s="68"/>
      <c r="ER3004" s="68"/>
      <c r="ES3004" s="68"/>
      <c r="ET3004" s="68"/>
    </row>
    <row r="3005" spans="53:150" s="9" customFormat="1" ht="15">
      <c r="BA3005" s="41"/>
      <c r="BB3005" s="41"/>
      <c r="BC3005" s="41"/>
      <c r="BD3005" s="41"/>
      <c r="BE3005" s="41"/>
      <c r="BF3005" s="41"/>
      <c r="BG3005" s="41"/>
      <c r="BH3005" s="41"/>
      <c r="BI3005" s="41"/>
      <c r="BJ3005" s="41"/>
      <c r="BK3005" s="41"/>
      <c r="BL3005" s="41"/>
      <c r="BM3005" s="41"/>
      <c r="BN3005" s="41"/>
      <c r="BO3005" s="41"/>
      <c r="BP3005" s="41"/>
      <c r="BQ3005" s="41"/>
      <c r="BR3005" s="41"/>
      <c r="BS3005" s="41"/>
      <c r="BT3005" s="41"/>
      <c r="BU3005" s="41"/>
      <c r="BV3005" s="41"/>
      <c r="BW3005" s="41"/>
      <c r="BX3005" s="41"/>
      <c r="BY3005" s="41"/>
      <c r="BZ3005" s="41"/>
      <c r="CA3005" s="41"/>
      <c r="CB3005" s="41"/>
      <c r="CC3005" s="41"/>
      <c r="CD3005" s="41"/>
      <c r="CE3005" s="41"/>
      <c r="CF3005" s="41"/>
      <c r="CG3005" s="41"/>
      <c r="CH3005" s="41"/>
      <c r="CI3005" s="41"/>
      <c r="CJ3005" s="41"/>
      <c r="ED3005" s="68"/>
      <c r="EE3005" s="68"/>
      <c r="EF3005" s="68"/>
      <c r="EG3005" s="68"/>
      <c r="EH3005" s="68"/>
      <c r="EI3005" s="68"/>
      <c r="EJ3005" s="68"/>
      <c r="EK3005" s="68"/>
      <c r="EL3005" s="68"/>
      <c r="EM3005" s="68"/>
      <c r="EN3005" s="68"/>
      <c r="EO3005" s="68"/>
      <c r="EP3005" s="68"/>
      <c r="EQ3005" s="68"/>
      <c r="ER3005" s="68"/>
      <c r="ES3005" s="68"/>
      <c r="ET3005" s="68"/>
    </row>
    <row r="3006" spans="53:150" s="9" customFormat="1" ht="15">
      <c r="BA3006" s="41"/>
      <c r="BB3006" s="41"/>
      <c r="BC3006" s="41"/>
      <c r="BD3006" s="41"/>
      <c r="BE3006" s="41"/>
      <c r="BF3006" s="41"/>
      <c r="BG3006" s="41"/>
      <c r="BH3006" s="41"/>
      <c r="BI3006" s="41"/>
      <c r="BJ3006" s="41"/>
      <c r="BK3006" s="41"/>
      <c r="BL3006" s="41"/>
      <c r="BM3006" s="41"/>
      <c r="BN3006" s="41"/>
      <c r="BO3006" s="41"/>
      <c r="BP3006" s="41"/>
      <c r="BQ3006" s="41"/>
      <c r="BR3006" s="41"/>
      <c r="BS3006" s="41"/>
      <c r="BT3006" s="41"/>
      <c r="BU3006" s="41"/>
      <c r="BV3006" s="41"/>
      <c r="BW3006" s="41"/>
      <c r="BX3006" s="41"/>
      <c r="BY3006" s="41"/>
      <c r="BZ3006" s="41"/>
      <c r="CA3006" s="41"/>
      <c r="CB3006" s="41"/>
      <c r="CC3006" s="41"/>
      <c r="CD3006" s="41"/>
      <c r="CE3006" s="41"/>
      <c r="CF3006" s="41"/>
      <c r="CG3006" s="41"/>
      <c r="CH3006" s="41"/>
      <c r="CI3006" s="41"/>
      <c r="CJ3006" s="41"/>
      <c r="ED3006" s="68"/>
      <c r="EE3006" s="68"/>
      <c r="EF3006" s="68"/>
      <c r="EG3006" s="68"/>
      <c r="EH3006" s="68"/>
      <c r="EI3006" s="68"/>
      <c r="EJ3006" s="68"/>
      <c r="EK3006" s="68"/>
      <c r="EL3006" s="68"/>
      <c r="EM3006" s="68"/>
      <c r="EN3006" s="68"/>
      <c r="EO3006" s="68"/>
      <c r="EP3006" s="68"/>
      <c r="EQ3006" s="68"/>
      <c r="ER3006" s="68"/>
      <c r="ES3006" s="68"/>
      <c r="ET3006" s="68"/>
    </row>
    <row r="3007" spans="53:150" s="9" customFormat="1" ht="15">
      <c r="BA3007" s="41"/>
      <c r="BB3007" s="41"/>
      <c r="BC3007" s="41"/>
      <c r="BD3007" s="41"/>
      <c r="BE3007" s="41"/>
      <c r="BF3007" s="41"/>
      <c r="BG3007" s="41"/>
      <c r="BH3007" s="41"/>
      <c r="BI3007" s="41"/>
      <c r="BJ3007" s="41"/>
      <c r="BK3007" s="41"/>
      <c r="BL3007" s="41"/>
      <c r="BM3007" s="41"/>
      <c r="BN3007" s="41"/>
      <c r="BO3007" s="41"/>
      <c r="BP3007" s="41"/>
      <c r="BQ3007" s="41"/>
      <c r="BR3007" s="41"/>
      <c r="BS3007" s="41"/>
      <c r="BT3007" s="41"/>
      <c r="BU3007" s="41"/>
      <c r="BV3007" s="41"/>
      <c r="BW3007" s="41"/>
      <c r="BX3007" s="41"/>
      <c r="BY3007" s="41"/>
      <c r="BZ3007" s="41"/>
      <c r="CA3007" s="41"/>
      <c r="CB3007" s="41"/>
      <c r="CC3007" s="41"/>
      <c r="CD3007" s="41"/>
      <c r="CE3007" s="41"/>
      <c r="CF3007" s="41"/>
      <c r="CG3007" s="41"/>
      <c r="CH3007" s="41"/>
      <c r="CI3007" s="41"/>
      <c r="CJ3007" s="41"/>
      <c r="ED3007" s="68"/>
      <c r="EE3007" s="68"/>
      <c r="EF3007" s="68"/>
      <c r="EG3007" s="68"/>
      <c r="EH3007" s="68"/>
      <c r="EI3007" s="68"/>
      <c r="EJ3007" s="68"/>
      <c r="EK3007" s="68"/>
      <c r="EL3007" s="68"/>
      <c r="EM3007" s="68"/>
      <c r="EN3007" s="68"/>
      <c r="EO3007" s="68"/>
      <c r="EP3007" s="68"/>
      <c r="EQ3007" s="68"/>
      <c r="ER3007" s="68"/>
      <c r="ES3007" s="68"/>
      <c r="ET3007" s="68"/>
    </row>
    <row r="3008" spans="53:150" s="9" customFormat="1" ht="15">
      <c r="BA3008" s="41"/>
      <c r="BB3008" s="41"/>
      <c r="BC3008" s="41"/>
      <c r="BD3008" s="41"/>
      <c r="BE3008" s="41"/>
      <c r="BF3008" s="41"/>
      <c r="BG3008" s="41"/>
      <c r="BH3008" s="41"/>
      <c r="BI3008" s="41"/>
      <c r="BJ3008" s="41"/>
      <c r="BK3008" s="41"/>
      <c r="BL3008" s="41"/>
      <c r="BM3008" s="41"/>
      <c r="BN3008" s="41"/>
      <c r="BO3008" s="41"/>
      <c r="BP3008" s="41"/>
      <c r="BQ3008" s="41"/>
      <c r="BR3008" s="41"/>
      <c r="BS3008" s="41"/>
      <c r="BT3008" s="41"/>
      <c r="BU3008" s="41"/>
      <c r="BV3008" s="41"/>
      <c r="BW3008" s="41"/>
      <c r="BX3008" s="41"/>
      <c r="BY3008" s="41"/>
      <c r="BZ3008" s="41"/>
      <c r="CA3008" s="41"/>
      <c r="CB3008" s="41"/>
      <c r="CC3008" s="41"/>
      <c r="CD3008" s="41"/>
      <c r="CE3008" s="41"/>
      <c r="CF3008" s="41"/>
      <c r="CG3008" s="41"/>
      <c r="CH3008" s="41"/>
      <c r="CI3008" s="41"/>
      <c r="CJ3008" s="41"/>
      <c r="ED3008" s="68"/>
      <c r="EE3008" s="68"/>
      <c r="EF3008" s="68"/>
      <c r="EG3008" s="68"/>
      <c r="EH3008" s="68"/>
      <c r="EI3008" s="68"/>
      <c r="EJ3008" s="68"/>
      <c r="EK3008" s="68"/>
      <c r="EL3008" s="68"/>
      <c r="EM3008" s="68"/>
      <c r="EN3008" s="68"/>
      <c r="EO3008" s="68"/>
      <c r="EP3008" s="68"/>
      <c r="EQ3008" s="68"/>
      <c r="ER3008" s="68"/>
      <c r="ES3008" s="68"/>
      <c r="ET3008" s="68"/>
    </row>
    <row r="3009" spans="53:150" s="9" customFormat="1" ht="15">
      <c r="BA3009" s="41"/>
      <c r="BB3009" s="41"/>
      <c r="BC3009" s="41"/>
      <c r="BD3009" s="41"/>
      <c r="BE3009" s="41"/>
      <c r="BF3009" s="41"/>
      <c r="BG3009" s="41"/>
      <c r="BH3009" s="41"/>
      <c r="BI3009" s="41"/>
      <c r="BJ3009" s="41"/>
      <c r="BK3009" s="41"/>
      <c r="BL3009" s="41"/>
      <c r="BM3009" s="41"/>
      <c r="BN3009" s="41"/>
      <c r="BO3009" s="41"/>
      <c r="BP3009" s="41"/>
      <c r="BQ3009" s="41"/>
      <c r="BR3009" s="41"/>
      <c r="BS3009" s="41"/>
      <c r="BT3009" s="41"/>
      <c r="BU3009" s="41"/>
      <c r="BV3009" s="41"/>
      <c r="BW3009" s="41"/>
      <c r="BX3009" s="41"/>
      <c r="BY3009" s="41"/>
      <c r="BZ3009" s="41"/>
      <c r="CA3009" s="41"/>
      <c r="CB3009" s="41"/>
      <c r="CC3009" s="41"/>
      <c r="CD3009" s="41"/>
      <c r="CE3009" s="41"/>
      <c r="CF3009" s="41"/>
      <c r="CG3009" s="41"/>
      <c r="CH3009" s="41"/>
      <c r="CI3009" s="41"/>
      <c r="CJ3009" s="41"/>
      <c r="ED3009" s="68"/>
      <c r="EE3009" s="68"/>
      <c r="EF3009" s="68"/>
      <c r="EG3009" s="68"/>
      <c r="EH3009" s="68"/>
      <c r="EI3009" s="68"/>
      <c r="EJ3009" s="68"/>
      <c r="EK3009" s="68"/>
      <c r="EL3009" s="68"/>
      <c r="EM3009" s="68"/>
      <c r="EN3009" s="68"/>
      <c r="EO3009" s="68"/>
      <c r="EP3009" s="68"/>
      <c r="EQ3009" s="68"/>
      <c r="ER3009" s="68"/>
      <c r="ES3009" s="68"/>
      <c r="ET3009" s="68"/>
    </row>
    <row r="3010" spans="53:150" s="9" customFormat="1" ht="15">
      <c r="BA3010" s="41"/>
      <c r="BB3010" s="41"/>
      <c r="BC3010" s="41"/>
      <c r="BD3010" s="41"/>
      <c r="BE3010" s="41"/>
      <c r="BF3010" s="41"/>
      <c r="BG3010" s="41"/>
      <c r="BH3010" s="41"/>
      <c r="BI3010" s="41"/>
      <c r="BJ3010" s="41"/>
      <c r="BK3010" s="41"/>
      <c r="BL3010" s="41"/>
      <c r="BM3010" s="41"/>
      <c r="BN3010" s="41"/>
      <c r="BO3010" s="41"/>
      <c r="BP3010" s="41"/>
      <c r="BQ3010" s="41"/>
      <c r="BR3010" s="41"/>
      <c r="BS3010" s="41"/>
      <c r="BT3010" s="41"/>
      <c r="BU3010" s="41"/>
      <c r="BV3010" s="41"/>
      <c r="BW3010" s="41"/>
      <c r="BX3010" s="41"/>
      <c r="BY3010" s="41"/>
      <c r="BZ3010" s="41"/>
      <c r="CA3010" s="41"/>
      <c r="CB3010" s="41"/>
      <c r="CC3010" s="41"/>
      <c r="CD3010" s="41"/>
      <c r="CE3010" s="41"/>
      <c r="CF3010" s="41"/>
      <c r="CG3010" s="41"/>
      <c r="CH3010" s="41"/>
      <c r="CI3010" s="41"/>
      <c r="CJ3010" s="41"/>
      <c r="ED3010" s="68"/>
      <c r="EE3010" s="68"/>
      <c r="EF3010" s="68"/>
      <c r="EG3010" s="68"/>
      <c r="EH3010" s="68"/>
      <c r="EI3010" s="68"/>
      <c r="EJ3010" s="68"/>
      <c r="EK3010" s="68"/>
      <c r="EL3010" s="68"/>
      <c r="EM3010" s="68"/>
      <c r="EN3010" s="68"/>
      <c r="EO3010" s="68"/>
      <c r="EP3010" s="68"/>
      <c r="EQ3010" s="68"/>
      <c r="ER3010" s="68"/>
      <c r="ES3010" s="68"/>
      <c r="ET3010" s="68"/>
    </row>
    <row r="3011" spans="53:150" s="9" customFormat="1" ht="15">
      <c r="BA3011" s="41"/>
      <c r="BB3011" s="41"/>
      <c r="BC3011" s="41"/>
      <c r="BD3011" s="41"/>
      <c r="BE3011" s="41"/>
      <c r="BF3011" s="41"/>
      <c r="BG3011" s="41"/>
      <c r="BH3011" s="41"/>
      <c r="BI3011" s="41"/>
      <c r="BJ3011" s="41"/>
      <c r="BK3011" s="41"/>
      <c r="BL3011" s="41"/>
      <c r="BM3011" s="41"/>
      <c r="BN3011" s="41"/>
      <c r="BO3011" s="41"/>
      <c r="BP3011" s="41"/>
      <c r="BQ3011" s="41"/>
      <c r="BR3011" s="41"/>
      <c r="BS3011" s="41"/>
      <c r="BT3011" s="41"/>
      <c r="BU3011" s="41"/>
      <c r="BV3011" s="41"/>
      <c r="BW3011" s="41"/>
      <c r="BX3011" s="41"/>
      <c r="BY3011" s="41"/>
      <c r="BZ3011" s="41"/>
      <c r="CA3011" s="41"/>
      <c r="CB3011" s="41"/>
      <c r="CC3011" s="41"/>
      <c r="CD3011" s="41"/>
      <c r="CE3011" s="41"/>
      <c r="CF3011" s="41"/>
      <c r="CG3011" s="41"/>
      <c r="CH3011" s="41"/>
      <c r="CI3011" s="41"/>
      <c r="CJ3011" s="41"/>
      <c r="ED3011" s="68"/>
      <c r="EE3011" s="68"/>
      <c r="EF3011" s="68"/>
      <c r="EG3011" s="68"/>
      <c r="EH3011" s="68"/>
      <c r="EI3011" s="68"/>
      <c r="EJ3011" s="68"/>
      <c r="EK3011" s="68"/>
      <c r="EL3011" s="68"/>
      <c r="EM3011" s="68"/>
      <c r="EN3011" s="68"/>
      <c r="EO3011" s="68"/>
      <c r="EP3011" s="68"/>
      <c r="EQ3011" s="68"/>
      <c r="ER3011" s="68"/>
      <c r="ES3011" s="68"/>
      <c r="ET3011" s="68"/>
    </row>
    <row r="3012" spans="53:150" s="9" customFormat="1" ht="15">
      <c r="BA3012" s="41"/>
      <c r="BB3012" s="41"/>
      <c r="BC3012" s="41"/>
      <c r="BD3012" s="41"/>
      <c r="BE3012" s="41"/>
      <c r="BF3012" s="41"/>
      <c r="BG3012" s="41"/>
      <c r="BH3012" s="41"/>
      <c r="BI3012" s="41"/>
      <c r="BJ3012" s="41"/>
      <c r="BK3012" s="41"/>
      <c r="BL3012" s="41"/>
      <c r="BM3012" s="41"/>
      <c r="BN3012" s="41"/>
      <c r="BO3012" s="41"/>
      <c r="BP3012" s="41"/>
      <c r="BQ3012" s="41"/>
      <c r="BR3012" s="41"/>
      <c r="BS3012" s="41"/>
      <c r="BT3012" s="41"/>
      <c r="BU3012" s="41"/>
      <c r="BV3012" s="41"/>
      <c r="BW3012" s="41"/>
      <c r="BX3012" s="41"/>
      <c r="BY3012" s="41"/>
      <c r="BZ3012" s="41"/>
      <c r="CA3012" s="41"/>
      <c r="CB3012" s="41"/>
      <c r="CC3012" s="41"/>
      <c r="CD3012" s="41"/>
      <c r="CE3012" s="41"/>
      <c r="CF3012" s="41"/>
      <c r="CG3012" s="41"/>
      <c r="CH3012" s="41"/>
      <c r="CI3012" s="41"/>
      <c r="CJ3012" s="41"/>
      <c r="ED3012" s="68"/>
      <c r="EE3012" s="68"/>
      <c r="EF3012" s="68"/>
      <c r="EG3012" s="68"/>
      <c r="EH3012" s="68"/>
      <c r="EI3012" s="68"/>
      <c r="EJ3012" s="68"/>
      <c r="EK3012" s="68"/>
      <c r="EL3012" s="68"/>
      <c r="EM3012" s="68"/>
      <c r="EN3012" s="68"/>
      <c r="EO3012" s="68"/>
      <c r="EP3012" s="68"/>
      <c r="EQ3012" s="68"/>
      <c r="ER3012" s="68"/>
      <c r="ES3012" s="68"/>
      <c r="ET3012" s="68"/>
    </row>
    <row r="3013" spans="53:150" s="9" customFormat="1" ht="15">
      <c r="BA3013" s="41"/>
      <c r="BB3013" s="41"/>
      <c r="BC3013" s="41"/>
      <c r="BD3013" s="41"/>
      <c r="BE3013" s="41"/>
      <c r="BF3013" s="41"/>
      <c r="BG3013" s="41"/>
      <c r="BH3013" s="41"/>
      <c r="BI3013" s="41"/>
      <c r="BJ3013" s="41"/>
      <c r="BK3013" s="41"/>
      <c r="BL3013" s="41"/>
      <c r="BM3013" s="41"/>
      <c r="BN3013" s="41"/>
      <c r="BO3013" s="41"/>
      <c r="BP3013" s="41"/>
      <c r="BQ3013" s="41"/>
      <c r="BR3013" s="41"/>
      <c r="BS3013" s="41"/>
      <c r="BT3013" s="41"/>
      <c r="BU3013" s="41"/>
      <c r="BV3013" s="41"/>
      <c r="BW3013" s="41"/>
      <c r="BX3013" s="41"/>
      <c r="BY3013" s="41"/>
      <c r="BZ3013" s="41"/>
      <c r="CA3013" s="41"/>
      <c r="CB3013" s="41"/>
      <c r="CC3013" s="41"/>
      <c r="CD3013" s="41"/>
      <c r="CE3013" s="41"/>
      <c r="CF3013" s="41"/>
      <c r="CG3013" s="41"/>
      <c r="CH3013" s="41"/>
      <c r="CI3013" s="41"/>
      <c r="CJ3013" s="41"/>
      <c r="ED3013" s="68"/>
      <c r="EE3013" s="68"/>
      <c r="EF3013" s="68"/>
      <c r="EG3013" s="68"/>
      <c r="EH3013" s="68"/>
      <c r="EI3013" s="68"/>
      <c r="EJ3013" s="68"/>
      <c r="EK3013" s="68"/>
      <c r="EL3013" s="68"/>
      <c r="EM3013" s="68"/>
      <c r="EN3013" s="68"/>
      <c r="EO3013" s="68"/>
      <c r="EP3013" s="68"/>
      <c r="EQ3013" s="68"/>
      <c r="ER3013" s="68"/>
      <c r="ES3013" s="68"/>
      <c r="ET3013" s="68"/>
    </row>
    <row r="3014" spans="53:150" s="9" customFormat="1" ht="15">
      <c r="BA3014" s="41"/>
      <c r="BB3014" s="41"/>
      <c r="BC3014" s="41"/>
      <c r="BD3014" s="41"/>
      <c r="BE3014" s="41"/>
      <c r="BF3014" s="41"/>
      <c r="BG3014" s="41"/>
      <c r="BH3014" s="41"/>
      <c r="BI3014" s="41"/>
      <c r="BJ3014" s="41"/>
      <c r="BK3014" s="41"/>
      <c r="BL3014" s="41"/>
      <c r="BM3014" s="41"/>
      <c r="BN3014" s="41"/>
      <c r="BO3014" s="41"/>
      <c r="BP3014" s="41"/>
      <c r="BQ3014" s="41"/>
      <c r="BR3014" s="41"/>
      <c r="BS3014" s="41"/>
      <c r="BT3014" s="41"/>
      <c r="BU3014" s="41"/>
      <c r="BV3014" s="41"/>
      <c r="BW3014" s="41"/>
      <c r="BX3014" s="41"/>
      <c r="BY3014" s="41"/>
      <c r="BZ3014" s="41"/>
      <c r="CA3014" s="41"/>
      <c r="CB3014" s="41"/>
      <c r="CC3014" s="41"/>
      <c r="CD3014" s="41"/>
      <c r="CE3014" s="41"/>
      <c r="CF3014" s="41"/>
      <c r="CG3014" s="41"/>
      <c r="CH3014" s="41"/>
      <c r="CI3014" s="41"/>
      <c r="CJ3014" s="41"/>
      <c r="ED3014" s="68"/>
      <c r="EE3014" s="68"/>
      <c r="EF3014" s="68"/>
      <c r="EG3014" s="68"/>
      <c r="EH3014" s="68"/>
      <c r="EI3014" s="68"/>
      <c r="EJ3014" s="68"/>
      <c r="EK3014" s="68"/>
      <c r="EL3014" s="68"/>
      <c r="EM3014" s="68"/>
      <c r="EN3014" s="68"/>
      <c r="EO3014" s="68"/>
      <c r="EP3014" s="68"/>
      <c r="EQ3014" s="68"/>
      <c r="ER3014" s="68"/>
      <c r="ES3014" s="68"/>
      <c r="ET3014" s="68"/>
    </row>
    <row r="3015" spans="53:150" s="9" customFormat="1" ht="15">
      <c r="BA3015" s="41"/>
      <c r="BB3015" s="41"/>
      <c r="BC3015" s="41"/>
      <c r="BD3015" s="41"/>
      <c r="BE3015" s="41"/>
      <c r="BF3015" s="41"/>
      <c r="BG3015" s="41"/>
      <c r="BH3015" s="41"/>
      <c r="BI3015" s="41"/>
      <c r="BJ3015" s="41"/>
      <c r="BK3015" s="41"/>
      <c r="BL3015" s="41"/>
      <c r="BM3015" s="41"/>
      <c r="BN3015" s="41"/>
      <c r="BO3015" s="41"/>
      <c r="BP3015" s="41"/>
      <c r="BQ3015" s="41"/>
      <c r="BR3015" s="41"/>
      <c r="BS3015" s="41"/>
      <c r="BT3015" s="41"/>
      <c r="BU3015" s="41"/>
      <c r="BV3015" s="41"/>
      <c r="BW3015" s="41"/>
      <c r="BX3015" s="41"/>
      <c r="BY3015" s="41"/>
      <c r="BZ3015" s="41"/>
      <c r="CA3015" s="41"/>
      <c r="CB3015" s="41"/>
      <c r="CC3015" s="41"/>
      <c r="CD3015" s="41"/>
      <c r="CE3015" s="41"/>
      <c r="CF3015" s="41"/>
      <c r="CG3015" s="41"/>
      <c r="CH3015" s="41"/>
      <c r="CI3015" s="41"/>
      <c r="CJ3015" s="41"/>
      <c r="ED3015" s="68"/>
      <c r="EE3015" s="68"/>
      <c r="EF3015" s="68"/>
      <c r="EG3015" s="68"/>
      <c r="EH3015" s="68"/>
      <c r="EI3015" s="68"/>
      <c r="EJ3015" s="68"/>
      <c r="EK3015" s="68"/>
      <c r="EL3015" s="68"/>
      <c r="EM3015" s="68"/>
      <c r="EN3015" s="68"/>
      <c r="EO3015" s="68"/>
      <c r="EP3015" s="68"/>
      <c r="EQ3015" s="68"/>
      <c r="ER3015" s="68"/>
      <c r="ES3015" s="68"/>
      <c r="ET3015" s="68"/>
    </row>
    <row r="3016" spans="53:150" s="9" customFormat="1" ht="15">
      <c r="BA3016" s="41"/>
      <c r="BB3016" s="41"/>
      <c r="BC3016" s="41"/>
      <c r="BD3016" s="41"/>
      <c r="BE3016" s="41"/>
      <c r="BF3016" s="41"/>
      <c r="BG3016" s="41"/>
      <c r="BH3016" s="41"/>
      <c r="BI3016" s="41"/>
      <c r="BJ3016" s="41"/>
      <c r="BK3016" s="41"/>
      <c r="BL3016" s="41"/>
      <c r="BM3016" s="41"/>
      <c r="BN3016" s="41"/>
      <c r="BO3016" s="41"/>
      <c r="BP3016" s="41"/>
      <c r="BQ3016" s="41"/>
      <c r="BR3016" s="41"/>
      <c r="BS3016" s="41"/>
      <c r="BT3016" s="41"/>
      <c r="BU3016" s="41"/>
      <c r="BV3016" s="41"/>
      <c r="BW3016" s="41"/>
      <c r="BX3016" s="41"/>
      <c r="BY3016" s="41"/>
      <c r="BZ3016" s="41"/>
      <c r="CA3016" s="41"/>
      <c r="CB3016" s="41"/>
      <c r="CC3016" s="41"/>
      <c r="CD3016" s="41"/>
      <c r="CE3016" s="41"/>
      <c r="CF3016" s="41"/>
      <c r="CG3016" s="41"/>
      <c r="CH3016" s="41"/>
      <c r="CI3016" s="41"/>
      <c r="CJ3016" s="41"/>
      <c r="ED3016" s="68"/>
      <c r="EE3016" s="68"/>
      <c r="EF3016" s="68"/>
      <c r="EG3016" s="68"/>
      <c r="EH3016" s="68"/>
      <c r="EI3016" s="68"/>
      <c r="EJ3016" s="68"/>
      <c r="EK3016" s="68"/>
      <c r="EL3016" s="68"/>
      <c r="EM3016" s="68"/>
      <c r="EN3016" s="68"/>
      <c r="EO3016" s="68"/>
      <c r="EP3016" s="68"/>
      <c r="EQ3016" s="68"/>
      <c r="ER3016" s="68"/>
      <c r="ES3016" s="68"/>
      <c r="ET3016" s="68"/>
    </row>
    <row r="3017" spans="53:150" s="9" customFormat="1" ht="15">
      <c r="BA3017" s="41"/>
      <c r="BB3017" s="41"/>
      <c r="BC3017" s="41"/>
      <c r="BD3017" s="41"/>
      <c r="BE3017" s="41"/>
      <c r="BF3017" s="41"/>
      <c r="BG3017" s="41"/>
      <c r="BH3017" s="41"/>
      <c r="BI3017" s="41"/>
      <c r="BJ3017" s="41"/>
      <c r="BK3017" s="41"/>
      <c r="BL3017" s="41"/>
      <c r="BM3017" s="41"/>
      <c r="BN3017" s="41"/>
      <c r="BO3017" s="41"/>
      <c r="BP3017" s="41"/>
      <c r="BQ3017" s="41"/>
      <c r="BR3017" s="41"/>
      <c r="BS3017" s="41"/>
      <c r="BT3017" s="41"/>
      <c r="BU3017" s="41"/>
      <c r="BV3017" s="41"/>
      <c r="BW3017" s="41"/>
      <c r="BX3017" s="41"/>
      <c r="BY3017" s="41"/>
      <c r="BZ3017" s="41"/>
      <c r="CA3017" s="41"/>
      <c r="CB3017" s="41"/>
      <c r="CC3017" s="41"/>
      <c r="CD3017" s="41"/>
      <c r="CE3017" s="41"/>
      <c r="CF3017" s="41"/>
      <c r="CG3017" s="41"/>
      <c r="CH3017" s="41"/>
      <c r="CI3017" s="41"/>
      <c r="CJ3017" s="41"/>
      <c r="ED3017" s="68"/>
      <c r="EE3017" s="68"/>
      <c r="EF3017" s="68"/>
      <c r="EG3017" s="68"/>
      <c r="EH3017" s="68"/>
      <c r="EI3017" s="68"/>
      <c r="EJ3017" s="68"/>
      <c r="EK3017" s="68"/>
      <c r="EL3017" s="68"/>
      <c r="EM3017" s="68"/>
      <c r="EN3017" s="68"/>
      <c r="EO3017" s="68"/>
      <c r="EP3017" s="68"/>
      <c r="EQ3017" s="68"/>
      <c r="ER3017" s="68"/>
      <c r="ES3017" s="68"/>
      <c r="ET3017" s="68"/>
    </row>
    <row r="3018" spans="53:150" s="9" customFormat="1" ht="15">
      <c r="BA3018" s="41"/>
      <c r="BB3018" s="41"/>
      <c r="BC3018" s="41"/>
      <c r="BD3018" s="41"/>
      <c r="BE3018" s="41"/>
      <c r="BF3018" s="41"/>
      <c r="BG3018" s="41"/>
      <c r="BH3018" s="41"/>
      <c r="BI3018" s="41"/>
      <c r="BJ3018" s="41"/>
      <c r="BK3018" s="41"/>
      <c r="BL3018" s="41"/>
      <c r="BM3018" s="41"/>
      <c r="BN3018" s="41"/>
      <c r="BO3018" s="41"/>
      <c r="BP3018" s="41"/>
      <c r="BQ3018" s="41"/>
      <c r="BR3018" s="41"/>
      <c r="BS3018" s="41"/>
      <c r="BT3018" s="41"/>
      <c r="BU3018" s="41"/>
      <c r="BV3018" s="41"/>
      <c r="BW3018" s="41"/>
      <c r="BX3018" s="41"/>
      <c r="BY3018" s="41"/>
      <c r="BZ3018" s="41"/>
      <c r="CA3018" s="41"/>
      <c r="CB3018" s="41"/>
      <c r="CC3018" s="41"/>
      <c r="CD3018" s="41"/>
      <c r="CE3018" s="41"/>
      <c r="CF3018" s="41"/>
      <c r="CG3018" s="41"/>
      <c r="CH3018" s="41"/>
      <c r="CI3018" s="41"/>
      <c r="CJ3018" s="41"/>
      <c r="ED3018" s="68"/>
      <c r="EE3018" s="68"/>
      <c r="EF3018" s="68"/>
      <c r="EG3018" s="68"/>
      <c r="EH3018" s="68"/>
      <c r="EI3018" s="68"/>
      <c r="EJ3018" s="68"/>
      <c r="EK3018" s="68"/>
      <c r="EL3018" s="68"/>
      <c r="EM3018" s="68"/>
      <c r="EN3018" s="68"/>
      <c r="EO3018" s="68"/>
      <c r="EP3018" s="68"/>
      <c r="EQ3018" s="68"/>
      <c r="ER3018" s="68"/>
      <c r="ES3018" s="68"/>
      <c r="ET3018" s="68"/>
    </row>
    <row r="3019" spans="53:150" s="9" customFormat="1" ht="15">
      <c r="BA3019" s="41"/>
      <c r="BB3019" s="41"/>
      <c r="BC3019" s="41"/>
      <c r="BD3019" s="41"/>
      <c r="BE3019" s="41"/>
      <c r="BF3019" s="41"/>
      <c r="BG3019" s="41"/>
      <c r="BH3019" s="41"/>
      <c r="BI3019" s="41"/>
      <c r="BJ3019" s="41"/>
      <c r="BK3019" s="41"/>
      <c r="BL3019" s="41"/>
      <c r="BM3019" s="41"/>
      <c r="BN3019" s="41"/>
      <c r="BO3019" s="41"/>
      <c r="BP3019" s="41"/>
      <c r="BQ3019" s="41"/>
      <c r="BR3019" s="41"/>
      <c r="BS3019" s="41"/>
      <c r="BT3019" s="41"/>
      <c r="BU3019" s="41"/>
      <c r="BV3019" s="41"/>
      <c r="BW3019" s="41"/>
      <c r="BX3019" s="41"/>
      <c r="BY3019" s="41"/>
      <c r="BZ3019" s="41"/>
      <c r="CA3019" s="41"/>
      <c r="CB3019" s="41"/>
      <c r="CC3019" s="41"/>
      <c r="CD3019" s="41"/>
      <c r="CE3019" s="41"/>
      <c r="CF3019" s="41"/>
      <c r="CG3019" s="41"/>
      <c r="CH3019" s="41"/>
      <c r="CI3019" s="41"/>
      <c r="CJ3019" s="41"/>
      <c r="ED3019" s="68"/>
      <c r="EE3019" s="68"/>
      <c r="EF3019" s="68"/>
      <c r="EG3019" s="68"/>
      <c r="EH3019" s="68"/>
      <c r="EI3019" s="68"/>
      <c r="EJ3019" s="68"/>
      <c r="EK3019" s="68"/>
      <c r="EL3019" s="68"/>
      <c r="EM3019" s="68"/>
      <c r="EN3019" s="68"/>
      <c r="EO3019" s="68"/>
      <c r="EP3019" s="68"/>
      <c r="EQ3019" s="68"/>
      <c r="ER3019" s="68"/>
      <c r="ES3019" s="68"/>
      <c r="ET3019" s="68"/>
    </row>
    <row r="3020" spans="53:150" s="9" customFormat="1" ht="15">
      <c r="BA3020" s="41"/>
      <c r="BB3020" s="41"/>
      <c r="BC3020" s="41"/>
      <c r="BD3020" s="41"/>
      <c r="BE3020" s="41"/>
      <c r="BF3020" s="41"/>
      <c r="BG3020" s="41"/>
      <c r="BH3020" s="41"/>
      <c r="BI3020" s="41"/>
      <c r="BJ3020" s="41"/>
      <c r="BK3020" s="41"/>
      <c r="BL3020" s="41"/>
      <c r="BM3020" s="41"/>
      <c r="BN3020" s="41"/>
      <c r="BO3020" s="41"/>
      <c r="BP3020" s="41"/>
      <c r="BQ3020" s="41"/>
      <c r="BR3020" s="41"/>
      <c r="BS3020" s="41"/>
      <c r="BT3020" s="41"/>
      <c r="BU3020" s="41"/>
      <c r="BV3020" s="41"/>
      <c r="BW3020" s="41"/>
      <c r="BX3020" s="41"/>
      <c r="BY3020" s="41"/>
      <c r="BZ3020" s="41"/>
      <c r="CA3020" s="41"/>
      <c r="CB3020" s="41"/>
      <c r="CC3020" s="41"/>
      <c r="CD3020" s="41"/>
      <c r="CE3020" s="41"/>
      <c r="CF3020" s="41"/>
      <c r="CG3020" s="41"/>
      <c r="CH3020" s="41"/>
      <c r="CI3020" s="41"/>
      <c r="CJ3020" s="41"/>
      <c r="ED3020" s="68"/>
      <c r="EE3020" s="68"/>
      <c r="EF3020" s="68"/>
      <c r="EG3020" s="68"/>
      <c r="EH3020" s="68"/>
      <c r="EI3020" s="68"/>
      <c r="EJ3020" s="68"/>
      <c r="EK3020" s="68"/>
      <c r="EL3020" s="68"/>
      <c r="EM3020" s="68"/>
      <c r="EN3020" s="68"/>
      <c r="EO3020" s="68"/>
      <c r="EP3020" s="68"/>
      <c r="EQ3020" s="68"/>
      <c r="ER3020" s="68"/>
      <c r="ES3020" s="68"/>
      <c r="ET3020" s="68"/>
    </row>
    <row r="3021" spans="53:150" s="9" customFormat="1" ht="15">
      <c r="BA3021" s="41"/>
      <c r="BB3021" s="41"/>
      <c r="BC3021" s="41"/>
      <c r="BD3021" s="41"/>
      <c r="BE3021" s="41"/>
      <c r="BF3021" s="41"/>
      <c r="BG3021" s="41"/>
      <c r="BH3021" s="41"/>
      <c r="BI3021" s="41"/>
      <c r="BJ3021" s="41"/>
      <c r="BK3021" s="41"/>
      <c r="BL3021" s="41"/>
      <c r="BM3021" s="41"/>
      <c r="BN3021" s="41"/>
      <c r="BO3021" s="41"/>
      <c r="BP3021" s="41"/>
      <c r="BQ3021" s="41"/>
      <c r="BR3021" s="41"/>
      <c r="BS3021" s="41"/>
      <c r="BT3021" s="41"/>
      <c r="BU3021" s="41"/>
      <c r="BV3021" s="41"/>
      <c r="BW3021" s="41"/>
      <c r="BX3021" s="41"/>
      <c r="BY3021" s="41"/>
      <c r="BZ3021" s="41"/>
      <c r="CA3021" s="41"/>
      <c r="CB3021" s="41"/>
      <c r="CC3021" s="41"/>
      <c r="CD3021" s="41"/>
      <c r="CE3021" s="41"/>
      <c r="CF3021" s="41"/>
      <c r="CG3021" s="41"/>
      <c r="CH3021" s="41"/>
      <c r="CI3021" s="41"/>
      <c r="CJ3021" s="41"/>
      <c r="ED3021" s="68"/>
      <c r="EE3021" s="68"/>
      <c r="EF3021" s="68"/>
      <c r="EG3021" s="68"/>
      <c r="EH3021" s="68"/>
      <c r="EI3021" s="68"/>
      <c r="EJ3021" s="68"/>
      <c r="EK3021" s="68"/>
      <c r="EL3021" s="68"/>
      <c r="EM3021" s="68"/>
      <c r="EN3021" s="68"/>
      <c r="EO3021" s="68"/>
      <c r="EP3021" s="68"/>
      <c r="EQ3021" s="68"/>
      <c r="ER3021" s="68"/>
      <c r="ES3021" s="68"/>
      <c r="ET3021" s="68"/>
    </row>
    <row r="3022" spans="53:150" s="9" customFormat="1" ht="15">
      <c r="BA3022" s="41"/>
      <c r="BB3022" s="41"/>
      <c r="BC3022" s="41"/>
      <c r="BD3022" s="41"/>
      <c r="BE3022" s="41"/>
      <c r="BF3022" s="41"/>
      <c r="BG3022" s="41"/>
      <c r="BH3022" s="41"/>
      <c r="BI3022" s="41"/>
      <c r="BJ3022" s="41"/>
      <c r="BK3022" s="41"/>
      <c r="BL3022" s="41"/>
      <c r="BM3022" s="41"/>
      <c r="BN3022" s="41"/>
      <c r="BO3022" s="41"/>
      <c r="BP3022" s="41"/>
      <c r="BQ3022" s="41"/>
      <c r="BR3022" s="41"/>
      <c r="BS3022" s="41"/>
      <c r="BT3022" s="41"/>
      <c r="BU3022" s="41"/>
      <c r="BV3022" s="41"/>
      <c r="BW3022" s="41"/>
      <c r="BX3022" s="41"/>
      <c r="BY3022" s="41"/>
      <c r="BZ3022" s="41"/>
      <c r="CA3022" s="41"/>
      <c r="CB3022" s="41"/>
      <c r="CC3022" s="41"/>
      <c r="CD3022" s="41"/>
      <c r="CE3022" s="41"/>
      <c r="CF3022" s="41"/>
      <c r="CG3022" s="41"/>
      <c r="CH3022" s="41"/>
      <c r="CI3022" s="41"/>
      <c r="CJ3022" s="41"/>
      <c r="ED3022" s="68"/>
      <c r="EE3022" s="68"/>
      <c r="EF3022" s="68"/>
      <c r="EG3022" s="68"/>
      <c r="EH3022" s="68"/>
      <c r="EI3022" s="68"/>
      <c r="EJ3022" s="68"/>
      <c r="EK3022" s="68"/>
      <c r="EL3022" s="68"/>
      <c r="EM3022" s="68"/>
      <c r="EN3022" s="68"/>
      <c r="EO3022" s="68"/>
      <c r="EP3022" s="68"/>
      <c r="EQ3022" s="68"/>
      <c r="ER3022" s="68"/>
      <c r="ES3022" s="68"/>
      <c r="ET3022" s="68"/>
    </row>
    <row r="3023" spans="53:150" s="9" customFormat="1" ht="15">
      <c r="BA3023" s="41"/>
      <c r="BB3023" s="41"/>
      <c r="BC3023" s="41"/>
      <c r="BD3023" s="41"/>
      <c r="BE3023" s="41"/>
      <c r="BF3023" s="41"/>
      <c r="BG3023" s="41"/>
      <c r="BH3023" s="41"/>
      <c r="BI3023" s="41"/>
      <c r="BJ3023" s="41"/>
      <c r="BK3023" s="41"/>
      <c r="BL3023" s="41"/>
      <c r="BM3023" s="41"/>
      <c r="BN3023" s="41"/>
      <c r="BO3023" s="41"/>
      <c r="BP3023" s="41"/>
      <c r="BQ3023" s="41"/>
      <c r="BR3023" s="41"/>
      <c r="BS3023" s="41"/>
      <c r="BT3023" s="41"/>
      <c r="BU3023" s="41"/>
      <c r="BV3023" s="41"/>
      <c r="BW3023" s="41"/>
      <c r="BX3023" s="41"/>
      <c r="BY3023" s="41"/>
      <c r="BZ3023" s="41"/>
      <c r="CA3023" s="41"/>
      <c r="CB3023" s="41"/>
      <c r="CC3023" s="41"/>
      <c r="CD3023" s="41"/>
      <c r="CE3023" s="41"/>
      <c r="CF3023" s="41"/>
      <c r="CG3023" s="41"/>
      <c r="CH3023" s="41"/>
      <c r="CI3023" s="41"/>
      <c r="CJ3023" s="41"/>
      <c r="ED3023" s="68"/>
      <c r="EE3023" s="68"/>
      <c r="EF3023" s="68"/>
      <c r="EG3023" s="68"/>
      <c r="EH3023" s="68"/>
      <c r="EI3023" s="68"/>
      <c r="EJ3023" s="68"/>
      <c r="EK3023" s="68"/>
      <c r="EL3023" s="68"/>
      <c r="EM3023" s="68"/>
      <c r="EN3023" s="68"/>
      <c r="EO3023" s="68"/>
      <c r="EP3023" s="68"/>
      <c r="EQ3023" s="68"/>
      <c r="ER3023" s="68"/>
      <c r="ES3023" s="68"/>
      <c r="ET3023" s="68"/>
    </row>
    <row r="3024" spans="53:150" s="9" customFormat="1" ht="15">
      <c r="BA3024" s="41"/>
      <c r="BB3024" s="41"/>
      <c r="BC3024" s="41"/>
      <c r="BD3024" s="41"/>
      <c r="BE3024" s="41"/>
      <c r="BF3024" s="41"/>
      <c r="BG3024" s="41"/>
      <c r="BH3024" s="41"/>
      <c r="BI3024" s="41"/>
      <c r="BJ3024" s="41"/>
      <c r="BK3024" s="41"/>
      <c r="BL3024" s="41"/>
      <c r="BM3024" s="41"/>
      <c r="BN3024" s="41"/>
      <c r="BO3024" s="41"/>
      <c r="BP3024" s="41"/>
      <c r="BQ3024" s="41"/>
      <c r="BR3024" s="41"/>
      <c r="BS3024" s="41"/>
      <c r="BT3024" s="41"/>
      <c r="BU3024" s="41"/>
      <c r="BV3024" s="41"/>
      <c r="BW3024" s="41"/>
      <c r="BX3024" s="41"/>
      <c r="BY3024" s="41"/>
      <c r="BZ3024" s="41"/>
      <c r="CA3024" s="41"/>
      <c r="CB3024" s="41"/>
      <c r="CC3024" s="41"/>
      <c r="CD3024" s="41"/>
      <c r="CE3024" s="41"/>
      <c r="CF3024" s="41"/>
      <c r="CG3024" s="41"/>
      <c r="CH3024" s="41"/>
      <c r="CI3024" s="41"/>
      <c r="CJ3024" s="41"/>
      <c r="ED3024" s="68"/>
      <c r="EE3024" s="68"/>
      <c r="EF3024" s="68"/>
      <c r="EG3024" s="68"/>
      <c r="EH3024" s="68"/>
      <c r="EI3024" s="68"/>
      <c r="EJ3024" s="68"/>
      <c r="EK3024" s="68"/>
      <c r="EL3024" s="68"/>
      <c r="EM3024" s="68"/>
      <c r="EN3024" s="68"/>
      <c r="EO3024" s="68"/>
      <c r="EP3024" s="68"/>
      <c r="EQ3024" s="68"/>
      <c r="ER3024" s="68"/>
      <c r="ES3024" s="68"/>
      <c r="ET3024" s="68"/>
    </row>
    <row r="3025" spans="53:150" s="9" customFormat="1" ht="15">
      <c r="BA3025" s="41"/>
      <c r="BB3025" s="41"/>
      <c r="BC3025" s="41"/>
      <c r="BD3025" s="41"/>
      <c r="BE3025" s="41"/>
      <c r="BF3025" s="41"/>
      <c r="BG3025" s="41"/>
      <c r="BH3025" s="41"/>
      <c r="BI3025" s="41"/>
      <c r="BJ3025" s="41"/>
      <c r="BK3025" s="41"/>
      <c r="BL3025" s="41"/>
      <c r="BM3025" s="41"/>
      <c r="BN3025" s="41"/>
      <c r="BO3025" s="41"/>
      <c r="BP3025" s="41"/>
      <c r="BQ3025" s="41"/>
      <c r="BR3025" s="41"/>
      <c r="BS3025" s="41"/>
      <c r="BT3025" s="41"/>
      <c r="BU3025" s="41"/>
      <c r="BV3025" s="41"/>
      <c r="BW3025" s="41"/>
      <c r="BX3025" s="41"/>
      <c r="BY3025" s="41"/>
      <c r="BZ3025" s="41"/>
      <c r="CA3025" s="41"/>
      <c r="CB3025" s="41"/>
      <c r="CC3025" s="41"/>
      <c r="CD3025" s="41"/>
      <c r="CE3025" s="41"/>
      <c r="CF3025" s="41"/>
      <c r="CG3025" s="41"/>
      <c r="CH3025" s="41"/>
      <c r="CI3025" s="41"/>
      <c r="CJ3025" s="41"/>
      <c r="ED3025" s="68"/>
      <c r="EE3025" s="68"/>
      <c r="EF3025" s="68"/>
      <c r="EG3025" s="68"/>
      <c r="EH3025" s="68"/>
      <c r="EI3025" s="68"/>
      <c r="EJ3025" s="68"/>
      <c r="EK3025" s="68"/>
      <c r="EL3025" s="68"/>
      <c r="EM3025" s="68"/>
      <c r="EN3025" s="68"/>
      <c r="EO3025" s="68"/>
      <c r="EP3025" s="68"/>
      <c r="EQ3025" s="68"/>
      <c r="ER3025" s="68"/>
      <c r="ES3025" s="68"/>
      <c r="ET3025" s="68"/>
    </row>
    <row r="3026" spans="53:150" s="9" customFormat="1" ht="15">
      <c r="BA3026" s="41"/>
      <c r="BB3026" s="41"/>
      <c r="BC3026" s="41"/>
      <c r="BD3026" s="41"/>
      <c r="BE3026" s="41"/>
      <c r="BF3026" s="41"/>
      <c r="BG3026" s="41"/>
      <c r="BH3026" s="41"/>
      <c r="BI3026" s="41"/>
      <c r="BJ3026" s="41"/>
      <c r="BK3026" s="41"/>
      <c r="BL3026" s="41"/>
      <c r="BM3026" s="41"/>
      <c r="BN3026" s="41"/>
      <c r="BO3026" s="41"/>
      <c r="BP3026" s="41"/>
      <c r="BQ3026" s="41"/>
      <c r="BR3026" s="41"/>
      <c r="BS3026" s="41"/>
      <c r="BT3026" s="41"/>
      <c r="BU3026" s="41"/>
      <c r="BV3026" s="41"/>
      <c r="BW3026" s="41"/>
      <c r="BX3026" s="41"/>
      <c r="BY3026" s="41"/>
      <c r="BZ3026" s="41"/>
      <c r="CA3026" s="41"/>
      <c r="CB3026" s="41"/>
      <c r="CC3026" s="41"/>
      <c r="CD3026" s="41"/>
      <c r="CE3026" s="41"/>
      <c r="CF3026" s="41"/>
      <c r="CG3026" s="41"/>
      <c r="CH3026" s="41"/>
      <c r="CI3026" s="41"/>
      <c r="CJ3026" s="41"/>
      <c r="ED3026" s="68"/>
      <c r="EE3026" s="68"/>
      <c r="EF3026" s="68"/>
      <c r="EG3026" s="68"/>
      <c r="EH3026" s="68"/>
      <c r="EI3026" s="68"/>
      <c r="EJ3026" s="68"/>
      <c r="EK3026" s="68"/>
      <c r="EL3026" s="68"/>
      <c r="EM3026" s="68"/>
      <c r="EN3026" s="68"/>
      <c r="EO3026" s="68"/>
      <c r="EP3026" s="68"/>
      <c r="EQ3026" s="68"/>
      <c r="ER3026" s="68"/>
      <c r="ES3026" s="68"/>
      <c r="ET3026" s="68"/>
    </row>
    <row r="3027" spans="53:150" s="9" customFormat="1" ht="15">
      <c r="BA3027" s="41"/>
      <c r="BB3027" s="41"/>
      <c r="BC3027" s="41"/>
      <c r="BD3027" s="41"/>
      <c r="BE3027" s="41"/>
      <c r="BF3027" s="41"/>
      <c r="BG3027" s="41"/>
      <c r="BH3027" s="41"/>
      <c r="BI3027" s="41"/>
      <c r="BJ3027" s="41"/>
      <c r="BK3027" s="41"/>
      <c r="BL3027" s="41"/>
      <c r="BM3027" s="41"/>
      <c r="BN3027" s="41"/>
      <c r="BO3027" s="41"/>
      <c r="BP3027" s="41"/>
      <c r="BQ3027" s="41"/>
      <c r="BR3027" s="41"/>
      <c r="BS3027" s="41"/>
      <c r="BT3027" s="41"/>
      <c r="BU3027" s="41"/>
      <c r="BV3027" s="41"/>
      <c r="BW3027" s="41"/>
      <c r="BX3027" s="41"/>
      <c r="BY3027" s="41"/>
      <c r="BZ3027" s="41"/>
      <c r="CA3027" s="41"/>
      <c r="CB3027" s="41"/>
      <c r="CC3027" s="41"/>
      <c r="CD3027" s="41"/>
      <c r="CE3027" s="41"/>
      <c r="CF3027" s="41"/>
      <c r="CG3027" s="41"/>
      <c r="CH3027" s="41"/>
      <c r="CI3027" s="41"/>
      <c r="CJ3027" s="41"/>
      <c r="ED3027" s="68"/>
      <c r="EE3027" s="68"/>
      <c r="EF3027" s="68"/>
      <c r="EG3027" s="68"/>
      <c r="EH3027" s="68"/>
      <c r="EI3027" s="68"/>
      <c r="EJ3027" s="68"/>
      <c r="EK3027" s="68"/>
      <c r="EL3027" s="68"/>
      <c r="EM3027" s="68"/>
      <c r="EN3027" s="68"/>
      <c r="EO3027" s="68"/>
      <c r="EP3027" s="68"/>
      <c r="EQ3027" s="68"/>
      <c r="ER3027" s="68"/>
      <c r="ES3027" s="68"/>
      <c r="ET3027" s="68"/>
    </row>
    <row r="3028" spans="53:150" s="9" customFormat="1" ht="15">
      <c r="BA3028" s="41"/>
      <c r="BB3028" s="41"/>
      <c r="BC3028" s="41"/>
      <c r="BD3028" s="41"/>
      <c r="BE3028" s="41"/>
      <c r="BF3028" s="41"/>
      <c r="BG3028" s="41"/>
      <c r="BH3028" s="41"/>
      <c r="BI3028" s="41"/>
      <c r="BJ3028" s="41"/>
      <c r="BK3028" s="41"/>
      <c r="BL3028" s="41"/>
      <c r="BM3028" s="41"/>
      <c r="BN3028" s="41"/>
      <c r="BO3028" s="41"/>
      <c r="BP3028" s="41"/>
      <c r="BQ3028" s="41"/>
      <c r="BR3028" s="41"/>
      <c r="BS3028" s="41"/>
      <c r="BT3028" s="41"/>
      <c r="BU3028" s="41"/>
      <c r="BV3028" s="41"/>
      <c r="BW3028" s="41"/>
      <c r="BX3028" s="41"/>
      <c r="BY3028" s="41"/>
      <c r="BZ3028" s="41"/>
      <c r="CA3028" s="41"/>
      <c r="CB3028" s="41"/>
      <c r="CC3028" s="41"/>
      <c r="CD3028" s="41"/>
      <c r="CE3028" s="41"/>
      <c r="CF3028" s="41"/>
      <c r="CG3028" s="41"/>
      <c r="CH3028" s="41"/>
      <c r="CI3028" s="41"/>
      <c r="CJ3028" s="41"/>
      <c r="ED3028" s="68"/>
      <c r="EE3028" s="68"/>
      <c r="EF3028" s="68"/>
      <c r="EG3028" s="68"/>
      <c r="EH3028" s="68"/>
      <c r="EI3028" s="68"/>
      <c r="EJ3028" s="68"/>
      <c r="EK3028" s="68"/>
      <c r="EL3028" s="68"/>
      <c r="EM3028" s="68"/>
      <c r="EN3028" s="68"/>
      <c r="EO3028" s="68"/>
      <c r="EP3028" s="68"/>
      <c r="EQ3028" s="68"/>
      <c r="ER3028" s="68"/>
      <c r="ES3028" s="68"/>
      <c r="ET3028" s="68"/>
    </row>
    <row r="3029" spans="53:150" s="9" customFormat="1" ht="15">
      <c r="BA3029" s="41"/>
      <c r="BB3029" s="41"/>
      <c r="BC3029" s="41"/>
      <c r="BD3029" s="41"/>
      <c r="BE3029" s="41"/>
      <c r="BF3029" s="41"/>
      <c r="BG3029" s="41"/>
      <c r="BH3029" s="41"/>
      <c r="BI3029" s="41"/>
      <c r="BJ3029" s="41"/>
      <c r="BK3029" s="41"/>
      <c r="BL3029" s="41"/>
      <c r="BM3029" s="41"/>
      <c r="BN3029" s="41"/>
      <c r="BO3029" s="41"/>
      <c r="BP3029" s="41"/>
      <c r="BQ3029" s="41"/>
      <c r="BR3029" s="41"/>
      <c r="BS3029" s="41"/>
      <c r="BT3029" s="41"/>
      <c r="BU3029" s="41"/>
      <c r="BV3029" s="41"/>
      <c r="BW3029" s="41"/>
      <c r="BX3029" s="41"/>
      <c r="BY3029" s="41"/>
      <c r="BZ3029" s="41"/>
      <c r="CA3029" s="41"/>
      <c r="CB3029" s="41"/>
      <c r="CC3029" s="41"/>
      <c r="CD3029" s="41"/>
      <c r="CE3029" s="41"/>
      <c r="CF3029" s="41"/>
      <c r="CG3029" s="41"/>
      <c r="CH3029" s="41"/>
      <c r="CI3029" s="41"/>
      <c r="CJ3029" s="41"/>
      <c r="ED3029" s="68"/>
      <c r="EE3029" s="68"/>
      <c r="EF3029" s="68"/>
      <c r="EG3029" s="68"/>
      <c r="EH3029" s="68"/>
      <c r="EI3029" s="68"/>
      <c r="EJ3029" s="68"/>
      <c r="EK3029" s="68"/>
      <c r="EL3029" s="68"/>
      <c r="EM3029" s="68"/>
      <c r="EN3029" s="68"/>
      <c r="EO3029" s="68"/>
      <c r="EP3029" s="68"/>
      <c r="EQ3029" s="68"/>
      <c r="ER3029" s="68"/>
      <c r="ES3029" s="68"/>
      <c r="ET3029" s="68"/>
    </row>
    <row r="3030" spans="53:150" s="9" customFormat="1" ht="15">
      <c r="BA3030" s="41"/>
      <c r="BB3030" s="41"/>
      <c r="BC3030" s="41"/>
      <c r="BD3030" s="41"/>
      <c r="BE3030" s="41"/>
      <c r="BF3030" s="41"/>
      <c r="BG3030" s="41"/>
      <c r="BH3030" s="41"/>
      <c r="BI3030" s="41"/>
      <c r="BJ3030" s="41"/>
      <c r="BK3030" s="41"/>
      <c r="BL3030" s="41"/>
      <c r="BM3030" s="41"/>
      <c r="BN3030" s="41"/>
      <c r="BO3030" s="41"/>
      <c r="BP3030" s="41"/>
      <c r="BQ3030" s="41"/>
      <c r="BR3030" s="41"/>
      <c r="BS3030" s="41"/>
      <c r="BT3030" s="41"/>
      <c r="BU3030" s="41"/>
      <c r="BV3030" s="41"/>
      <c r="BW3030" s="41"/>
      <c r="BX3030" s="41"/>
      <c r="BY3030" s="41"/>
      <c r="BZ3030" s="41"/>
      <c r="CA3030" s="41"/>
      <c r="CB3030" s="41"/>
      <c r="CC3030" s="41"/>
      <c r="CD3030" s="41"/>
      <c r="CE3030" s="41"/>
      <c r="CF3030" s="41"/>
      <c r="CG3030" s="41"/>
      <c r="CH3030" s="41"/>
      <c r="CI3030" s="41"/>
      <c r="CJ3030" s="41"/>
      <c r="ED3030" s="68"/>
      <c r="EE3030" s="68"/>
      <c r="EF3030" s="68"/>
      <c r="EG3030" s="68"/>
      <c r="EH3030" s="68"/>
      <c r="EI3030" s="68"/>
      <c r="EJ3030" s="68"/>
      <c r="EK3030" s="68"/>
      <c r="EL3030" s="68"/>
      <c r="EM3030" s="68"/>
      <c r="EN3030" s="68"/>
      <c r="EO3030" s="68"/>
      <c r="EP3030" s="68"/>
      <c r="EQ3030" s="68"/>
      <c r="ER3030" s="68"/>
      <c r="ES3030" s="68"/>
      <c r="ET3030" s="68"/>
    </row>
    <row r="3031" spans="53:150" s="9" customFormat="1" ht="15">
      <c r="BA3031" s="41"/>
      <c r="BB3031" s="41"/>
      <c r="BC3031" s="41"/>
      <c r="BD3031" s="41"/>
      <c r="BE3031" s="41"/>
      <c r="BF3031" s="41"/>
      <c r="BG3031" s="41"/>
      <c r="BH3031" s="41"/>
      <c r="BI3031" s="41"/>
      <c r="BJ3031" s="41"/>
      <c r="BK3031" s="41"/>
      <c r="BL3031" s="41"/>
      <c r="BM3031" s="41"/>
      <c r="BN3031" s="41"/>
      <c r="BO3031" s="41"/>
      <c r="BP3031" s="41"/>
      <c r="BQ3031" s="41"/>
      <c r="BR3031" s="41"/>
      <c r="BS3031" s="41"/>
      <c r="BT3031" s="41"/>
      <c r="BU3031" s="41"/>
      <c r="BV3031" s="41"/>
      <c r="BW3031" s="41"/>
      <c r="BX3031" s="41"/>
      <c r="BY3031" s="41"/>
      <c r="BZ3031" s="41"/>
      <c r="CA3031" s="41"/>
      <c r="CB3031" s="41"/>
      <c r="CC3031" s="41"/>
      <c r="CD3031" s="41"/>
      <c r="CE3031" s="41"/>
      <c r="CF3031" s="41"/>
      <c r="CG3031" s="41"/>
      <c r="CH3031" s="41"/>
      <c r="CI3031" s="41"/>
      <c r="CJ3031" s="41"/>
      <c r="ED3031" s="68"/>
      <c r="EE3031" s="68"/>
      <c r="EF3031" s="68"/>
      <c r="EG3031" s="68"/>
      <c r="EH3031" s="68"/>
      <c r="EI3031" s="68"/>
      <c r="EJ3031" s="68"/>
      <c r="EK3031" s="68"/>
      <c r="EL3031" s="68"/>
      <c r="EM3031" s="68"/>
      <c r="EN3031" s="68"/>
      <c r="EO3031" s="68"/>
      <c r="EP3031" s="68"/>
      <c r="EQ3031" s="68"/>
      <c r="ER3031" s="68"/>
      <c r="ES3031" s="68"/>
      <c r="ET3031" s="68"/>
    </row>
    <row r="3032" spans="53:150" s="9" customFormat="1" ht="15">
      <c r="BA3032" s="41"/>
      <c r="BB3032" s="41"/>
      <c r="BC3032" s="41"/>
      <c r="BD3032" s="41"/>
      <c r="BE3032" s="41"/>
      <c r="BF3032" s="41"/>
      <c r="BG3032" s="41"/>
      <c r="BH3032" s="41"/>
      <c r="BI3032" s="41"/>
      <c r="BJ3032" s="41"/>
      <c r="BK3032" s="41"/>
      <c r="BL3032" s="41"/>
      <c r="BM3032" s="41"/>
      <c r="BN3032" s="41"/>
      <c r="BO3032" s="41"/>
      <c r="BP3032" s="41"/>
      <c r="BQ3032" s="41"/>
      <c r="BR3032" s="41"/>
      <c r="BS3032" s="41"/>
      <c r="BT3032" s="41"/>
      <c r="BU3032" s="41"/>
      <c r="BV3032" s="41"/>
      <c r="BW3032" s="41"/>
      <c r="BX3032" s="41"/>
      <c r="BY3032" s="41"/>
      <c r="BZ3032" s="41"/>
      <c r="CA3032" s="41"/>
      <c r="CB3032" s="41"/>
      <c r="CC3032" s="41"/>
      <c r="CD3032" s="41"/>
      <c r="CE3032" s="41"/>
      <c r="CF3032" s="41"/>
      <c r="CG3032" s="41"/>
      <c r="CH3032" s="41"/>
      <c r="CI3032" s="41"/>
      <c r="CJ3032" s="41"/>
      <c r="ED3032" s="68"/>
      <c r="EE3032" s="68"/>
      <c r="EF3032" s="68"/>
      <c r="EG3032" s="68"/>
      <c r="EH3032" s="68"/>
      <c r="EI3032" s="68"/>
      <c r="EJ3032" s="68"/>
      <c r="EK3032" s="68"/>
      <c r="EL3032" s="68"/>
      <c r="EM3032" s="68"/>
      <c r="EN3032" s="68"/>
      <c r="EO3032" s="68"/>
      <c r="EP3032" s="68"/>
      <c r="EQ3032" s="68"/>
      <c r="ER3032" s="68"/>
      <c r="ES3032" s="68"/>
      <c r="ET3032" s="68"/>
    </row>
    <row r="3033" spans="53:150" s="9" customFormat="1" ht="15">
      <c r="BA3033" s="41"/>
      <c r="BB3033" s="41"/>
      <c r="BC3033" s="41"/>
      <c r="BD3033" s="41"/>
      <c r="BE3033" s="41"/>
      <c r="BF3033" s="41"/>
      <c r="BG3033" s="41"/>
      <c r="BH3033" s="41"/>
      <c r="BI3033" s="41"/>
      <c r="BJ3033" s="41"/>
      <c r="BK3033" s="41"/>
      <c r="BL3033" s="41"/>
      <c r="BM3033" s="41"/>
      <c r="BN3033" s="41"/>
      <c r="BO3033" s="41"/>
      <c r="BP3033" s="41"/>
      <c r="BQ3033" s="41"/>
      <c r="BR3033" s="41"/>
      <c r="BS3033" s="41"/>
      <c r="BT3033" s="41"/>
      <c r="BU3033" s="41"/>
      <c r="BV3033" s="41"/>
      <c r="BW3033" s="41"/>
      <c r="BX3033" s="41"/>
      <c r="BY3033" s="41"/>
      <c r="BZ3033" s="41"/>
      <c r="CA3033" s="41"/>
      <c r="CB3033" s="41"/>
      <c r="CC3033" s="41"/>
      <c r="CD3033" s="41"/>
      <c r="CE3033" s="41"/>
      <c r="CF3033" s="41"/>
      <c r="CG3033" s="41"/>
      <c r="CH3033" s="41"/>
      <c r="CI3033" s="41"/>
      <c r="CJ3033" s="41"/>
      <c r="ED3033" s="68"/>
      <c r="EE3033" s="68"/>
      <c r="EF3033" s="68"/>
      <c r="EG3033" s="68"/>
      <c r="EH3033" s="68"/>
      <c r="EI3033" s="68"/>
      <c r="EJ3033" s="68"/>
      <c r="EK3033" s="68"/>
      <c r="EL3033" s="68"/>
      <c r="EM3033" s="68"/>
      <c r="EN3033" s="68"/>
      <c r="EO3033" s="68"/>
      <c r="EP3033" s="68"/>
      <c r="EQ3033" s="68"/>
      <c r="ER3033" s="68"/>
      <c r="ES3033" s="68"/>
      <c r="ET3033" s="68"/>
    </row>
    <row r="3034" spans="53:150" s="9" customFormat="1" ht="15">
      <c r="BA3034" s="41"/>
      <c r="BB3034" s="41"/>
      <c r="BC3034" s="41"/>
      <c r="BD3034" s="41"/>
      <c r="BE3034" s="41"/>
      <c r="BF3034" s="41"/>
      <c r="BG3034" s="41"/>
      <c r="BH3034" s="41"/>
      <c r="BI3034" s="41"/>
      <c r="BJ3034" s="41"/>
      <c r="BK3034" s="41"/>
      <c r="BL3034" s="41"/>
      <c r="BM3034" s="41"/>
      <c r="BN3034" s="41"/>
      <c r="BO3034" s="41"/>
      <c r="BP3034" s="41"/>
      <c r="BQ3034" s="41"/>
      <c r="BR3034" s="41"/>
      <c r="BS3034" s="41"/>
      <c r="BT3034" s="41"/>
      <c r="BU3034" s="41"/>
      <c r="BV3034" s="41"/>
      <c r="BW3034" s="41"/>
      <c r="BX3034" s="41"/>
      <c r="BY3034" s="41"/>
      <c r="BZ3034" s="41"/>
      <c r="CA3034" s="41"/>
      <c r="CB3034" s="41"/>
      <c r="CC3034" s="41"/>
      <c r="CD3034" s="41"/>
      <c r="CE3034" s="41"/>
      <c r="CF3034" s="41"/>
      <c r="CG3034" s="41"/>
      <c r="CH3034" s="41"/>
      <c r="CI3034" s="41"/>
      <c r="CJ3034" s="41"/>
      <c r="ED3034" s="68"/>
      <c r="EE3034" s="68"/>
      <c r="EF3034" s="68"/>
      <c r="EG3034" s="68"/>
      <c r="EH3034" s="68"/>
      <c r="EI3034" s="68"/>
      <c r="EJ3034" s="68"/>
      <c r="EK3034" s="68"/>
      <c r="EL3034" s="68"/>
      <c r="EM3034" s="68"/>
      <c r="EN3034" s="68"/>
      <c r="EO3034" s="68"/>
      <c r="EP3034" s="68"/>
      <c r="EQ3034" s="68"/>
      <c r="ER3034" s="68"/>
      <c r="ES3034" s="68"/>
      <c r="ET3034" s="68"/>
    </row>
    <row r="3035" spans="53:150" s="9" customFormat="1" ht="15">
      <c r="BA3035" s="41"/>
      <c r="BB3035" s="41"/>
      <c r="BC3035" s="41"/>
      <c r="BD3035" s="41"/>
      <c r="BE3035" s="41"/>
      <c r="BF3035" s="41"/>
      <c r="BG3035" s="41"/>
      <c r="BH3035" s="41"/>
      <c r="BI3035" s="41"/>
      <c r="BJ3035" s="41"/>
      <c r="BK3035" s="41"/>
      <c r="BL3035" s="41"/>
      <c r="BM3035" s="41"/>
      <c r="BN3035" s="41"/>
      <c r="BO3035" s="41"/>
      <c r="BP3035" s="41"/>
      <c r="BQ3035" s="41"/>
      <c r="BR3035" s="41"/>
      <c r="BS3035" s="41"/>
      <c r="BT3035" s="41"/>
      <c r="BU3035" s="41"/>
      <c r="BV3035" s="41"/>
      <c r="BW3035" s="41"/>
      <c r="BX3035" s="41"/>
      <c r="BY3035" s="41"/>
      <c r="BZ3035" s="41"/>
      <c r="CA3035" s="41"/>
      <c r="CB3035" s="41"/>
      <c r="CC3035" s="41"/>
      <c r="CD3035" s="41"/>
      <c r="CE3035" s="41"/>
      <c r="CF3035" s="41"/>
      <c r="CG3035" s="41"/>
      <c r="CH3035" s="41"/>
      <c r="CI3035" s="41"/>
      <c r="CJ3035" s="41"/>
      <c r="ED3035" s="68"/>
      <c r="EE3035" s="68"/>
      <c r="EF3035" s="68"/>
      <c r="EG3035" s="68"/>
      <c r="EH3035" s="68"/>
      <c r="EI3035" s="68"/>
      <c r="EJ3035" s="68"/>
      <c r="EK3035" s="68"/>
      <c r="EL3035" s="68"/>
      <c r="EM3035" s="68"/>
      <c r="EN3035" s="68"/>
      <c r="EO3035" s="68"/>
      <c r="EP3035" s="68"/>
      <c r="EQ3035" s="68"/>
      <c r="ER3035" s="68"/>
      <c r="ES3035" s="68"/>
      <c r="ET3035" s="68"/>
    </row>
    <row r="3036" spans="53:150" s="9" customFormat="1" ht="15">
      <c r="BA3036" s="41"/>
      <c r="BB3036" s="41"/>
      <c r="BC3036" s="41"/>
      <c r="BD3036" s="41"/>
      <c r="BE3036" s="41"/>
      <c r="BF3036" s="41"/>
      <c r="BG3036" s="41"/>
      <c r="BH3036" s="41"/>
      <c r="BI3036" s="41"/>
      <c r="BJ3036" s="41"/>
      <c r="BK3036" s="41"/>
      <c r="BL3036" s="41"/>
      <c r="BM3036" s="41"/>
      <c r="BN3036" s="41"/>
      <c r="BO3036" s="41"/>
      <c r="BP3036" s="41"/>
      <c r="BQ3036" s="41"/>
      <c r="BR3036" s="41"/>
      <c r="BS3036" s="41"/>
      <c r="BT3036" s="41"/>
      <c r="BU3036" s="41"/>
      <c r="BV3036" s="41"/>
      <c r="BW3036" s="41"/>
      <c r="BX3036" s="41"/>
      <c r="BY3036" s="41"/>
      <c r="BZ3036" s="41"/>
      <c r="CA3036" s="41"/>
      <c r="CB3036" s="41"/>
      <c r="CC3036" s="41"/>
      <c r="CD3036" s="41"/>
      <c r="CE3036" s="41"/>
      <c r="CF3036" s="41"/>
      <c r="CG3036" s="41"/>
      <c r="CH3036" s="41"/>
      <c r="CI3036" s="41"/>
      <c r="CJ3036" s="41"/>
      <c r="ED3036" s="68"/>
      <c r="EE3036" s="68"/>
      <c r="EF3036" s="68"/>
      <c r="EG3036" s="68"/>
      <c r="EH3036" s="68"/>
      <c r="EI3036" s="68"/>
      <c r="EJ3036" s="68"/>
      <c r="EK3036" s="68"/>
      <c r="EL3036" s="68"/>
      <c r="EM3036" s="68"/>
      <c r="EN3036" s="68"/>
      <c r="EO3036" s="68"/>
      <c r="EP3036" s="68"/>
      <c r="EQ3036" s="68"/>
      <c r="ER3036" s="68"/>
      <c r="ES3036" s="68"/>
      <c r="ET3036" s="68"/>
    </row>
    <row r="3037" spans="53:150" s="9" customFormat="1" ht="15">
      <c r="BA3037" s="41"/>
      <c r="BB3037" s="41"/>
      <c r="BC3037" s="41"/>
      <c r="BD3037" s="41"/>
      <c r="BE3037" s="41"/>
      <c r="BF3037" s="41"/>
      <c r="BG3037" s="41"/>
      <c r="BH3037" s="41"/>
      <c r="BI3037" s="41"/>
      <c r="BJ3037" s="41"/>
      <c r="BK3037" s="41"/>
      <c r="BL3037" s="41"/>
      <c r="BM3037" s="41"/>
      <c r="BN3037" s="41"/>
      <c r="BO3037" s="41"/>
      <c r="BP3037" s="41"/>
      <c r="BQ3037" s="41"/>
      <c r="BR3037" s="41"/>
      <c r="BS3037" s="41"/>
      <c r="BT3037" s="41"/>
      <c r="BU3037" s="41"/>
      <c r="BV3037" s="41"/>
      <c r="BW3037" s="41"/>
      <c r="BX3037" s="41"/>
      <c r="BY3037" s="41"/>
      <c r="BZ3037" s="41"/>
      <c r="CA3037" s="41"/>
      <c r="CB3037" s="41"/>
      <c r="CC3037" s="41"/>
      <c r="CD3037" s="41"/>
      <c r="CE3037" s="41"/>
      <c r="CF3037" s="41"/>
      <c r="CG3037" s="41"/>
      <c r="CH3037" s="41"/>
      <c r="CI3037" s="41"/>
      <c r="CJ3037" s="41"/>
      <c r="ED3037" s="68"/>
      <c r="EE3037" s="68"/>
      <c r="EF3037" s="68"/>
      <c r="EG3037" s="68"/>
      <c r="EH3037" s="68"/>
      <c r="EI3037" s="68"/>
      <c r="EJ3037" s="68"/>
      <c r="EK3037" s="68"/>
      <c r="EL3037" s="68"/>
      <c r="EM3037" s="68"/>
      <c r="EN3037" s="68"/>
      <c r="EO3037" s="68"/>
      <c r="EP3037" s="68"/>
      <c r="EQ3037" s="68"/>
      <c r="ER3037" s="68"/>
      <c r="ES3037" s="68"/>
      <c r="ET3037" s="68"/>
    </row>
    <row r="3038" spans="53:150" s="9" customFormat="1" ht="15">
      <c r="BA3038" s="41"/>
      <c r="BB3038" s="41"/>
      <c r="BC3038" s="41"/>
      <c r="BD3038" s="41"/>
      <c r="BE3038" s="41"/>
      <c r="BF3038" s="41"/>
      <c r="BG3038" s="41"/>
      <c r="BH3038" s="41"/>
      <c r="BI3038" s="41"/>
      <c r="BJ3038" s="41"/>
      <c r="BK3038" s="41"/>
      <c r="BL3038" s="41"/>
      <c r="BM3038" s="41"/>
      <c r="BN3038" s="41"/>
      <c r="BO3038" s="41"/>
      <c r="BP3038" s="41"/>
      <c r="BQ3038" s="41"/>
      <c r="BR3038" s="41"/>
      <c r="BS3038" s="41"/>
      <c r="BT3038" s="41"/>
      <c r="BU3038" s="41"/>
      <c r="BV3038" s="41"/>
      <c r="BW3038" s="41"/>
      <c r="BX3038" s="41"/>
      <c r="BY3038" s="41"/>
      <c r="BZ3038" s="41"/>
      <c r="CA3038" s="41"/>
      <c r="CB3038" s="41"/>
      <c r="CC3038" s="41"/>
      <c r="CD3038" s="41"/>
      <c r="CE3038" s="41"/>
      <c r="CF3038" s="41"/>
      <c r="CG3038" s="41"/>
      <c r="CH3038" s="41"/>
      <c r="CI3038" s="41"/>
      <c r="CJ3038" s="41"/>
      <c r="ED3038" s="68"/>
      <c r="EE3038" s="68"/>
      <c r="EF3038" s="68"/>
      <c r="EG3038" s="68"/>
      <c r="EH3038" s="68"/>
      <c r="EI3038" s="68"/>
      <c r="EJ3038" s="68"/>
      <c r="EK3038" s="68"/>
      <c r="EL3038" s="68"/>
      <c r="EM3038" s="68"/>
      <c r="EN3038" s="68"/>
      <c r="EO3038" s="68"/>
      <c r="EP3038" s="68"/>
      <c r="EQ3038" s="68"/>
      <c r="ER3038" s="68"/>
      <c r="ES3038" s="68"/>
      <c r="ET3038" s="68"/>
    </row>
    <row r="3039" spans="53:150" s="9" customFormat="1" ht="15">
      <c r="BA3039" s="41"/>
      <c r="BB3039" s="41"/>
      <c r="BC3039" s="41"/>
      <c r="BD3039" s="41"/>
      <c r="BE3039" s="41"/>
      <c r="BF3039" s="41"/>
      <c r="BG3039" s="41"/>
      <c r="BH3039" s="41"/>
      <c r="BI3039" s="41"/>
      <c r="BJ3039" s="41"/>
      <c r="BK3039" s="41"/>
      <c r="BL3039" s="41"/>
      <c r="BM3039" s="41"/>
      <c r="BN3039" s="41"/>
      <c r="BO3039" s="41"/>
      <c r="BP3039" s="41"/>
      <c r="BQ3039" s="41"/>
      <c r="BR3039" s="41"/>
      <c r="BS3039" s="41"/>
      <c r="BT3039" s="41"/>
      <c r="BU3039" s="41"/>
      <c r="BV3039" s="41"/>
      <c r="BW3039" s="41"/>
      <c r="BX3039" s="41"/>
      <c r="BY3039" s="41"/>
      <c r="BZ3039" s="41"/>
      <c r="CA3039" s="41"/>
      <c r="CB3039" s="41"/>
      <c r="CC3039" s="41"/>
      <c r="CD3039" s="41"/>
      <c r="CE3039" s="41"/>
      <c r="CF3039" s="41"/>
      <c r="CG3039" s="41"/>
      <c r="CH3039" s="41"/>
      <c r="CI3039" s="41"/>
      <c r="CJ3039" s="41"/>
      <c r="ED3039" s="68"/>
      <c r="EE3039" s="68"/>
      <c r="EF3039" s="68"/>
      <c r="EG3039" s="68"/>
      <c r="EH3039" s="68"/>
      <c r="EI3039" s="68"/>
      <c r="EJ3039" s="68"/>
      <c r="EK3039" s="68"/>
      <c r="EL3039" s="68"/>
      <c r="EM3039" s="68"/>
      <c r="EN3039" s="68"/>
      <c r="EO3039" s="68"/>
      <c r="EP3039" s="68"/>
      <c r="EQ3039" s="68"/>
      <c r="ER3039" s="68"/>
      <c r="ES3039" s="68"/>
      <c r="ET3039" s="68"/>
    </row>
    <row r="3040" spans="53:150" s="9" customFormat="1" ht="15">
      <c r="BA3040" s="41"/>
      <c r="BB3040" s="41"/>
      <c r="BC3040" s="41"/>
      <c r="BD3040" s="41"/>
      <c r="BE3040" s="41"/>
      <c r="BF3040" s="41"/>
      <c r="BG3040" s="41"/>
      <c r="BH3040" s="41"/>
      <c r="BI3040" s="41"/>
      <c r="BJ3040" s="41"/>
      <c r="BK3040" s="41"/>
      <c r="BL3040" s="41"/>
      <c r="BM3040" s="41"/>
      <c r="BN3040" s="41"/>
      <c r="BO3040" s="41"/>
      <c r="BP3040" s="41"/>
      <c r="BQ3040" s="41"/>
      <c r="BR3040" s="41"/>
      <c r="BS3040" s="41"/>
      <c r="BT3040" s="41"/>
      <c r="BU3040" s="41"/>
      <c r="BV3040" s="41"/>
      <c r="BW3040" s="41"/>
      <c r="BX3040" s="41"/>
      <c r="BY3040" s="41"/>
      <c r="BZ3040" s="41"/>
      <c r="CA3040" s="41"/>
      <c r="CB3040" s="41"/>
      <c r="CC3040" s="41"/>
      <c r="CD3040" s="41"/>
      <c r="CE3040" s="41"/>
      <c r="CF3040" s="41"/>
      <c r="CG3040" s="41"/>
      <c r="CH3040" s="41"/>
      <c r="CI3040" s="41"/>
      <c r="CJ3040" s="41"/>
      <c r="ED3040" s="68"/>
      <c r="EE3040" s="68"/>
      <c r="EF3040" s="68"/>
      <c r="EG3040" s="68"/>
      <c r="EH3040" s="68"/>
      <c r="EI3040" s="68"/>
      <c r="EJ3040" s="68"/>
      <c r="EK3040" s="68"/>
      <c r="EL3040" s="68"/>
      <c r="EM3040" s="68"/>
      <c r="EN3040" s="68"/>
      <c r="EO3040" s="68"/>
      <c r="EP3040" s="68"/>
      <c r="EQ3040" s="68"/>
      <c r="ER3040" s="68"/>
      <c r="ES3040" s="68"/>
      <c r="ET3040" s="68"/>
    </row>
    <row r="3041" spans="53:150" s="9" customFormat="1" ht="15">
      <c r="BA3041" s="41"/>
      <c r="BB3041" s="41"/>
      <c r="BC3041" s="41"/>
      <c r="BD3041" s="41"/>
      <c r="BE3041" s="41"/>
      <c r="BF3041" s="41"/>
      <c r="BG3041" s="41"/>
      <c r="BH3041" s="41"/>
      <c r="BI3041" s="41"/>
      <c r="BJ3041" s="41"/>
      <c r="BK3041" s="41"/>
      <c r="BL3041" s="41"/>
      <c r="BM3041" s="41"/>
      <c r="BN3041" s="41"/>
      <c r="BO3041" s="41"/>
      <c r="BP3041" s="41"/>
      <c r="BQ3041" s="41"/>
      <c r="BR3041" s="41"/>
      <c r="BS3041" s="41"/>
      <c r="BT3041" s="41"/>
      <c r="BU3041" s="41"/>
      <c r="BV3041" s="41"/>
      <c r="BW3041" s="41"/>
      <c r="BX3041" s="41"/>
      <c r="BY3041" s="41"/>
      <c r="BZ3041" s="41"/>
      <c r="CA3041" s="41"/>
      <c r="CB3041" s="41"/>
      <c r="CC3041" s="41"/>
      <c r="CD3041" s="41"/>
      <c r="CE3041" s="41"/>
      <c r="CF3041" s="41"/>
      <c r="CG3041" s="41"/>
      <c r="CH3041" s="41"/>
      <c r="CI3041" s="41"/>
      <c r="CJ3041" s="41"/>
      <c r="ED3041" s="68"/>
      <c r="EE3041" s="68"/>
      <c r="EF3041" s="68"/>
      <c r="EG3041" s="68"/>
      <c r="EH3041" s="68"/>
      <c r="EI3041" s="68"/>
      <c r="EJ3041" s="68"/>
      <c r="EK3041" s="68"/>
      <c r="EL3041" s="68"/>
      <c r="EM3041" s="68"/>
      <c r="EN3041" s="68"/>
      <c r="EO3041" s="68"/>
      <c r="EP3041" s="68"/>
      <c r="EQ3041" s="68"/>
      <c r="ER3041" s="68"/>
      <c r="ES3041" s="68"/>
      <c r="ET3041" s="68"/>
    </row>
    <row r="3042" spans="53:150" s="9" customFormat="1" ht="15">
      <c r="BA3042" s="41"/>
      <c r="BB3042" s="41"/>
      <c r="BC3042" s="41"/>
      <c r="BD3042" s="41"/>
      <c r="BE3042" s="41"/>
      <c r="BF3042" s="41"/>
      <c r="BG3042" s="41"/>
      <c r="BH3042" s="41"/>
      <c r="BI3042" s="41"/>
      <c r="BJ3042" s="41"/>
      <c r="BK3042" s="41"/>
      <c r="BL3042" s="41"/>
      <c r="BM3042" s="41"/>
      <c r="BN3042" s="41"/>
      <c r="BO3042" s="41"/>
      <c r="BP3042" s="41"/>
      <c r="BQ3042" s="41"/>
      <c r="BR3042" s="41"/>
      <c r="BS3042" s="41"/>
      <c r="BT3042" s="41"/>
      <c r="BU3042" s="41"/>
      <c r="BV3042" s="41"/>
      <c r="BW3042" s="41"/>
      <c r="BX3042" s="41"/>
      <c r="BY3042" s="41"/>
      <c r="BZ3042" s="41"/>
      <c r="CA3042" s="41"/>
      <c r="CB3042" s="41"/>
      <c r="CC3042" s="41"/>
      <c r="CD3042" s="41"/>
      <c r="CE3042" s="41"/>
      <c r="CF3042" s="41"/>
      <c r="CG3042" s="41"/>
      <c r="CH3042" s="41"/>
      <c r="CI3042" s="41"/>
      <c r="CJ3042" s="41"/>
      <c r="ED3042" s="68"/>
      <c r="EE3042" s="68"/>
      <c r="EF3042" s="68"/>
      <c r="EG3042" s="68"/>
      <c r="EH3042" s="68"/>
      <c r="EI3042" s="68"/>
      <c r="EJ3042" s="68"/>
      <c r="EK3042" s="68"/>
      <c r="EL3042" s="68"/>
      <c r="EM3042" s="68"/>
      <c r="EN3042" s="68"/>
      <c r="EO3042" s="68"/>
      <c r="EP3042" s="68"/>
      <c r="EQ3042" s="68"/>
      <c r="ER3042" s="68"/>
      <c r="ES3042" s="68"/>
      <c r="ET3042" s="68"/>
    </row>
    <row r="3043" spans="53:150" s="9" customFormat="1" ht="15">
      <c r="BA3043" s="41"/>
      <c r="BB3043" s="41"/>
      <c r="BC3043" s="41"/>
      <c r="BD3043" s="41"/>
      <c r="BE3043" s="41"/>
      <c r="BF3043" s="41"/>
      <c r="BG3043" s="41"/>
      <c r="BH3043" s="41"/>
      <c r="BI3043" s="41"/>
      <c r="BJ3043" s="41"/>
      <c r="BK3043" s="41"/>
      <c r="BL3043" s="41"/>
      <c r="BM3043" s="41"/>
      <c r="BN3043" s="41"/>
      <c r="BO3043" s="41"/>
      <c r="BP3043" s="41"/>
      <c r="BQ3043" s="41"/>
      <c r="BR3043" s="41"/>
      <c r="BS3043" s="41"/>
      <c r="BT3043" s="41"/>
      <c r="BU3043" s="41"/>
      <c r="BV3043" s="41"/>
      <c r="BW3043" s="41"/>
      <c r="BX3043" s="41"/>
      <c r="BY3043" s="41"/>
      <c r="BZ3043" s="41"/>
      <c r="CA3043" s="41"/>
      <c r="CB3043" s="41"/>
      <c r="CC3043" s="41"/>
      <c r="CD3043" s="41"/>
      <c r="CE3043" s="41"/>
      <c r="CF3043" s="41"/>
      <c r="CG3043" s="41"/>
      <c r="CH3043" s="41"/>
      <c r="CI3043" s="41"/>
      <c r="CJ3043" s="41"/>
      <c r="ED3043" s="68"/>
      <c r="EE3043" s="68"/>
      <c r="EF3043" s="68"/>
      <c r="EG3043" s="68"/>
      <c r="EH3043" s="68"/>
      <c r="EI3043" s="68"/>
      <c r="EJ3043" s="68"/>
      <c r="EK3043" s="68"/>
      <c r="EL3043" s="68"/>
      <c r="EM3043" s="68"/>
      <c r="EN3043" s="68"/>
      <c r="EO3043" s="68"/>
      <c r="EP3043" s="68"/>
      <c r="EQ3043" s="68"/>
      <c r="ER3043" s="68"/>
      <c r="ES3043" s="68"/>
      <c r="ET3043" s="68"/>
    </row>
    <row r="3044" spans="53:150" s="9" customFormat="1" ht="15">
      <c r="BA3044" s="41"/>
      <c r="BB3044" s="41"/>
      <c r="BC3044" s="41"/>
      <c r="BD3044" s="41"/>
      <c r="BE3044" s="41"/>
      <c r="BF3044" s="41"/>
      <c r="BG3044" s="41"/>
      <c r="BH3044" s="41"/>
      <c r="BI3044" s="41"/>
      <c r="BJ3044" s="41"/>
      <c r="BK3044" s="41"/>
      <c r="BL3044" s="41"/>
      <c r="BM3044" s="41"/>
      <c r="BN3044" s="41"/>
      <c r="BO3044" s="41"/>
      <c r="BP3044" s="41"/>
      <c r="BQ3044" s="41"/>
      <c r="BR3044" s="41"/>
      <c r="BS3044" s="41"/>
      <c r="BT3044" s="41"/>
      <c r="BU3044" s="41"/>
      <c r="BV3044" s="41"/>
      <c r="BW3044" s="41"/>
      <c r="BX3044" s="41"/>
      <c r="BY3044" s="41"/>
      <c r="BZ3044" s="41"/>
      <c r="CA3044" s="41"/>
      <c r="CB3044" s="41"/>
      <c r="CC3044" s="41"/>
      <c r="CD3044" s="41"/>
      <c r="CE3044" s="41"/>
      <c r="CF3044" s="41"/>
      <c r="CG3044" s="41"/>
      <c r="CH3044" s="41"/>
      <c r="CI3044" s="41"/>
      <c r="CJ3044" s="41"/>
      <c r="ED3044" s="68"/>
      <c r="EE3044" s="68"/>
      <c r="EF3044" s="68"/>
      <c r="EG3044" s="68"/>
      <c r="EH3044" s="68"/>
      <c r="EI3044" s="68"/>
      <c r="EJ3044" s="68"/>
      <c r="EK3044" s="68"/>
      <c r="EL3044" s="68"/>
      <c r="EM3044" s="68"/>
      <c r="EN3044" s="68"/>
      <c r="EO3044" s="68"/>
      <c r="EP3044" s="68"/>
      <c r="EQ3044" s="68"/>
      <c r="ER3044" s="68"/>
      <c r="ES3044" s="68"/>
      <c r="ET3044" s="68"/>
    </row>
    <row r="3045" spans="53:150" s="9" customFormat="1" ht="15">
      <c r="BA3045" s="41"/>
      <c r="BB3045" s="41"/>
      <c r="BC3045" s="41"/>
      <c r="BD3045" s="41"/>
      <c r="BE3045" s="41"/>
      <c r="BF3045" s="41"/>
      <c r="BG3045" s="41"/>
      <c r="BH3045" s="41"/>
      <c r="BI3045" s="41"/>
      <c r="BJ3045" s="41"/>
      <c r="BK3045" s="41"/>
      <c r="BL3045" s="41"/>
      <c r="BM3045" s="41"/>
      <c r="BN3045" s="41"/>
      <c r="BO3045" s="41"/>
      <c r="BP3045" s="41"/>
      <c r="BQ3045" s="41"/>
      <c r="BR3045" s="41"/>
      <c r="BS3045" s="41"/>
      <c r="BT3045" s="41"/>
      <c r="BU3045" s="41"/>
      <c r="BV3045" s="41"/>
      <c r="BW3045" s="41"/>
      <c r="BX3045" s="41"/>
      <c r="BY3045" s="41"/>
      <c r="BZ3045" s="41"/>
      <c r="CA3045" s="41"/>
      <c r="CB3045" s="41"/>
      <c r="CC3045" s="41"/>
      <c r="CD3045" s="41"/>
      <c r="CE3045" s="41"/>
      <c r="CF3045" s="41"/>
      <c r="CG3045" s="41"/>
      <c r="CH3045" s="41"/>
      <c r="CI3045" s="41"/>
      <c r="CJ3045" s="41"/>
      <c r="ED3045" s="68"/>
      <c r="EE3045" s="68"/>
      <c r="EF3045" s="68"/>
      <c r="EG3045" s="68"/>
      <c r="EH3045" s="68"/>
      <c r="EI3045" s="68"/>
      <c r="EJ3045" s="68"/>
      <c r="EK3045" s="68"/>
      <c r="EL3045" s="68"/>
      <c r="EM3045" s="68"/>
      <c r="EN3045" s="68"/>
      <c r="EO3045" s="68"/>
      <c r="EP3045" s="68"/>
      <c r="EQ3045" s="68"/>
      <c r="ER3045" s="68"/>
      <c r="ES3045" s="68"/>
      <c r="ET3045" s="68"/>
    </row>
    <row r="3046" spans="53:150" s="9" customFormat="1" ht="15">
      <c r="BA3046" s="41"/>
      <c r="BB3046" s="41"/>
      <c r="BC3046" s="41"/>
      <c r="BD3046" s="41"/>
      <c r="BE3046" s="41"/>
      <c r="BF3046" s="41"/>
      <c r="BG3046" s="41"/>
      <c r="BH3046" s="41"/>
      <c r="BI3046" s="41"/>
      <c r="BJ3046" s="41"/>
      <c r="BK3046" s="41"/>
      <c r="BL3046" s="41"/>
      <c r="BM3046" s="41"/>
      <c r="BN3046" s="41"/>
      <c r="BO3046" s="41"/>
      <c r="BP3046" s="41"/>
      <c r="BQ3046" s="41"/>
      <c r="BR3046" s="41"/>
      <c r="BS3046" s="41"/>
      <c r="BT3046" s="41"/>
      <c r="BU3046" s="41"/>
      <c r="BV3046" s="41"/>
      <c r="BW3046" s="41"/>
      <c r="BX3046" s="41"/>
      <c r="BY3046" s="41"/>
      <c r="BZ3046" s="41"/>
      <c r="CA3046" s="41"/>
      <c r="CB3046" s="41"/>
      <c r="CC3046" s="41"/>
      <c r="CD3046" s="41"/>
      <c r="CE3046" s="41"/>
      <c r="CF3046" s="41"/>
      <c r="CG3046" s="41"/>
      <c r="CH3046" s="41"/>
      <c r="CI3046" s="41"/>
      <c r="CJ3046" s="41"/>
      <c r="ED3046" s="68"/>
      <c r="EE3046" s="68"/>
      <c r="EF3046" s="68"/>
      <c r="EG3046" s="68"/>
      <c r="EH3046" s="68"/>
      <c r="EI3046" s="68"/>
      <c r="EJ3046" s="68"/>
      <c r="EK3046" s="68"/>
      <c r="EL3046" s="68"/>
      <c r="EM3046" s="68"/>
      <c r="EN3046" s="68"/>
      <c r="EO3046" s="68"/>
      <c r="EP3046" s="68"/>
      <c r="EQ3046" s="68"/>
      <c r="ER3046" s="68"/>
      <c r="ES3046" s="68"/>
      <c r="ET3046" s="68"/>
    </row>
    <row r="3047" spans="53:150" s="9" customFormat="1" ht="15">
      <c r="BA3047" s="41"/>
      <c r="BB3047" s="41"/>
      <c r="BC3047" s="41"/>
      <c r="BD3047" s="41"/>
      <c r="BE3047" s="41"/>
      <c r="BF3047" s="41"/>
      <c r="BG3047" s="41"/>
      <c r="BH3047" s="41"/>
      <c r="BI3047" s="41"/>
      <c r="BJ3047" s="41"/>
      <c r="BK3047" s="41"/>
      <c r="BL3047" s="41"/>
      <c r="BM3047" s="41"/>
      <c r="BN3047" s="41"/>
      <c r="BO3047" s="41"/>
      <c r="BP3047" s="41"/>
      <c r="BQ3047" s="41"/>
      <c r="BR3047" s="41"/>
      <c r="BS3047" s="41"/>
      <c r="BT3047" s="41"/>
      <c r="BU3047" s="41"/>
      <c r="BV3047" s="41"/>
      <c r="BW3047" s="41"/>
      <c r="BX3047" s="41"/>
      <c r="BY3047" s="41"/>
      <c r="BZ3047" s="41"/>
      <c r="CA3047" s="41"/>
      <c r="CB3047" s="41"/>
      <c r="CC3047" s="41"/>
      <c r="CD3047" s="41"/>
      <c r="CE3047" s="41"/>
      <c r="CF3047" s="41"/>
      <c r="CG3047" s="41"/>
      <c r="CH3047" s="41"/>
      <c r="CI3047" s="41"/>
      <c r="CJ3047" s="41"/>
      <c r="ED3047" s="68"/>
      <c r="EE3047" s="68"/>
      <c r="EF3047" s="68"/>
      <c r="EG3047" s="68"/>
      <c r="EH3047" s="68"/>
      <c r="EI3047" s="68"/>
      <c r="EJ3047" s="68"/>
      <c r="EK3047" s="68"/>
      <c r="EL3047" s="68"/>
      <c r="EM3047" s="68"/>
      <c r="EN3047" s="68"/>
      <c r="EO3047" s="68"/>
      <c r="EP3047" s="68"/>
      <c r="EQ3047" s="68"/>
      <c r="ER3047" s="68"/>
      <c r="ES3047" s="68"/>
      <c r="ET3047" s="68"/>
    </row>
    <row r="3048" spans="53:150" s="9" customFormat="1" ht="15">
      <c r="BA3048" s="41"/>
      <c r="BB3048" s="41"/>
      <c r="BC3048" s="41"/>
      <c r="BD3048" s="41"/>
      <c r="BE3048" s="41"/>
      <c r="BF3048" s="41"/>
      <c r="BG3048" s="41"/>
      <c r="BH3048" s="41"/>
      <c r="BI3048" s="41"/>
      <c r="BJ3048" s="41"/>
      <c r="BK3048" s="41"/>
      <c r="BL3048" s="41"/>
      <c r="BM3048" s="41"/>
      <c r="BN3048" s="41"/>
      <c r="BO3048" s="41"/>
      <c r="BP3048" s="41"/>
      <c r="BQ3048" s="41"/>
      <c r="BR3048" s="41"/>
      <c r="BS3048" s="41"/>
      <c r="BT3048" s="41"/>
      <c r="BU3048" s="41"/>
      <c r="BV3048" s="41"/>
      <c r="BW3048" s="41"/>
      <c r="BX3048" s="41"/>
      <c r="BY3048" s="41"/>
      <c r="BZ3048" s="41"/>
      <c r="CA3048" s="41"/>
      <c r="CB3048" s="41"/>
      <c r="CC3048" s="41"/>
      <c r="CD3048" s="41"/>
      <c r="CE3048" s="41"/>
      <c r="CF3048" s="41"/>
      <c r="CG3048" s="41"/>
      <c r="CH3048" s="41"/>
      <c r="CI3048" s="41"/>
      <c r="CJ3048" s="41"/>
      <c r="ED3048" s="68"/>
      <c r="EE3048" s="68"/>
      <c r="EF3048" s="68"/>
      <c r="EG3048" s="68"/>
      <c r="EH3048" s="68"/>
      <c r="EI3048" s="68"/>
      <c r="EJ3048" s="68"/>
      <c r="EK3048" s="68"/>
      <c r="EL3048" s="68"/>
      <c r="EM3048" s="68"/>
      <c r="EN3048" s="68"/>
      <c r="EO3048" s="68"/>
      <c r="EP3048" s="68"/>
      <c r="EQ3048" s="68"/>
      <c r="ER3048" s="68"/>
      <c r="ES3048" s="68"/>
      <c r="ET3048" s="68"/>
    </row>
    <row r="3049" spans="53:150" s="9" customFormat="1" ht="15">
      <c r="BA3049" s="41"/>
      <c r="BB3049" s="41"/>
      <c r="BC3049" s="41"/>
      <c r="BD3049" s="41"/>
      <c r="BE3049" s="41"/>
      <c r="BF3049" s="41"/>
      <c r="BG3049" s="41"/>
      <c r="BH3049" s="41"/>
      <c r="BI3049" s="41"/>
      <c r="BJ3049" s="41"/>
      <c r="BK3049" s="41"/>
      <c r="BL3049" s="41"/>
      <c r="BM3049" s="41"/>
      <c r="BN3049" s="41"/>
      <c r="BO3049" s="41"/>
      <c r="BP3049" s="41"/>
      <c r="BQ3049" s="41"/>
      <c r="BR3049" s="41"/>
      <c r="BS3049" s="41"/>
      <c r="BT3049" s="41"/>
      <c r="BU3049" s="41"/>
      <c r="BV3049" s="41"/>
      <c r="BW3049" s="41"/>
      <c r="BX3049" s="41"/>
      <c r="BY3049" s="41"/>
      <c r="BZ3049" s="41"/>
      <c r="CA3049" s="41"/>
      <c r="CB3049" s="41"/>
      <c r="CC3049" s="41"/>
      <c r="CD3049" s="41"/>
      <c r="CE3049" s="41"/>
      <c r="CF3049" s="41"/>
      <c r="CG3049" s="41"/>
      <c r="CH3049" s="41"/>
      <c r="CI3049" s="41"/>
      <c r="CJ3049" s="41"/>
      <c r="ED3049" s="68"/>
      <c r="EE3049" s="68"/>
      <c r="EF3049" s="68"/>
      <c r="EG3049" s="68"/>
      <c r="EH3049" s="68"/>
      <c r="EI3049" s="68"/>
      <c r="EJ3049" s="68"/>
      <c r="EK3049" s="68"/>
      <c r="EL3049" s="68"/>
      <c r="EM3049" s="68"/>
      <c r="EN3049" s="68"/>
      <c r="EO3049" s="68"/>
      <c r="EP3049" s="68"/>
      <c r="EQ3049" s="68"/>
      <c r="ER3049" s="68"/>
      <c r="ES3049" s="68"/>
      <c r="ET3049" s="68"/>
    </row>
    <row r="3050" spans="53:150" s="9" customFormat="1" ht="15">
      <c r="BA3050" s="41"/>
      <c r="BB3050" s="41"/>
      <c r="BC3050" s="41"/>
      <c r="BD3050" s="41"/>
      <c r="BE3050" s="41"/>
      <c r="BF3050" s="41"/>
      <c r="BG3050" s="41"/>
      <c r="BH3050" s="41"/>
      <c r="BI3050" s="41"/>
      <c r="BJ3050" s="41"/>
      <c r="BK3050" s="41"/>
      <c r="BL3050" s="41"/>
      <c r="BM3050" s="41"/>
      <c r="BN3050" s="41"/>
      <c r="BO3050" s="41"/>
      <c r="BP3050" s="41"/>
      <c r="BQ3050" s="41"/>
      <c r="BR3050" s="41"/>
      <c r="BS3050" s="41"/>
      <c r="BT3050" s="41"/>
      <c r="BU3050" s="41"/>
      <c r="BV3050" s="41"/>
      <c r="BW3050" s="41"/>
      <c r="BX3050" s="41"/>
      <c r="BY3050" s="41"/>
      <c r="BZ3050" s="41"/>
      <c r="CA3050" s="41"/>
      <c r="CB3050" s="41"/>
      <c r="CC3050" s="41"/>
      <c r="CD3050" s="41"/>
      <c r="CE3050" s="41"/>
      <c r="CF3050" s="41"/>
      <c r="CG3050" s="41"/>
      <c r="CH3050" s="41"/>
      <c r="CI3050" s="41"/>
      <c r="CJ3050" s="41"/>
      <c r="ED3050" s="68"/>
      <c r="EE3050" s="68"/>
      <c r="EF3050" s="68"/>
      <c r="EG3050" s="68"/>
      <c r="EH3050" s="68"/>
      <c r="EI3050" s="68"/>
      <c r="EJ3050" s="68"/>
      <c r="EK3050" s="68"/>
      <c r="EL3050" s="68"/>
      <c r="EM3050" s="68"/>
      <c r="EN3050" s="68"/>
      <c r="EO3050" s="68"/>
      <c r="EP3050" s="68"/>
      <c r="EQ3050" s="68"/>
      <c r="ER3050" s="68"/>
      <c r="ES3050" s="68"/>
      <c r="ET3050" s="68"/>
    </row>
    <row r="3051" spans="53:150" s="9" customFormat="1" ht="15">
      <c r="BA3051" s="41"/>
      <c r="BB3051" s="41"/>
      <c r="BC3051" s="41"/>
      <c r="BD3051" s="41"/>
      <c r="BE3051" s="41"/>
      <c r="BF3051" s="41"/>
      <c r="BG3051" s="41"/>
      <c r="BH3051" s="41"/>
      <c r="BI3051" s="41"/>
      <c r="BJ3051" s="41"/>
      <c r="BK3051" s="41"/>
      <c r="BL3051" s="41"/>
      <c r="BM3051" s="41"/>
      <c r="BN3051" s="41"/>
      <c r="BO3051" s="41"/>
      <c r="BP3051" s="41"/>
      <c r="BQ3051" s="41"/>
      <c r="BR3051" s="41"/>
      <c r="BS3051" s="41"/>
      <c r="BT3051" s="41"/>
      <c r="BU3051" s="41"/>
      <c r="BV3051" s="41"/>
      <c r="BW3051" s="41"/>
      <c r="BX3051" s="41"/>
      <c r="BY3051" s="41"/>
      <c r="BZ3051" s="41"/>
      <c r="CA3051" s="41"/>
      <c r="CB3051" s="41"/>
      <c r="CC3051" s="41"/>
      <c r="CD3051" s="41"/>
      <c r="CE3051" s="41"/>
      <c r="CF3051" s="41"/>
      <c r="CG3051" s="41"/>
      <c r="CH3051" s="41"/>
      <c r="CI3051" s="41"/>
      <c r="CJ3051" s="41"/>
      <c r="ED3051" s="68"/>
      <c r="EE3051" s="68"/>
      <c r="EF3051" s="68"/>
      <c r="EG3051" s="68"/>
      <c r="EH3051" s="68"/>
      <c r="EI3051" s="68"/>
      <c r="EJ3051" s="68"/>
      <c r="EK3051" s="68"/>
      <c r="EL3051" s="68"/>
      <c r="EM3051" s="68"/>
      <c r="EN3051" s="68"/>
      <c r="EO3051" s="68"/>
      <c r="EP3051" s="68"/>
      <c r="EQ3051" s="68"/>
      <c r="ER3051" s="68"/>
      <c r="ES3051" s="68"/>
      <c r="ET3051" s="68"/>
    </row>
    <row r="3052" spans="53:150" s="9" customFormat="1" ht="15">
      <c r="BA3052" s="41"/>
      <c r="BB3052" s="41"/>
      <c r="BC3052" s="41"/>
      <c r="BD3052" s="41"/>
      <c r="BE3052" s="41"/>
      <c r="BF3052" s="41"/>
      <c r="BG3052" s="41"/>
      <c r="BH3052" s="41"/>
      <c r="BI3052" s="41"/>
      <c r="BJ3052" s="41"/>
      <c r="BK3052" s="41"/>
      <c r="BL3052" s="41"/>
      <c r="BM3052" s="41"/>
      <c r="BN3052" s="41"/>
      <c r="BO3052" s="41"/>
      <c r="BP3052" s="41"/>
      <c r="BQ3052" s="41"/>
      <c r="BR3052" s="41"/>
      <c r="BS3052" s="41"/>
      <c r="BT3052" s="41"/>
      <c r="BU3052" s="41"/>
      <c r="BV3052" s="41"/>
      <c r="BW3052" s="41"/>
      <c r="BX3052" s="41"/>
      <c r="BY3052" s="41"/>
      <c r="BZ3052" s="41"/>
      <c r="CA3052" s="41"/>
      <c r="CB3052" s="41"/>
      <c r="CC3052" s="41"/>
      <c r="CD3052" s="41"/>
      <c r="CE3052" s="41"/>
      <c r="CF3052" s="41"/>
      <c r="CG3052" s="41"/>
      <c r="CH3052" s="41"/>
      <c r="CI3052" s="41"/>
      <c r="CJ3052" s="41"/>
      <c r="ED3052" s="68"/>
      <c r="EE3052" s="68"/>
      <c r="EF3052" s="68"/>
      <c r="EG3052" s="68"/>
      <c r="EH3052" s="68"/>
      <c r="EI3052" s="68"/>
      <c r="EJ3052" s="68"/>
      <c r="EK3052" s="68"/>
      <c r="EL3052" s="68"/>
      <c r="EM3052" s="68"/>
      <c r="EN3052" s="68"/>
      <c r="EO3052" s="68"/>
      <c r="EP3052" s="68"/>
      <c r="EQ3052" s="68"/>
      <c r="ER3052" s="68"/>
      <c r="ES3052" s="68"/>
      <c r="ET3052" s="68"/>
    </row>
    <row r="3053" spans="53:150" s="9" customFormat="1" ht="15">
      <c r="BA3053" s="41"/>
      <c r="BB3053" s="41"/>
      <c r="BC3053" s="41"/>
      <c r="BD3053" s="41"/>
      <c r="BE3053" s="41"/>
      <c r="BF3053" s="41"/>
      <c r="BG3053" s="41"/>
      <c r="BH3053" s="41"/>
      <c r="BI3053" s="41"/>
      <c r="BJ3053" s="41"/>
      <c r="BK3053" s="41"/>
      <c r="BL3053" s="41"/>
      <c r="BM3053" s="41"/>
      <c r="BN3053" s="41"/>
      <c r="BO3053" s="41"/>
      <c r="BP3053" s="41"/>
      <c r="BQ3053" s="41"/>
      <c r="BR3053" s="41"/>
      <c r="BS3053" s="41"/>
      <c r="BT3053" s="41"/>
      <c r="BU3053" s="41"/>
      <c r="BV3053" s="41"/>
      <c r="BW3053" s="41"/>
      <c r="BX3053" s="41"/>
      <c r="BY3053" s="41"/>
      <c r="BZ3053" s="41"/>
      <c r="CA3053" s="41"/>
      <c r="CB3053" s="41"/>
      <c r="CC3053" s="41"/>
      <c r="CD3053" s="41"/>
      <c r="CE3053" s="41"/>
      <c r="CF3053" s="41"/>
      <c r="CG3053" s="41"/>
      <c r="CH3053" s="41"/>
      <c r="CI3053" s="41"/>
      <c r="CJ3053" s="41"/>
      <c r="ED3053" s="68"/>
      <c r="EE3053" s="68"/>
      <c r="EF3053" s="68"/>
      <c r="EG3053" s="68"/>
      <c r="EH3053" s="68"/>
      <c r="EI3053" s="68"/>
      <c r="EJ3053" s="68"/>
      <c r="EK3053" s="68"/>
      <c r="EL3053" s="68"/>
      <c r="EM3053" s="68"/>
      <c r="EN3053" s="68"/>
      <c r="EO3053" s="68"/>
      <c r="EP3053" s="68"/>
      <c r="EQ3053" s="68"/>
      <c r="ER3053" s="68"/>
      <c r="ES3053" s="68"/>
      <c r="ET3053" s="68"/>
    </row>
    <row r="3054" spans="53:150" s="9" customFormat="1" ht="15">
      <c r="BA3054" s="41"/>
      <c r="BB3054" s="41"/>
      <c r="BC3054" s="41"/>
      <c r="BD3054" s="41"/>
      <c r="BE3054" s="41"/>
      <c r="BF3054" s="41"/>
      <c r="BG3054" s="41"/>
      <c r="BH3054" s="41"/>
      <c r="BI3054" s="41"/>
      <c r="BJ3054" s="41"/>
      <c r="BK3054" s="41"/>
      <c r="BL3054" s="41"/>
      <c r="BM3054" s="41"/>
      <c r="BN3054" s="41"/>
      <c r="BO3054" s="41"/>
      <c r="BP3054" s="41"/>
      <c r="BQ3054" s="41"/>
      <c r="BR3054" s="41"/>
      <c r="BS3054" s="41"/>
      <c r="BT3054" s="41"/>
      <c r="BU3054" s="41"/>
      <c r="BV3054" s="41"/>
      <c r="BW3054" s="41"/>
      <c r="BX3054" s="41"/>
      <c r="BY3054" s="41"/>
      <c r="BZ3054" s="41"/>
      <c r="CA3054" s="41"/>
      <c r="CB3054" s="41"/>
      <c r="CC3054" s="41"/>
      <c r="CD3054" s="41"/>
      <c r="CE3054" s="41"/>
      <c r="CF3054" s="41"/>
      <c r="CG3054" s="41"/>
      <c r="CH3054" s="41"/>
      <c r="CI3054" s="41"/>
      <c r="CJ3054" s="41"/>
      <c r="ED3054" s="68"/>
      <c r="EE3054" s="68"/>
      <c r="EF3054" s="68"/>
      <c r="EG3054" s="68"/>
      <c r="EH3054" s="68"/>
      <c r="EI3054" s="68"/>
      <c r="EJ3054" s="68"/>
      <c r="EK3054" s="68"/>
      <c r="EL3054" s="68"/>
      <c r="EM3054" s="68"/>
      <c r="EN3054" s="68"/>
      <c r="EO3054" s="68"/>
      <c r="EP3054" s="68"/>
      <c r="EQ3054" s="68"/>
      <c r="ER3054" s="68"/>
      <c r="ES3054" s="68"/>
      <c r="ET3054" s="68"/>
    </row>
    <row r="3055" spans="53:150" s="9" customFormat="1" ht="15">
      <c r="BA3055" s="41"/>
      <c r="BB3055" s="41"/>
      <c r="BC3055" s="41"/>
      <c r="BD3055" s="41"/>
      <c r="BE3055" s="41"/>
      <c r="BF3055" s="41"/>
      <c r="BG3055" s="41"/>
      <c r="BH3055" s="41"/>
      <c r="BI3055" s="41"/>
      <c r="BJ3055" s="41"/>
      <c r="BK3055" s="41"/>
      <c r="BL3055" s="41"/>
      <c r="BM3055" s="41"/>
      <c r="BN3055" s="41"/>
      <c r="BO3055" s="41"/>
      <c r="BP3055" s="41"/>
      <c r="BQ3055" s="41"/>
      <c r="BR3055" s="41"/>
      <c r="BS3055" s="41"/>
      <c r="BT3055" s="41"/>
      <c r="BU3055" s="41"/>
      <c r="BV3055" s="41"/>
      <c r="BW3055" s="41"/>
      <c r="BX3055" s="41"/>
      <c r="BY3055" s="41"/>
      <c r="BZ3055" s="41"/>
      <c r="CA3055" s="41"/>
      <c r="CB3055" s="41"/>
      <c r="CC3055" s="41"/>
      <c r="CD3055" s="41"/>
      <c r="CE3055" s="41"/>
      <c r="CF3055" s="41"/>
      <c r="CG3055" s="41"/>
      <c r="CH3055" s="41"/>
      <c r="CI3055" s="41"/>
      <c r="CJ3055" s="41"/>
      <c r="ED3055" s="68"/>
      <c r="EE3055" s="68"/>
      <c r="EF3055" s="68"/>
      <c r="EG3055" s="68"/>
      <c r="EH3055" s="68"/>
      <c r="EI3055" s="68"/>
      <c r="EJ3055" s="68"/>
      <c r="EK3055" s="68"/>
      <c r="EL3055" s="68"/>
      <c r="EM3055" s="68"/>
      <c r="EN3055" s="68"/>
      <c r="EO3055" s="68"/>
      <c r="EP3055" s="68"/>
      <c r="EQ3055" s="68"/>
      <c r="ER3055" s="68"/>
      <c r="ES3055" s="68"/>
      <c r="ET3055" s="68"/>
    </row>
    <row r="3056" spans="53:150" s="9" customFormat="1" ht="15">
      <c r="BA3056" s="41"/>
      <c r="BB3056" s="41"/>
      <c r="BC3056" s="41"/>
      <c r="BD3056" s="41"/>
      <c r="BE3056" s="41"/>
      <c r="BF3056" s="41"/>
      <c r="BG3056" s="41"/>
      <c r="BH3056" s="41"/>
      <c r="BI3056" s="41"/>
      <c r="BJ3056" s="41"/>
      <c r="BK3056" s="41"/>
      <c r="BL3056" s="41"/>
      <c r="BM3056" s="41"/>
      <c r="BN3056" s="41"/>
      <c r="BO3056" s="41"/>
      <c r="BP3056" s="41"/>
      <c r="BQ3056" s="41"/>
      <c r="BR3056" s="41"/>
      <c r="BS3056" s="41"/>
      <c r="BT3056" s="41"/>
      <c r="BU3056" s="41"/>
      <c r="BV3056" s="41"/>
      <c r="BW3056" s="41"/>
      <c r="BX3056" s="41"/>
      <c r="BY3056" s="41"/>
      <c r="BZ3056" s="41"/>
      <c r="CA3056" s="41"/>
      <c r="CB3056" s="41"/>
      <c r="CC3056" s="41"/>
      <c r="CD3056" s="41"/>
      <c r="CE3056" s="41"/>
      <c r="CF3056" s="41"/>
      <c r="CG3056" s="41"/>
      <c r="CH3056" s="41"/>
      <c r="CI3056" s="41"/>
      <c r="CJ3056" s="41"/>
      <c r="ED3056" s="68"/>
      <c r="EE3056" s="68"/>
      <c r="EF3056" s="68"/>
      <c r="EG3056" s="68"/>
      <c r="EH3056" s="68"/>
      <c r="EI3056" s="68"/>
      <c r="EJ3056" s="68"/>
      <c r="EK3056" s="68"/>
      <c r="EL3056" s="68"/>
      <c r="EM3056" s="68"/>
      <c r="EN3056" s="68"/>
      <c r="EO3056" s="68"/>
      <c r="EP3056" s="68"/>
      <c r="EQ3056" s="68"/>
      <c r="ER3056" s="68"/>
      <c r="ES3056" s="68"/>
      <c r="ET3056" s="68"/>
    </row>
    <row r="3057" spans="53:150" s="9" customFormat="1" ht="15">
      <c r="BA3057" s="41"/>
      <c r="BB3057" s="41"/>
      <c r="BC3057" s="41"/>
      <c r="BD3057" s="41"/>
      <c r="BE3057" s="41"/>
      <c r="BF3057" s="41"/>
      <c r="BG3057" s="41"/>
      <c r="BH3057" s="41"/>
      <c r="BI3057" s="41"/>
      <c r="BJ3057" s="41"/>
      <c r="BK3057" s="41"/>
      <c r="BL3057" s="41"/>
      <c r="BM3057" s="41"/>
      <c r="BN3057" s="41"/>
      <c r="BO3057" s="41"/>
      <c r="BP3057" s="41"/>
      <c r="BQ3057" s="41"/>
      <c r="BR3057" s="41"/>
      <c r="BS3057" s="41"/>
      <c r="BT3057" s="41"/>
      <c r="BU3057" s="41"/>
      <c r="BV3057" s="41"/>
      <c r="BW3057" s="41"/>
      <c r="BX3057" s="41"/>
      <c r="BY3057" s="41"/>
      <c r="BZ3057" s="41"/>
      <c r="CA3057" s="41"/>
      <c r="CB3057" s="41"/>
      <c r="CC3057" s="41"/>
      <c r="CD3057" s="41"/>
      <c r="CE3057" s="41"/>
      <c r="CF3057" s="41"/>
      <c r="CG3057" s="41"/>
      <c r="CH3057" s="41"/>
      <c r="CI3057" s="41"/>
      <c r="CJ3057" s="41"/>
      <c r="ED3057" s="68"/>
      <c r="EE3057" s="68"/>
      <c r="EF3057" s="68"/>
      <c r="EG3057" s="68"/>
      <c r="EH3057" s="68"/>
      <c r="EI3057" s="68"/>
      <c r="EJ3057" s="68"/>
      <c r="EK3057" s="68"/>
      <c r="EL3057" s="68"/>
      <c r="EM3057" s="68"/>
      <c r="EN3057" s="68"/>
      <c r="EO3057" s="68"/>
      <c r="EP3057" s="68"/>
      <c r="EQ3057" s="68"/>
      <c r="ER3057" s="68"/>
      <c r="ES3057" s="68"/>
      <c r="ET3057" s="68"/>
    </row>
    <row r="3058" spans="53:150" s="9" customFormat="1" ht="15">
      <c r="BA3058" s="41"/>
      <c r="BB3058" s="41"/>
      <c r="BC3058" s="41"/>
      <c r="BD3058" s="41"/>
      <c r="BE3058" s="41"/>
      <c r="BF3058" s="41"/>
      <c r="BG3058" s="41"/>
      <c r="BH3058" s="41"/>
      <c r="BI3058" s="41"/>
      <c r="BJ3058" s="41"/>
      <c r="BK3058" s="41"/>
      <c r="BL3058" s="41"/>
      <c r="BM3058" s="41"/>
      <c r="BN3058" s="41"/>
      <c r="BO3058" s="41"/>
      <c r="BP3058" s="41"/>
      <c r="BQ3058" s="41"/>
      <c r="BR3058" s="41"/>
      <c r="BS3058" s="41"/>
      <c r="BT3058" s="41"/>
      <c r="BU3058" s="41"/>
      <c r="BV3058" s="41"/>
      <c r="BW3058" s="41"/>
      <c r="BX3058" s="41"/>
      <c r="BY3058" s="41"/>
      <c r="BZ3058" s="41"/>
      <c r="CA3058" s="41"/>
      <c r="CB3058" s="41"/>
      <c r="CC3058" s="41"/>
      <c r="CD3058" s="41"/>
      <c r="CE3058" s="41"/>
      <c r="CF3058" s="41"/>
      <c r="CG3058" s="41"/>
      <c r="CH3058" s="41"/>
      <c r="CI3058" s="41"/>
      <c r="CJ3058" s="41"/>
      <c r="ED3058" s="68"/>
      <c r="EE3058" s="68"/>
      <c r="EF3058" s="68"/>
      <c r="EG3058" s="68"/>
      <c r="EH3058" s="68"/>
      <c r="EI3058" s="68"/>
      <c r="EJ3058" s="68"/>
      <c r="EK3058" s="68"/>
      <c r="EL3058" s="68"/>
      <c r="EM3058" s="68"/>
      <c r="EN3058" s="68"/>
      <c r="EO3058" s="68"/>
      <c r="EP3058" s="68"/>
      <c r="EQ3058" s="68"/>
      <c r="ER3058" s="68"/>
      <c r="ES3058" s="68"/>
      <c r="ET3058" s="68"/>
    </row>
    <row r="3059" spans="53:150" s="9" customFormat="1" ht="15">
      <c r="BA3059" s="41"/>
      <c r="BB3059" s="41"/>
      <c r="BC3059" s="41"/>
      <c r="BD3059" s="41"/>
      <c r="BE3059" s="41"/>
      <c r="BF3059" s="41"/>
      <c r="BG3059" s="41"/>
      <c r="BH3059" s="41"/>
      <c r="BI3059" s="41"/>
      <c r="BJ3059" s="41"/>
      <c r="BK3059" s="41"/>
      <c r="BL3059" s="41"/>
      <c r="BM3059" s="41"/>
      <c r="BN3059" s="41"/>
      <c r="BO3059" s="41"/>
      <c r="BP3059" s="41"/>
      <c r="BQ3059" s="41"/>
      <c r="BR3059" s="41"/>
      <c r="BS3059" s="41"/>
      <c r="BT3059" s="41"/>
      <c r="BU3059" s="41"/>
      <c r="BV3059" s="41"/>
      <c r="BW3059" s="41"/>
      <c r="BX3059" s="41"/>
      <c r="BY3059" s="41"/>
      <c r="BZ3059" s="41"/>
      <c r="CA3059" s="41"/>
      <c r="CB3059" s="41"/>
      <c r="CC3059" s="41"/>
      <c r="CD3059" s="41"/>
      <c r="CE3059" s="41"/>
      <c r="CF3059" s="41"/>
      <c r="CG3059" s="41"/>
      <c r="CH3059" s="41"/>
      <c r="CI3059" s="41"/>
      <c r="CJ3059" s="41"/>
      <c r="ED3059" s="68"/>
      <c r="EE3059" s="68"/>
      <c r="EF3059" s="68"/>
      <c r="EG3059" s="68"/>
      <c r="EH3059" s="68"/>
      <c r="EI3059" s="68"/>
      <c r="EJ3059" s="68"/>
      <c r="EK3059" s="68"/>
      <c r="EL3059" s="68"/>
      <c r="EM3059" s="68"/>
      <c r="EN3059" s="68"/>
      <c r="EO3059" s="68"/>
      <c r="EP3059" s="68"/>
      <c r="EQ3059" s="68"/>
      <c r="ER3059" s="68"/>
      <c r="ES3059" s="68"/>
      <c r="ET3059" s="68"/>
    </row>
    <row r="3060" spans="53:150" s="9" customFormat="1" ht="15">
      <c r="BA3060" s="41"/>
      <c r="BB3060" s="41"/>
      <c r="BC3060" s="41"/>
      <c r="BD3060" s="41"/>
      <c r="BE3060" s="41"/>
      <c r="BF3060" s="41"/>
      <c r="BG3060" s="41"/>
      <c r="BH3060" s="41"/>
      <c r="BI3060" s="41"/>
      <c r="BJ3060" s="41"/>
      <c r="BK3060" s="41"/>
      <c r="BL3060" s="41"/>
      <c r="BM3060" s="41"/>
      <c r="BN3060" s="41"/>
      <c r="BO3060" s="41"/>
      <c r="BP3060" s="41"/>
      <c r="BQ3060" s="41"/>
      <c r="BR3060" s="41"/>
      <c r="BS3060" s="41"/>
      <c r="BT3060" s="41"/>
      <c r="BU3060" s="41"/>
      <c r="BV3060" s="41"/>
      <c r="BW3060" s="41"/>
      <c r="BX3060" s="41"/>
      <c r="BY3060" s="41"/>
      <c r="BZ3060" s="41"/>
      <c r="CA3060" s="41"/>
      <c r="CB3060" s="41"/>
      <c r="CC3060" s="41"/>
      <c r="CD3060" s="41"/>
      <c r="CE3060" s="41"/>
      <c r="CF3060" s="41"/>
      <c r="CG3060" s="41"/>
      <c r="CH3060" s="41"/>
      <c r="CI3060" s="41"/>
      <c r="CJ3060" s="41"/>
      <c r="ED3060" s="68"/>
      <c r="EE3060" s="68"/>
      <c r="EF3060" s="68"/>
      <c r="EG3060" s="68"/>
      <c r="EH3060" s="68"/>
      <c r="EI3060" s="68"/>
      <c r="EJ3060" s="68"/>
      <c r="EK3060" s="68"/>
      <c r="EL3060" s="68"/>
      <c r="EM3060" s="68"/>
      <c r="EN3060" s="68"/>
      <c r="EO3060" s="68"/>
      <c r="EP3060" s="68"/>
      <c r="EQ3060" s="68"/>
      <c r="ER3060" s="68"/>
      <c r="ES3060" s="68"/>
      <c r="ET3060" s="68"/>
    </row>
    <row r="3061" spans="53:150" s="9" customFormat="1" ht="15">
      <c r="BA3061" s="41"/>
      <c r="BB3061" s="41"/>
      <c r="BC3061" s="41"/>
      <c r="BD3061" s="41"/>
      <c r="BE3061" s="41"/>
      <c r="BF3061" s="41"/>
      <c r="BG3061" s="41"/>
      <c r="BH3061" s="41"/>
      <c r="BI3061" s="41"/>
      <c r="BJ3061" s="41"/>
      <c r="BK3061" s="41"/>
      <c r="BL3061" s="41"/>
      <c r="BM3061" s="41"/>
      <c r="BN3061" s="41"/>
      <c r="BO3061" s="41"/>
      <c r="BP3061" s="41"/>
      <c r="BQ3061" s="41"/>
      <c r="BR3061" s="41"/>
      <c r="BS3061" s="41"/>
      <c r="BT3061" s="41"/>
      <c r="BU3061" s="41"/>
      <c r="BV3061" s="41"/>
      <c r="BW3061" s="41"/>
      <c r="BX3061" s="41"/>
      <c r="BY3061" s="41"/>
      <c r="BZ3061" s="41"/>
      <c r="CA3061" s="41"/>
      <c r="CB3061" s="41"/>
      <c r="CC3061" s="41"/>
      <c r="CD3061" s="41"/>
      <c r="CE3061" s="41"/>
      <c r="CF3061" s="41"/>
      <c r="CG3061" s="41"/>
      <c r="CH3061" s="41"/>
      <c r="CI3061" s="41"/>
      <c r="CJ3061" s="41"/>
      <c r="ED3061" s="68"/>
      <c r="EE3061" s="68"/>
      <c r="EF3061" s="68"/>
      <c r="EG3061" s="68"/>
      <c r="EH3061" s="68"/>
      <c r="EI3061" s="68"/>
      <c r="EJ3061" s="68"/>
      <c r="EK3061" s="68"/>
      <c r="EL3061" s="68"/>
      <c r="EM3061" s="68"/>
      <c r="EN3061" s="68"/>
      <c r="EO3061" s="68"/>
      <c r="EP3061" s="68"/>
      <c r="EQ3061" s="68"/>
      <c r="ER3061" s="68"/>
      <c r="ES3061" s="68"/>
      <c r="ET3061" s="68"/>
    </row>
    <row r="3062" spans="53:150" s="9" customFormat="1" ht="15">
      <c r="BA3062" s="41"/>
      <c r="BB3062" s="41"/>
      <c r="BC3062" s="41"/>
      <c r="BD3062" s="41"/>
      <c r="BE3062" s="41"/>
      <c r="BF3062" s="41"/>
      <c r="BG3062" s="41"/>
      <c r="BH3062" s="41"/>
      <c r="BI3062" s="41"/>
      <c r="BJ3062" s="41"/>
      <c r="BK3062" s="41"/>
      <c r="BL3062" s="41"/>
      <c r="BM3062" s="41"/>
      <c r="BN3062" s="41"/>
      <c r="BO3062" s="41"/>
      <c r="BP3062" s="41"/>
      <c r="BQ3062" s="41"/>
      <c r="BR3062" s="41"/>
      <c r="BS3062" s="41"/>
      <c r="BT3062" s="41"/>
      <c r="BU3062" s="41"/>
      <c r="BV3062" s="41"/>
      <c r="BW3062" s="41"/>
      <c r="BX3062" s="41"/>
      <c r="BY3062" s="41"/>
      <c r="BZ3062" s="41"/>
      <c r="CA3062" s="41"/>
      <c r="CB3062" s="41"/>
      <c r="CC3062" s="41"/>
      <c r="CD3062" s="41"/>
      <c r="CE3062" s="41"/>
      <c r="CF3062" s="41"/>
      <c r="CG3062" s="41"/>
      <c r="CH3062" s="41"/>
      <c r="CI3062" s="41"/>
      <c r="CJ3062" s="41"/>
      <c r="ED3062" s="68"/>
      <c r="EE3062" s="68"/>
      <c r="EF3062" s="68"/>
      <c r="EG3062" s="68"/>
      <c r="EH3062" s="68"/>
      <c r="EI3062" s="68"/>
      <c r="EJ3062" s="68"/>
      <c r="EK3062" s="68"/>
      <c r="EL3062" s="68"/>
      <c r="EM3062" s="68"/>
      <c r="EN3062" s="68"/>
      <c r="EO3062" s="68"/>
      <c r="EP3062" s="68"/>
      <c r="EQ3062" s="68"/>
      <c r="ER3062" s="68"/>
      <c r="ES3062" s="68"/>
      <c r="ET3062" s="68"/>
    </row>
    <row r="3063" spans="53:150" s="9" customFormat="1" ht="15">
      <c r="BA3063" s="41"/>
      <c r="BB3063" s="41"/>
      <c r="BC3063" s="41"/>
      <c r="BD3063" s="41"/>
      <c r="BE3063" s="41"/>
      <c r="BF3063" s="41"/>
      <c r="BG3063" s="41"/>
      <c r="BH3063" s="41"/>
      <c r="BI3063" s="41"/>
      <c r="BJ3063" s="41"/>
      <c r="BK3063" s="41"/>
      <c r="BL3063" s="41"/>
      <c r="BM3063" s="41"/>
      <c r="BN3063" s="41"/>
      <c r="BO3063" s="41"/>
      <c r="BP3063" s="41"/>
      <c r="BQ3063" s="41"/>
      <c r="BR3063" s="41"/>
      <c r="BS3063" s="41"/>
      <c r="BT3063" s="41"/>
      <c r="BU3063" s="41"/>
      <c r="BV3063" s="41"/>
      <c r="BW3063" s="41"/>
      <c r="BX3063" s="41"/>
      <c r="BY3063" s="41"/>
      <c r="BZ3063" s="41"/>
      <c r="CA3063" s="41"/>
      <c r="CB3063" s="41"/>
      <c r="CC3063" s="41"/>
      <c r="CD3063" s="41"/>
      <c r="CE3063" s="41"/>
      <c r="CF3063" s="41"/>
      <c r="CG3063" s="41"/>
      <c r="CH3063" s="41"/>
      <c r="CI3063" s="41"/>
      <c r="CJ3063" s="41"/>
      <c r="ED3063" s="68"/>
      <c r="EE3063" s="68"/>
      <c r="EF3063" s="68"/>
      <c r="EG3063" s="68"/>
      <c r="EH3063" s="68"/>
      <c r="EI3063" s="68"/>
      <c r="EJ3063" s="68"/>
      <c r="EK3063" s="68"/>
      <c r="EL3063" s="68"/>
      <c r="EM3063" s="68"/>
      <c r="EN3063" s="68"/>
      <c r="EO3063" s="68"/>
      <c r="EP3063" s="68"/>
      <c r="EQ3063" s="68"/>
      <c r="ER3063" s="68"/>
      <c r="ES3063" s="68"/>
      <c r="ET3063" s="68"/>
    </row>
    <row r="3064" spans="53:150" s="9" customFormat="1" ht="15">
      <c r="BA3064" s="41"/>
      <c r="BB3064" s="41"/>
      <c r="BC3064" s="41"/>
      <c r="BD3064" s="41"/>
      <c r="BE3064" s="41"/>
      <c r="BF3064" s="41"/>
      <c r="BG3064" s="41"/>
      <c r="BH3064" s="41"/>
      <c r="BI3064" s="41"/>
      <c r="BJ3064" s="41"/>
      <c r="BK3064" s="41"/>
      <c r="BL3064" s="41"/>
      <c r="BM3064" s="41"/>
      <c r="BN3064" s="41"/>
      <c r="BO3064" s="41"/>
      <c r="BP3064" s="41"/>
      <c r="BQ3064" s="41"/>
      <c r="BR3064" s="41"/>
      <c r="BS3064" s="41"/>
      <c r="BT3064" s="41"/>
      <c r="BU3064" s="41"/>
      <c r="BV3064" s="41"/>
      <c r="BW3064" s="41"/>
      <c r="BX3064" s="41"/>
      <c r="BY3064" s="41"/>
      <c r="BZ3064" s="41"/>
      <c r="CA3064" s="41"/>
      <c r="CB3064" s="41"/>
      <c r="CC3064" s="41"/>
      <c r="CD3064" s="41"/>
      <c r="CE3064" s="41"/>
      <c r="CF3064" s="41"/>
      <c r="CG3064" s="41"/>
      <c r="CH3064" s="41"/>
      <c r="CI3064" s="41"/>
      <c r="CJ3064" s="41"/>
      <c r="ED3064" s="68"/>
      <c r="EE3064" s="68"/>
      <c r="EF3064" s="68"/>
      <c r="EG3064" s="68"/>
      <c r="EH3064" s="68"/>
      <c r="EI3064" s="68"/>
      <c r="EJ3064" s="68"/>
      <c r="EK3064" s="68"/>
      <c r="EL3064" s="68"/>
      <c r="EM3064" s="68"/>
      <c r="EN3064" s="68"/>
      <c r="EO3064" s="68"/>
      <c r="EP3064" s="68"/>
      <c r="EQ3064" s="68"/>
      <c r="ER3064" s="68"/>
      <c r="ES3064" s="68"/>
      <c r="ET3064" s="68"/>
    </row>
    <row r="3065" spans="53:150" s="9" customFormat="1" ht="15">
      <c r="BA3065" s="41"/>
      <c r="BB3065" s="41"/>
      <c r="BC3065" s="41"/>
      <c r="BD3065" s="41"/>
      <c r="BE3065" s="41"/>
      <c r="BF3065" s="41"/>
      <c r="BG3065" s="41"/>
      <c r="BH3065" s="41"/>
      <c r="BI3065" s="41"/>
      <c r="BJ3065" s="41"/>
      <c r="BK3065" s="41"/>
      <c r="BL3065" s="41"/>
      <c r="BM3065" s="41"/>
      <c r="BN3065" s="41"/>
      <c r="BO3065" s="41"/>
      <c r="BP3065" s="41"/>
      <c r="BQ3065" s="41"/>
      <c r="BR3065" s="41"/>
      <c r="BS3065" s="41"/>
      <c r="BT3065" s="41"/>
      <c r="BU3065" s="41"/>
      <c r="BV3065" s="41"/>
      <c r="BW3065" s="41"/>
      <c r="BX3065" s="41"/>
      <c r="BY3065" s="41"/>
      <c r="BZ3065" s="41"/>
      <c r="CA3065" s="41"/>
      <c r="CB3065" s="41"/>
      <c r="CC3065" s="41"/>
      <c r="CD3065" s="41"/>
      <c r="CE3065" s="41"/>
      <c r="CF3065" s="41"/>
      <c r="CG3065" s="41"/>
      <c r="CH3065" s="41"/>
      <c r="CI3065" s="41"/>
      <c r="CJ3065" s="41"/>
      <c r="ED3065" s="68"/>
      <c r="EE3065" s="68"/>
      <c r="EF3065" s="68"/>
      <c r="EG3065" s="68"/>
      <c r="EH3065" s="68"/>
      <c r="EI3065" s="68"/>
      <c r="EJ3065" s="68"/>
      <c r="EK3065" s="68"/>
      <c r="EL3065" s="68"/>
      <c r="EM3065" s="68"/>
      <c r="EN3065" s="68"/>
      <c r="EO3065" s="68"/>
      <c r="EP3065" s="68"/>
      <c r="EQ3065" s="68"/>
      <c r="ER3065" s="68"/>
      <c r="ES3065" s="68"/>
      <c r="ET3065" s="68"/>
    </row>
    <row r="3066" spans="53:150" s="9" customFormat="1" ht="15">
      <c r="BA3066" s="41"/>
      <c r="BB3066" s="41"/>
      <c r="BC3066" s="41"/>
      <c r="BD3066" s="41"/>
      <c r="BE3066" s="41"/>
      <c r="BF3066" s="41"/>
      <c r="BG3066" s="41"/>
      <c r="BH3066" s="41"/>
      <c r="BI3066" s="41"/>
      <c r="BJ3066" s="41"/>
      <c r="BK3066" s="41"/>
      <c r="BL3066" s="41"/>
      <c r="BM3066" s="41"/>
      <c r="BN3066" s="41"/>
      <c r="BO3066" s="41"/>
      <c r="BP3066" s="41"/>
      <c r="BQ3066" s="41"/>
      <c r="BR3066" s="41"/>
      <c r="BS3066" s="41"/>
      <c r="BT3066" s="41"/>
      <c r="BU3066" s="41"/>
      <c r="BV3066" s="41"/>
      <c r="BW3066" s="41"/>
      <c r="BX3066" s="41"/>
      <c r="BY3066" s="41"/>
      <c r="BZ3066" s="41"/>
      <c r="CA3066" s="41"/>
      <c r="CB3066" s="41"/>
      <c r="CC3066" s="41"/>
      <c r="CD3066" s="41"/>
      <c r="CE3066" s="41"/>
      <c r="CF3066" s="41"/>
      <c r="CG3066" s="41"/>
      <c r="CH3066" s="41"/>
      <c r="CI3066" s="41"/>
      <c r="CJ3066" s="41"/>
      <c r="ED3066" s="68"/>
      <c r="EE3066" s="68"/>
      <c r="EF3066" s="68"/>
      <c r="EG3066" s="68"/>
      <c r="EH3066" s="68"/>
      <c r="EI3066" s="68"/>
      <c r="EJ3066" s="68"/>
      <c r="EK3066" s="68"/>
      <c r="EL3066" s="68"/>
      <c r="EM3066" s="68"/>
      <c r="EN3066" s="68"/>
      <c r="EO3066" s="68"/>
      <c r="EP3066" s="68"/>
      <c r="EQ3066" s="68"/>
      <c r="ER3066" s="68"/>
      <c r="ES3066" s="68"/>
      <c r="ET3066" s="68"/>
    </row>
    <row r="3067" spans="53:150" s="9" customFormat="1" ht="15">
      <c r="BA3067" s="41"/>
      <c r="BB3067" s="41"/>
      <c r="BC3067" s="41"/>
      <c r="BD3067" s="41"/>
      <c r="BE3067" s="41"/>
      <c r="BF3067" s="41"/>
      <c r="BG3067" s="41"/>
      <c r="BH3067" s="41"/>
      <c r="BI3067" s="41"/>
      <c r="BJ3067" s="41"/>
      <c r="BK3067" s="41"/>
      <c r="BL3067" s="41"/>
      <c r="BM3067" s="41"/>
      <c r="BN3067" s="41"/>
      <c r="BO3067" s="41"/>
      <c r="BP3067" s="41"/>
      <c r="BQ3067" s="41"/>
      <c r="BR3067" s="41"/>
      <c r="BS3067" s="41"/>
      <c r="BT3067" s="41"/>
      <c r="BU3067" s="41"/>
      <c r="BV3067" s="41"/>
      <c r="BW3067" s="41"/>
      <c r="BX3067" s="41"/>
      <c r="BY3067" s="41"/>
      <c r="BZ3067" s="41"/>
      <c r="CA3067" s="41"/>
      <c r="CB3067" s="41"/>
      <c r="CC3067" s="41"/>
      <c r="CD3067" s="41"/>
      <c r="CE3067" s="41"/>
      <c r="CF3067" s="41"/>
      <c r="CG3067" s="41"/>
      <c r="CH3067" s="41"/>
      <c r="CI3067" s="41"/>
      <c r="CJ3067" s="41"/>
      <c r="ED3067" s="68"/>
      <c r="EE3067" s="68"/>
      <c r="EF3067" s="68"/>
      <c r="EG3067" s="68"/>
      <c r="EH3067" s="68"/>
      <c r="EI3067" s="68"/>
      <c r="EJ3067" s="68"/>
      <c r="EK3067" s="68"/>
      <c r="EL3067" s="68"/>
      <c r="EM3067" s="68"/>
      <c r="EN3067" s="68"/>
      <c r="EO3067" s="68"/>
      <c r="EP3067" s="68"/>
      <c r="EQ3067" s="68"/>
      <c r="ER3067" s="68"/>
      <c r="ES3067" s="68"/>
      <c r="ET3067" s="68"/>
    </row>
    <row r="3068" spans="53:150" s="9" customFormat="1" ht="15">
      <c r="BA3068" s="41"/>
      <c r="BB3068" s="41"/>
      <c r="BC3068" s="41"/>
      <c r="BD3068" s="41"/>
      <c r="BE3068" s="41"/>
      <c r="BF3068" s="41"/>
      <c r="BG3068" s="41"/>
      <c r="BH3068" s="41"/>
      <c r="BI3068" s="41"/>
      <c r="BJ3068" s="41"/>
      <c r="BK3068" s="41"/>
      <c r="BL3068" s="41"/>
      <c r="BM3068" s="41"/>
      <c r="BN3068" s="41"/>
      <c r="BO3068" s="41"/>
      <c r="BP3068" s="41"/>
      <c r="BQ3068" s="41"/>
      <c r="BR3068" s="41"/>
      <c r="BS3068" s="41"/>
      <c r="BT3068" s="41"/>
      <c r="BU3068" s="41"/>
      <c r="BV3068" s="41"/>
      <c r="BW3068" s="41"/>
      <c r="BX3068" s="41"/>
      <c r="BY3068" s="41"/>
      <c r="BZ3068" s="41"/>
      <c r="CA3068" s="41"/>
      <c r="CB3068" s="41"/>
      <c r="CC3068" s="41"/>
      <c r="CD3068" s="41"/>
      <c r="CE3068" s="41"/>
      <c r="CF3068" s="41"/>
      <c r="CG3068" s="41"/>
      <c r="CH3068" s="41"/>
      <c r="CI3068" s="41"/>
      <c r="CJ3068" s="41"/>
      <c r="ED3068" s="68"/>
      <c r="EE3068" s="68"/>
      <c r="EF3068" s="68"/>
      <c r="EG3068" s="68"/>
      <c r="EH3068" s="68"/>
      <c r="EI3068" s="68"/>
      <c r="EJ3068" s="68"/>
      <c r="EK3068" s="68"/>
      <c r="EL3068" s="68"/>
      <c r="EM3068" s="68"/>
      <c r="EN3068" s="68"/>
      <c r="EO3068" s="68"/>
      <c r="EP3068" s="68"/>
      <c r="EQ3068" s="68"/>
      <c r="ER3068" s="68"/>
      <c r="ES3068" s="68"/>
      <c r="ET3068" s="68"/>
    </row>
    <row r="3069" spans="53:150" s="9" customFormat="1" ht="15">
      <c r="BA3069" s="41"/>
      <c r="BB3069" s="41"/>
      <c r="BC3069" s="41"/>
      <c r="BD3069" s="41"/>
      <c r="BE3069" s="41"/>
      <c r="BF3069" s="41"/>
      <c r="BG3069" s="41"/>
      <c r="BH3069" s="41"/>
      <c r="BI3069" s="41"/>
      <c r="BJ3069" s="41"/>
      <c r="BK3069" s="41"/>
      <c r="BL3069" s="41"/>
      <c r="BM3069" s="41"/>
      <c r="BN3069" s="41"/>
      <c r="BO3069" s="41"/>
      <c r="BP3069" s="41"/>
      <c r="BQ3069" s="41"/>
      <c r="BR3069" s="41"/>
      <c r="BS3069" s="41"/>
      <c r="BT3069" s="41"/>
      <c r="BU3069" s="41"/>
      <c r="BV3069" s="41"/>
      <c r="BW3069" s="41"/>
      <c r="BX3069" s="41"/>
      <c r="BY3069" s="41"/>
      <c r="BZ3069" s="41"/>
      <c r="CA3069" s="41"/>
      <c r="CB3069" s="41"/>
      <c r="CC3069" s="41"/>
      <c r="CD3069" s="41"/>
      <c r="CE3069" s="41"/>
      <c r="CF3069" s="41"/>
      <c r="CG3069" s="41"/>
      <c r="CH3069" s="41"/>
      <c r="CI3069" s="41"/>
      <c r="CJ3069" s="41"/>
      <c r="ED3069" s="68"/>
      <c r="EE3069" s="68"/>
      <c r="EF3069" s="68"/>
      <c r="EG3069" s="68"/>
      <c r="EH3069" s="68"/>
      <c r="EI3069" s="68"/>
      <c r="EJ3069" s="68"/>
      <c r="EK3069" s="68"/>
      <c r="EL3069" s="68"/>
      <c r="EM3069" s="68"/>
      <c r="EN3069" s="68"/>
      <c r="EO3069" s="68"/>
      <c r="EP3069" s="68"/>
      <c r="EQ3069" s="68"/>
      <c r="ER3069" s="68"/>
      <c r="ES3069" s="68"/>
      <c r="ET3069" s="68"/>
    </row>
    <row r="3070" spans="53:150" s="9" customFormat="1" ht="15">
      <c r="BA3070" s="41"/>
      <c r="BB3070" s="41"/>
      <c r="BC3070" s="41"/>
      <c r="BD3070" s="41"/>
      <c r="BE3070" s="41"/>
      <c r="BF3070" s="41"/>
      <c r="BG3070" s="41"/>
      <c r="BH3070" s="41"/>
      <c r="BI3070" s="41"/>
      <c r="BJ3070" s="41"/>
      <c r="BK3070" s="41"/>
      <c r="BL3070" s="41"/>
      <c r="BM3070" s="41"/>
      <c r="BN3070" s="41"/>
      <c r="BO3070" s="41"/>
      <c r="BP3070" s="41"/>
      <c r="BQ3070" s="41"/>
      <c r="BR3070" s="41"/>
      <c r="BS3070" s="41"/>
      <c r="BT3070" s="41"/>
      <c r="BU3070" s="41"/>
      <c r="BV3070" s="41"/>
      <c r="BW3070" s="41"/>
      <c r="BX3070" s="41"/>
      <c r="BY3070" s="41"/>
      <c r="BZ3070" s="41"/>
      <c r="CA3070" s="41"/>
      <c r="CB3070" s="41"/>
      <c r="CC3070" s="41"/>
      <c r="CD3070" s="41"/>
      <c r="CE3070" s="41"/>
      <c r="CF3070" s="41"/>
      <c r="CG3070" s="41"/>
      <c r="CH3070" s="41"/>
      <c r="CI3070" s="41"/>
      <c r="CJ3070" s="41"/>
      <c r="ED3070" s="68"/>
      <c r="EE3070" s="68"/>
      <c r="EF3070" s="68"/>
      <c r="EG3070" s="68"/>
      <c r="EH3070" s="68"/>
      <c r="EI3070" s="68"/>
      <c r="EJ3070" s="68"/>
      <c r="EK3070" s="68"/>
      <c r="EL3070" s="68"/>
      <c r="EM3070" s="68"/>
      <c r="EN3070" s="68"/>
      <c r="EO3070" s="68"/>
      <c r="EP3070" s="68"/>
      <c r="EQ3070" s="68"/>
      <c r="ER3070" s="68"/>
      <c r="ES3070" s="68"/>
      <c r="ET3070" s="68"/>
    </row>
    <row r="3071" spans="53:150" s="9" customFormat="1" ht="15">
      <c r="BA3071" s="41"/>
      <c r="BB3071" s="41"/>
      <c r="BC3071" s="41"/>
      <c r="BD3071" s="41"/>
      <c r="BE3071" s="41"/>
      <c r="BF3071" s="41"/>
      <c r="BG3071" s="41"/>
      <c r="BH3071" s="41"/>
      <c r="BI3071" s="41"/>
      <c r="BJ3071" s="41"/>
      <c r="BK3071" s="41"/>
      <c r="BL3071" s="41"/>
      <c r="BM3071" s="41"/>
      <c r="BN3071" s="41"/>
      <c r="BO3071" s="41"/>
      <c r="BP3071" s="41"/>
      <c r="BQ3071" s="41"/>
      <c r="BR3071" s="41"/>
      <c r="BS3071" s="41"/>
      <c r="BT3071" s="41"/>
      <c r="BU3071" s="41"/>
      <c r="BV3071" s="41"/>
      <c r="BW3071" s="41"/>
      <c r="BX3071" s="41"/>
      <c r="BY3071" s="41"/>
      <c r="BZ3071" s="41"/>
      <c r="CA3071" s="41"/>
      <c r="CB3071" s="41"/>
      <c r="CC3071" s="41"/>
      <c r="CD3071" s="41"/>
      <c r="CE3071" s="41"/>
      <c r="CF3071" s="41"/>
      <c r="CG3071" s="41"/>
      <c r="CH3071" s="41"/>
      <c r="CI3071" s="41"/>
      <c r="CJ3071" s="41"/>
      <c r="ED3071" s="68"/>
      <c r="EE3071" s="68"/>
      <c r="EF3071" s="68"/>
      <c r="EG3071" s="68"/>
      <c r="EH3071" s="68"/>
      <c r="EI3071" s="68"/>
      <c r="EJ3071" s="68"/>
      <c r="EK3071" s="68"/>
      <c r="EL3071" s="68"/>
      <c r="EM3071" s="68"/>
      <c r="EN3071" s="68"/>
      <c r="EO3071" s="68"/>
      <c r="EP3071" s="68"/>
      <c r="EQ3071" s="68"/>
      <c r="ER3071" s="68"/>
      <c r="ES3071" s="68"/>
      <c r="ET3071" s="68"/>
    </row>
    <row r="3072" spans="53:150" s="9" customFormat="1" ht="15">
      <c r="BA3072" s="41"/>
      <c r="BB3072" s="41"/>
      <c r="BC3072" s="41"/>
      <c r="BD3072" s="41"/>
      <c r="BE3072" s="41"/>
      <c r="BF3072" s="41"/>
      <c r="BG3072" s="41"/>
      <c r="BH3072" s="41"/>
      <c r="BI3072" s="41"/>
      <c r="BJ3072" s="41"/>
      <c r="BK3072" s="41"/>
      <c r="BL3072" s="41"/>
      <c r="BM3072" s="41"/>
      <c r="BN3072" s="41"/>
      <c r="BO3072" s="41"/>
      <c r="BP3072" s="41"/>
      <c r="BQ3072" s="41"/>
      <c r="BR3072" s="41"/>
      <c r="BS3072" s="41"/>
      <c r="BT3072" s="41"/>
      <c r="BU3072" s="41"/>
      <c r="BV3072" s="41"/>
      <c r="BW3072" s="41"/>
      <c r="BX3072" s="41"/>
      <c r="BY3072" s="41"/>
      <c r="BZ3072" s="41"/>
      <c r="CA3072" s="41"/>
      <c r="CB3072" s="41"/>
      <c r="CC3072" s="41"/>
      <c r="CD3072" s="41"/>
      <c r="CE3072" s="41"/>
      <c r="CF3072" s="41"/>
      <c r="CG3072" s="41"/>
      <c r="CH3072" s="41"/>
      <c r="CI3072" s="41"/>
      <c r="CJ3072" s="41"/>
      <c r="ED3072" s="68"/>
      <c r="EE3072" s="68"/>
      <c r="EF3072" s="68"/>
      <c r="EG3072" s="68"/>
      <c r="EH3072" s="68"/>
      <c r="EI3072" s="68"/>
      <c r="EJ3072" s="68"/>
      <c r="EK3072" s="68"/>
      <c r="EL3072" s="68"/>
      <c r="EM3072" s="68"/>
      <c r="EN3072" s="68"/>
      <c r="EO3072" s="68"/>
      <c r="EP3072" s="68"/>
      <c r="EQ3072" s="68"/>
      <c r="ER3072" s="68"/>
      <c r="ES3072" s="68"/>
      <c r="ET3072" s="68"/>
    </row>
    <row r="3073" spans="53:150" s="9" customFormat="1" ht="15">
      <c r="BA3073" s="41"/>
      <c r="BB3073" s="41"/>
      <c r="BC3073" s="41"/>
      <c r="BD3073" s="41"/>
      <c r="BE3073" s="41"/>
      <c r="BF3073" s="41"/>
      <c r="BG3073" s="41"/>
      <c r="BH3073" s="41"/>
      <c r="BI3073" s="41"/>
      <c r="BJ3073" s="41"/>
      <c r="BK3073" s="41"/>
      <c r="BL3073" s="41"/>
      <c r="BM3073" s="41"/>
      <c r="BN3073" s="41"/>
      <c r="BO3073" s="41"/>
      <c r="BP3073" s="41"/>
      <c r="BQ3073" s="41"/>
      <c r="BR3073" s="41"/>
      <c r="BS3073" s="41"/>
      <c r="BT3073" s="41"/>
      <c r="BU3073" s="41"/>
      <c r="BV3073" s="41"/>
      <c r="BW3073" s="41"/>
      <c r="BX3073" s="41"/>
      <c r="BY3073" s="41"/>
      <c r="BZ3073" s="41"/>
      <c r="CA3073" s="41"/>
      <c r="CB3073" s="41"/>
      <c r="CC3073" s="41"/>
      <c r="CD3073" s="41"/>
      <c r="CE3073" s="41"/>
      <c r="CF3073" s="41"/>
      <c r="CG3073" s="41"/>
      <c r="CH3073" s="41"/>
      <c r="CI3073" s="41"/>
      <c r="CJ3073" s="41"/>
      <c r="ED3073" s="68"/>
      <c r="EE3073" s="68"/>
      <c r="EF3073" s="68"/>
      <c r="EG3073" s="68"/>
      <c r="EH3073" s="68"/>
      <c r="EI3073" s="68"/>
      <c r="EJ3073" s="68"/>
      <c r="EK3073" s="68"/>
      <c r="EL3073" s="68"/>
      <c r="EM3073" s="68"/>
      <c r="EN3073" s="68"/>
      <c r="EO3073" s="68"/>
      <c r="EP3073" s="68"/>
      <c r="EQ3073" s="68"/>
      <c r="ER3073" s="68"/>
      <c r="ES3073" s="68"/>
      <c r="ET3073" s="68"/>
    </row>
    <row r="3074" spans="53:150" s="9" customFormat="1" ht="15">
      <c r="BA3074" s="41"/>
      <c r="BB3074" s="41"/>
      <c r="BC3074" s="41"/>
      <c r="BD3074" s="41"/>
      <c r="BE3074" s="41"/>
      <c r="BF3074" s="41"/>
      <c r="BG3074" s="41"/>
      <c r="BH3074" s="41"/>
      <c r="BI3074" s="41"/>
      <c r="BJ3074" s="41"/>
      <c r="BK3074" s="41"/>
      <c r="BL3074" s="41"/>
      <c r="BM3074" s="41"/>
      <c r="BN3074" s="41"/>
      <c r="BO3074" s="41"/>
      <c r="BP3074" s="41"/>
      <c r="BQ3074" s="41"/>
      <c r="BR3074" s="41"/>
      <c r="BS3074" s="41"/>
      <c r="BT3074" s="41"/>
      <c r="BU3074" s="41"/>
      <c r="BV3074" s="41"/>
      <c r="BW3074" s="41"/>
      <c r="BX3074" s="41"/>
      <c r="BY3074" s="41"/>
      <c r="BZ3074" s="41"/>
      <c r="CA3074" s="41"/>
      <c r="CB3074" s="41"/>
      <c r="CC3074" s="41"/>
      <c r="CD3074" s="41"/>
      <c r="CE3074" s="41"/>
      <c r="CF3074" s="41"/>
      <c r="CG3074" s="41"/>
      <c r="CH3074" s="41"/>
      <c r="CI3074" s="41"/>
      <c r="CJ3074" s="41"/>
      <c r="ED3074" s="68"/>
      <c r="EE3074" s="68"/>
      <c r="EF3074" s="68"/>
      <c r="EG3074" s="68"/>
      <c r="EH3074" s="68"/>
      <c r="EI3074" s="68"/>
      <c r="EJ3074" s="68"/>
      <c r="EK3074" s="68"/>
      <c r="EL3074" s="68"/>
      <c r="EM3074" s="68"/>
      <c r="EN3074" s="68"/>
      <c r="EO3074" s="68"/>
      <c r="EP3074" s="68"/>
      <c r="EQ3074" s="68"/>
      <c r="ER3074" s="68"/>
      <c r="ES3074" s="68"/>
      <c r="ET3074" s="68"/>
    </row>
    <row r="3075" spans="53:150" s="9" customFormat="1" ht="15">
      <c r="BA3075" s="41"/>
      <c r="BB3075" s="41"/>
      <c r="BC3075" s="41"/>
      <c r="BD3075" s="41"/>
      <c r="BE3075" s="41"/>
      <c r="BF3075" s="41"/>
      <c r="BG3075" s="41"/>
      <c r="BH3075" s="41"/>
      <c r="BI3075" s="41"/>
      <c r="BJ3075" s="41"/>
      <c r="BK3075" s="41"/>
      <c r="BL3075" s="41"/>
      <c r="BM3075" s="41"/>
      <c r="BN3075" s="41"/>
      <c r="BO3075" s="41"/>
      <c r="BP3075" s="41"/>
      <c r="BQ3075" s="41"/>
      <c r="BR3075" s="41"/>
      <c r="BS3075" s="41"/>
      <c r="BT3075" s="41"/>
      <c r="BU3075" s="41"/>
      <c r="BV3075" s="41"/>
      <c r="BW3075" s="41"/>
      <c r="BX3075" s="41"/>
      <c r="BY3075" s="41"/>
      <c r="BZ3075" s="41"/>
      <c r="CA3075" s="41"/>
      <c r="CB3075" s="41"/>
      <c r="CC3075" s="41"/>
      <c r="CD3075" s="41"/>
      <c r="CE3075" s="41"/>
      <c r="CF3075" s="41"/>
      <c r="CG3075" s="41"/>
      <c r="CH3075" s="41"/>
      <c r="CI3075" s="41"/>
      <c r="CJ3075" s="41"/>
      <c r="ED3075" s="68"/>
      <c r="EE3075" s="68"/>
      <c r="EF3075" s="68"/>
      <c r="EG3075" s="68"/>
      <c r="EH3075" s="68"/>
      <c r="EI3075" s="68"/>
      <c r="EJ3075" s="68"/>
      <c r="EK3075" s="68"/>
      <c r="EL3075" s="68"/>
      <c r="EM3075" s="68"/>
      <c r="EN3075" s="68"/>
      <c r="EO3075" s="68"/>
      <c r="EP3075" s="68"/>
      <c r="EQ3075" s="68"/>
      <c r="ER3075" s="68"/>
      <c r="ES3075" s="68"/>
      <c r="ET3075" s="68"/>
    </row>
    <row r="3076" spans="53:150" s="9" customFormat="1" ht="15">
      <c r="BA3076" s="41"/>
      <c r="BB3076" s="41"/>
      <c r="BC3076" s="41"/>
      <c r="BD3076" s="41"/>
      <c r="BE3076" s="41"/>
      <c r="BF3076" s="41"/>
      <c r="BG3076" s="41"/>
      <c r="BH3076" s="41"/>
      <c r="BI3076" s="41"/>
      <c r="BJ3076" s="41"/>
      <c r="BK3076" s="41"/>
      <c r="BL3076" s="41"/>
      <c r="BM3076" s="41"/>
      <c r="BN3076" s="41"/>
      <c r="BO3076" s="41"/>
      <c r="BP3076" s="41"/>
      <c r="BQ3076" s="41"/>
      <c r="BR3076" s="41"/>
      <c r="BS3076" s="41"/>
      <c r="BT3076" s="41"/>
      <c r="BU3076" s="41"/>
      <c r="BV3076" s="41"/>
      <c r="BW3076" s="41"/>
      <c r="BX3076" s="41"/>
      <c r="BY3076" s="41"/>
      <c r="BZ3076" s="41"/>
      <c r="CA3076" s="41"/>
      <c r="CB3076" s="41"/>
      <c r="CC3076" s="41"/>
      <c r="CD3076" s="41"/>
      <c r="CE3076" s="41"/>
      <c r="CF3076" s="41"/>
      <c r="CG3076" s="41"/>
      <c r="CH3076" s="41"/>
      <c r="CI3076" s="41"/>
      <c r="CJ3076" s="41"/>
      <c r="ED3076" s="68"/>
      <c r="EE3076" s="68"/>
      <c r="EF3076" s="68"/>
      <c r="EG3076" s="68"/>
      <c r="EH3076" s="68"/>
      <c r="EI3076" s="68"/>
      <c r="EJ3076" s="68"/>
      <c r="EK3076" s="68"/>
      <c r="EL3076" s="68"/>
      <c r="EM3076" s="68"/>
      <c r="EN3076" s="68"/>
      <c r="EO3076" s="68"/>
      <c r="EP3076" s="68"/>
      <c r="EQ3076" s="68"/>
      <c r="ER3076" s="68"/>
      <c r="ES3076" s="68"/>
      <c r="ET3076" s="68"/>
    </row>
    <row r="3077" spans="53:150" s="9" customFormat="1" ht="15">
      <c r="BA3077" s="41"/>
      <c r="BB3077" s="41"/>
      <c r="BC3077" s="41"/>
      <c r="BD3077" s="41"/>
      <c r="BE3077" s="41"/>
      <c r="BF3077" s="41"/>
      <c r="BG3077" s="41"/>
      <c r="BH3077" s="41"/>
      <c r="BI3077" s="41"/>
      <c r="BJ3077" s="41"/>
      <c r="BK3077" s="41"/>
      <c r="BL3077" s="41"/>
      <c r="BM3077" s="41"/>
      <c r="BN3077" s="41"/>
      <c r="BO3077" s="41"/>
      <c r="BP3077" s="41"/>
      <c r="BQ3077" s="41"/>
      <c r="BR3077" s="41"/>
      <c r="BS3077" s="41"/>
      <c r="BT3077" s="41"/>
      <c r="BU3077" s="41"/>
      <c r="BV3077" s="41"/>
      <c r="BW3077" s="41"/>
      <c r="BX3077" s="41"/>
      <c r="BY3077" s="41"/>
      <c r="BZ3077" s="41"/>
      <c r="CA3077" s="41"/>
      <c r="CB3077" s="41"/>
      <c r="CC3077" s="41"/>
      <c r="CD3077" s="41"/>
      <c r="CE3077" s="41"/>
      <c r="CF3077" s="41"/>
      <c r="CG3077" s="41"/>
      <c r="CH3077" s="41"/>
      <c r="CI3077" s="41"/>
      <c r="CJ3077" s="41"/>
      <c r="ED3077" s="68"/>
      <c r="EE3077" s="68"/>
      <c r="EF3077" s="68"/>
      <c r="EG3077" s="68"/>
      <c r="EH3077" s="68"/>
      <c r="EI3077" s="68"/>
      <c r="EJ3077" s="68"/>
      <c r="EK3077" s="68"/>
      <c r="EL3077" s="68"/>
      <c r="EM3077" s="68"/>
      <c r="EN3077" s="68"/>
      <c r="EO3077" s="68"/>
      <c r="EP3077" s="68"/>
      <c r="EQ3077" s="68"/>
      <c r="ER3077" s="68"/>
      <c r="ES3077" s="68"/>
      <c r="ET3077" s="68"/>
    </row>
    <row r="3078" spans="53:150" s="9" customFormat="1" ht="15">
      <c r="BA3078" s="41"/>
      <c r="BB3078" s="41"/>
      <c r="BC3078" s="41"/>
      <c r="BD3078" s="41"/>
      <c r="BE3078" s="41"/>
      <c r="BF3078" s="41"/>
      <c r="BG3078" s="41"/>
      <c r="BH3078" s="41"/>
      <c r="BI3078" s="41"/>
      <c r="BJ3078" s="41"/>
      <c r="BK3078" s="41"/>
      <c r="BL3078" s="41"/>
      <c r="BM3078" s="41"/>
      <c r="BN3078" s="41"/>
      <c r="BO3078" s="41"/>
      <c r="BP3078" s="41"/>
      <c r="BQ3078" s="41"/>
      <c r="BR3078" s="41"/>
      <c r="BS3078" s="41"/>
      <c r="BT3078" s="41"/>
      <c r="BU3078" s="41"/>
      <c r="BV3078" s="41"/>
      <c r="BW3078" s="41"/>
      <c r="BX3078" s="41"/>
      <c r="BY3078" s="41"/>
      <c r="BZ3078" s="41"/>
      <c r="CA3078" s="41"/>
      <c r="CB3078" s="41"/>
      <c r="CC3078" s="41"/>
      <c r="CD3078" s="41"/>
      <c r="CE3078" s="41"/>
      <c r="CF3078" s="41"/>
      <c r="CG3078" s="41"/>
      <c r="CH3078" s="41"/>
      <c r="CI3078" s="41"/>
      <c r="CJ3078" s="41"/>
      <c r="ED3078" s="68"/>
      <c r="EE3078" s="68"/>
      <c r="EF3078" s="68"/>
      <c r="EG3078" s="68"/>
      <c r="EH3078" s="68"/>
      <c r="EI3078" s="68"/>
      <c r="EJ3078" s="68"/>
      <c r="EK3078" s="68"/>
      <c r="EL3078" s="68"/>
      <c r="EM3078" s="68"/>
      <c r="EN3078" s="68"/>
      <c r="EO3078" s="68"/>
      <c r="EP3078" s="68"/>
      <c r="EQ3078" s="68"/>
      <c r="ER3078" s="68"/>
      <c r="ES3078" s="68"/>
      <c r="ET3078" s="68"/>
    </row>
    <row r="3079" spans="53:150" s="9" customFormat="1" ht="15">
      <c r="BA3079" s="41"/>
      <c r="BB3079" s="41"/>
      <c r="BC3079" s="41"/>
      <c r="BD3079" s="41"/>
      <c r="BE3079" s="41"/>
      <c r="BF3079" s="41"/>
      <c r="BG3079" s="41"/>
      <c r="BH3079" s="41"/>
      <c r="BI3079" s="41"/>
      <c r="BJ3079" s="41"/>
      <c r="BK3079" s="41"/>
      <c r="BL3079" s="41"/>
      <c r="BM3079" s="41"/>
      <c r="BN3079" s="41"/>
      <c r="BO3079" s="41"/>
      <c r="BP3079" s="41"/>
      <c r="BQ3079" s="41"/>
      <c r="BR3079" s="41"/>
      <c r="BS3079" s="41"/>
      <c r="BT3079" s="41"/>
      <c r="BU3079" s="41"/>
      <c r="BV3079" s="41"/>
      <c r="BW3079" s="41"/>
      <c r="BX3079" s="41"/>
      <c r="BY3079" s="41"/>
      <c r="BZ3079" s="41"/>
      <c r="CA3079" s="41"/>
      <c r="CB3079" s="41"/>
      <c r="CC3079" s="41"/>
      <c r="CD3079" s="41"/>
      <c r="CE3079" s="41"/>
      <c r="CF3079" s="41"/>
      <c r="CG3079" s="41"/>
      <c r="CH3079" s="41"/>
      <c r="CI3079" s="41"/>
      <c r="CJ3079" s="41"/>
      <c r="ED3079" s="68"/>
      <c r="EE3079" s="68"/>
      <c r="EF3079" s="68"/>
      <c r="EG3079" s="68"/>
      <c r="EH3079" s="68"/>
      <c r="EI3079" s="68"/>
      <c r="EJ3079" s="68"/>
      <c r="EK3079" s="68"/>
      <c r="EL3079" s="68"/>
      <c r="EM3079" s="68"/>
      <c r="EN3079" s="68"/>
      <c r="EO3079" s="68"/>
      <c r="EP3079" s="68"/>
      <c r="EQ3079" s="68"/>
      <c r="ER3079" s="68"/>
      <c r="ES3079" s="68"/>
      <c r="ET3079" s="68"/>
    </row>
    <row r="3080" spans="53:150" s="9" customFormat="1" ht="15">
      <c r="BA3080" s="41"/>
      <c r="BB3080" s="41"/>
      <c r="BC3080" s="41"/>
      <c r="BD3080" s="41"/>
      <c r="BE3080" s="41"/>
      <c r="BF3080" s="41"/>
      <c r="BG3080" s="41"/>
      <c r="BH3080" s="41"/>
      <c r="BI3080" s="41"/>
      <c r="BJ3080" s="41"/>
      <c r="BK3080" s="41"/>
      <c r="BL3080" s="41"/>
      <c r="BM3080" s="41"/>
      <c r="BN3080" s="41"/>
      <c r="BO3080" s="41"/>
      <c r="BP3080" s="41"/>
      <c r="BQ3080" s="41"/>
      <c r="BR3080" s="41"/>
      <c r="BS3080" s="41"/>
      <c r="BT3080" s="41"/>
      <c r="BU3080" s="41"/>
      <c r="BV3080" s="41"/>
      <c r="BW3080" s="41"/>
      <c r="BX3080" s="41"/>
      <c r="BY3080" s="41"/>
      <c r="BZ3080" s="41"/>
      <c r="CA3080" s="41"/>
      <c r="CB3080" s="41"/>
      <c r="CC3080" s="41"/>
      <c r="CD3080" s="41"/>
      <c r="CE3080" s="41"/>
      <c r="CF3080" s="41"/>
      <c r="CG3080" s="41"/>
      <c r="CH3080" s="41"/>
      <c r="CI3080" s="41"/>
      <c r="CJ3080" s="41"/>
      <c r="ED3080" s="68"/>
      <c r="EE3080" s="68"/>
      <c r="EF3080" s="68"/>
      <c r="EG3080" s="68"/>
      <c r="EH3080" s="68"/>
      <c r="EI3080" s="68"/>
      <c r="EJ3080" s="68"/>
      <c r="EK3080" s="68"/>
      <c r="EL3080" s="68"/>
      <c r="EM3080" s="68"/>
      <c r="EN3080" s="68"/>
      <c r="EO3080" s="68"/>
      <c r="EP3080" s="68"/>
      <c r="EQ3080" s="68"/>
      <c r="ER3080" s="68"/>
      <c r="ES3080" s="68"/>
      <c r="ET3080" s="68"/>
    </row>
    <row r="3081" spans="53:150" s="9" customFormat="1" ht="15">
      <c r="BA3081" s="41"/>
      <c r="BB3081" s="41"/>
      <c r="BC3081" s="41"/>
      <c r="BD3081" s="41"/>
      <c r="BE3081" s="41"/>
      <c r="BF3081" s="41"/>
      <c r="BG3081" s="41"/>
      <c r="BH3081" s="41"/>
      <c r="BI3081" s="41"/>
      <c r="BJ3081" s="41"/>
      <c r="BK3081" s="41"/>
      <c r="BL3081" s="41"/>
      <c r="BM3081" s="41"/>
      <c r="BN3081" s="41"/>
      <c r="BO3081" s="41"/>
      <c r="BP3081" s="41"/>
      <c r="BQ3081" s="41"/>
      <c r="BR3081" s="41"/>
      <c r="BS3081" s="41"/>
      <c r="BT3081" s="41"/>
      <c r="BU3081" s="41"/>
      <c r="BV3081" s="41"/>
      <c r="BW3081" s="41"/>
      <c r="BX3081" s="41"/>
      <c r="BY3081" s="41"/>
      <c r="BZ3081" s="41"/>
      <c r="CA3081" s="41"/>
      <c r="CB3081" s="41"/>
      <c r="CC3081" s="41"/>
      <c r="CD3081" s="41"/>
      <c r="CE3081" s="41"/>
      <c r="CF3081" s="41"/>
      <c r="CG3081" s="41"/>
      <c r="CH3081" s="41"/>
      <c r="CI3081" s="41"/>
      <c r="CJ3081" s="41"/>
      <c r="ED3081" s="68"/>
      <c r="EE3081" s="68"/>
      <c r="EF3081" s="68"/>
      <c r="EG3081" s="68"/>
      <c r="EH3081" s="68"/>
      <c r="EI3081" s="68"/>
      <c r="EJ3081" s="68"/>
      <c r="EK3081" s="68"/>
      <c r="EL3081" s="68"/>
      <c r="EM3081" s="68"/>
      <c r="EN3081" s="68"/>
      <c r="EO3081" s="68"/>
      <c r="EP3081" s="68"/>
      <c r="EQ3081" s="68"/>
      <c r="ER3081" s="68"/>
      <c r="ES3081" s="68"/>
      <c r="ET3081" s="68"/>
    </row>
    <row r="3082" spans="53:150" s="9" customFormat="1" ht="15">
      <c r="BA3082" s="41"/>
      <c r="BB3082" s="41"/>
      <c r="BC3082" s="41"/>
      <c r="BD3082" s="41"/>
      <c r="BE3082" s="41"/>
      <c r="BF3082" s="41"/>
      <c r="BG3082" s="41"/>
      <c r="BH3082" s="41"/>
      <c r="BI3082" s="41"/>
      <c r="BJ3082" s="41"/>
      <c r="BK3082" s="41"/>
      <c r="BL3082" s="41"/>
      <c r="BM3082" s="41"/>
      <c r="BN3082" s="41"/>
      <c r="BO3082" s="41"/>
      <c r="BP3082" s="41"/>
      <c r="BQ3082" s="41"/>
      <c r="BR3082" s="41"/>
      <c r="BS3082" s="41"/>
      <c r="BT3082" s="41"/>
      <c r="BU3082" s="41"/>
      <c r="BV3082" s="41"/>
      <c r="BW3082" s="41"/>
      <c r="BX3082" s="41"/>
      <c r="BY3082" s="41"/>
      <c r="BZ3082" s="41"/>
      <c r="CA3082" s="41"/>
      <c r="CB3082" s="41"/>
      <c r="CC3082" s="41"/>
      <c r="CD3082" s="41"/>
      <c r="CE3082" s="41"/>
      <c r="CF3082" s="41"/>
      <c r="CG3082" s="41"/>
      <c r="CH3082" s="41"/>
      <c r="CI3082" s="41"/>
      <c r="CJ3082" s="41"/>
      <c r="ED3082" s="68"/>
      <c r="EE3082" s="68"/>
      <c r="EF3082" s="68"/>
      <c r="EG3082" s="68"/>
      <c r="EH3082" s="68"/>
      <c r="EI3082" s="68"/>
      <c r="EJ3082" s="68"/>
      <c r="EK3082" s="68"/>
      <c r="EL3082" s="68"/>
      <c r="EM3082" s="68"/>
      <c r="EN3082" s="68"/>
      <c r="EO3082" s="68"/>
      <c r="EP3082" s="68"/>
      <c r="EQ3082" s="68"/>
      <c r="ER3082" s="68"/>
      <c r="ES3082" s="68"/>
      <c r="ET3082" s="68"/>
    </row>
    <row r="3083" spans="53:150" s="9" customFormat="1" ht="15">
      <c r="BA3083" s="41"/>
      <c r="BB3083" s="41"/>
      <c r="BC3083" s="41"/>
      <c r="BD3083" s="41"/>
      <c r="BE3083" s="41"/>
      <c r="BF3083" s="41"/>
      <c r="BG3083" s="41"/>
      <c r="BH3083" s="41"/>
      <c r="BI3083" s="41"/>
      <c r="BJ3083" s="41"/>
      <c r="BK3083" s="41"/>
      <c r="BL3083" s="41"/>
      <c r="BM3083" s="41"/>
      <c r="BN3083" s="41"/>
      <c r="BO3083" s="41"/>
      <c r="BP3083" s="41"/>
      <c r="BQ3083" s="41"/>
      <c r="BR3083" s="41"/>
      <c r="BS3083" s="41"/>
      <c r="BT3083" s="41"/>
      <c r="BU3083" s="41"/>
      <c r="BV3083" s="41"/>
      <c r="BW3083" s="41"/>
      <c r="BX3083" s="41"/>
      <c r="BY3083" s="41"/>
      <c r="BZ3083" s="41"/>
      <c r="CA3083" s="41"/>
      <c r="CB3083" s="41"/>
      <c r="CC3083" s="41"/>
      <c r="CD3083" s="41"/>
      <c r="CE3083" s="41"/>
      <c r="CF3083" s="41"/>
      <c r="CG3083" s="41"/>
      <c r="CH3083" s="41"/>
      <c r="CI3083" s="41"/>
      <c r="CJ3083" s="41"/>
      <c r="ED3083" s="68"/>
      <c r="EE3083" s="68"/>
      <c r="EF3083" s="68"/>
      <c r="EG3083" s="68"/>
      <c r="EH3083" s="68"/>
      <c r="EI3083" s="68"/>
      <c r="EJ3083" s="68"/>
      <c r="EK3083" s="68"/>
      <c r="EL3083" s="68"/>
      <c r="EM3083" s="68"/>
      <c r="EN3083" s="68"/>
      <c r="EO3083" s="68"/>
      <c r="EP3083" s="68"/>
      <c r="EQ3083" s="68"/>
      <c r="ER3083" s="68"/>
      <c r="ES3083" s="68"/>
      <c r="ET3083" s="68"/>
    </row>
    <row r="3084" spans="53:150" s="9" customFormat="1" ht="15">
      <c r="BA3084" s="41"/>
      <c r="BB3084" s="41"/>
      <c r="BC3084" s="41"/>
      <c r="BD3084" s="41"/>
      <c r="BE3084" s="41"/>
      <c r="BF3084" s="41"/>
      <c r="BG3084" s="41"/>
      <c r="BH3084" s="41"/>
      <c r="BI3084" s="41"/>
      <c r="BJ3084" s="41"/>
      <c r="BK3084" s="41"/>
      <c r="BL3084" s="41"/>
      <c r="BM3084" s="41"/>
      <c r="BN3084" s="41"/>
      <c r="BO3084" s="41"/>
      <c r="BP3084" s="41"/>
      <c r="BQ3084" s="41"/>
      <c r="BR3084" s="41"/>
      <c r="BS3084" s="41"/>
      <c r="BT3084" s="41"/>
      <c r="BU3084" s="41"/>
      <c r="BV3084" s="41"/>
      <c r="BW3084" s="41"/>
      <c r="BX3084" s="41"/>
      <c r="BY3084" s="41"/>
      <c r="BZ3084" s="41"/>
      <c r="CA3084" s="41"/>
      <c r="CB3084" s="41"/>
      <c r="CC3084" s="41"/>
      <c r="CD3084" s="41"/>
      <c r="CE3084" s="41"/>
      <c r="CF3084" s="41"/>
      <c r="CG3084" s="41"/>
      <c r="CH3084" s="41"/>
      <c r="CI3084" s="41"/>
      <c r="CJ3084" s="41"/>
      <c r="ED3084" s="68"/>
      <c r="EE3084" s="68"/>
      <c r="EF3084" s="68"/>
      <c r="EG3084" s="68"/>
      <c r="EH3084" s="68"/>
      <c r="EI3084" s="68"/>
      <c r="EJ3084" s="68"/>
      <c r="EK3084" s="68"/>
      <c r="EL3084" s="68"/>
      <c r="EM3084" s="68"/>
      <c r="EN3084" s="68"/>
      <c r="EO3084" s="68"/>
      <c r="EP3084" s="68"/>
      <c r="EQ3084" s="68"/>
      <c r="ER3084" s="68"/>
      <c r="ES3084" s="68"/>
      <c r="ET3084" s="68"/>
    </row>
    <row r="3085" spans="53:150" s="9" customFormat="1" ht="15">
      <c r="BA3085" s="41"/>
      <c r="BB3085" s="41"/>
      <c r="BC3085" s="41"/>
      <c r="BD3085" s="41"/>
      <c r="BE3085" s="41"/>
      <c r="BF3085" s="41"/>
      <c r="BG3085" s="41"/>
      <c r="BH3085" s="41"/>
      <c r="BI3085" s="41"/>
      <c r="BJ3085" s="41"/>
      <c r="BK3085" s="41"/>
      <c r="BL3085" s="41"/>
      <c r="BM3085" s="41"/>
      <c r="BN3085" s="41"/>
      <c r="BO3085" s="41"/>
      <c r="BP3085" s="41"/>
      <c r="BQ3085" s="41"/>
      <c r="BR3085" s="41"/>
      <c r="BS3085" s="41"/>
      <c r="BT3085" s="41"/>
      <c r="BU3085" s="41"/>
      <c r="BV3085" s="41"/>
      <c r="BW3085" s="41"/>
      <c r="BX3085" s="41"/>
      <c r="BY3085" s="41"/>
      <c r="BZ3085" s="41"/>
      <c r="CA3085" s="41"/>
      <c r="CB3085" s="41"/>
      <c r="CC3085" s="41"/>
      <c r="CD3085" s="41"/>
      <c r="CE3085" s="41"/>
      <c r="CF3085" s="41"/>
      <c r="CG3085" s="41"/>
      <c r="CH3085" s="41"/>
      <c r="CI3085" s="41"/>
      <c r="CJ3085" s="41"/>
      <c r="ED3085" s="68"/>
      <c r="EE3085" s="68"/>
      <c r="EF3085" s="68"/>
      <c r="EG3085" s="68"/>
      <c r="EH3085" s="68"/>
      <c r="EI3085" s="68"/>
      <c r="EJ3085" s="68"/>
      <c r="EK3085" s="68"/>
      <c r="EL3085" s="68"/>
      <c r="EM3085" s="68"/>
      <c r="EN3085" s="68"/>
      <c r="EO3085" s="68"/>
      <c r="EP3085" s="68"/>
      <c r="EQ3085" s="68"/>
      <c r="ER3085" s="68"/>
      <c r="ES3085" s="68"/>
      <c r="ET3085" s="68"/>
    </row>
    <row r="3086" spans="53:150" s="9" customFormat="1" ht="15">
      <c r="BA3086" s="41"/>
      <c r="BB3086" s="41"/>
      <c r="BC3086" s="41"/>
      <c r="BD3086" s="41"/>
      <c r="BE3086" s="41"/>
      <c r="BF3086" s="41"/>
      <c r="BG3086" s="41"/>
      <c r="BH3086" s="41"/>
      <c r="BI3086" s="41"/>
      <c r="BJ3086" s="41"/>
      <c r="BK3086" s="41"/>
      <c r="BL3086" s="41"/>
      <c r="BM3086" s="41"/>
      <c r="BN3086" s="41"/>
      <c r="BO3086" s="41"/>
      <c r="BP3086" s="41"/>
      <c r="BQ3086" s="41"/>
      <c r="BR3086" s="41"/>
      <c r="BS3086" s="41"/>
      <c r="BT3086" s="41"/>
      <c r="BU3086" s="41"/>
      <c r="BV3086" s="41"/>
      <c r="BW3086" s="41"/>
      <c r="BX3086" s="41"/>
      <c r="BY3086" s="41"/>
      <c r="BZ3086" s="41"/>
      <c r="CA3086" s="41"/>
      <c r="CB3086" s="41"/>
      <c r="CC3086" s="41"/>
      <c r="CD3086" s="41"/>
      <c r="CE3086" s="41"/>
      <c r="CF3086" s="41"/>
      <c r="CG3086" s="41"/>
      <c r="CH3086" s="41"/>
      <c r="CI3086" s="41"/>
      <c r="CJ3086" s="41"/>
      <c r="ED3086" s="68"/>
      <c r="EE3086" s="68"/>
      <c r="EF3086" s="68"/>
      <c r="EG3086" s="68"/>
      <c r="EH3086" s="68"/>
      <c r="EI3086" s="68"/>
      <c r="EJ3086" s="68"/>
      <c r="EK3086" s="68"/>
      <c r="EL3086" s="68"/>
      <c r="EM3086" s="68"/>
      <c r="EN3086" s="68"/>
      <c r="EO3086" s="68"/>
      <c r="EP3086" s="68"/>
      <c r="EQ3086" s="68"/>
      <c r="ER3086" s="68"/>
      <c r="ES3086" s="68"/>
      <c r="ET3086" s="68"/>
    </row>
    <row r="3087" spans="53:150" s="9" customFormat="1" ht="15">
      <c r="BA3087" s="41"/>
      <c r="BB3087" s="41"/>
      <c r="BC3087" s="41"/>
      <c r="BD3087" s="41"/>
      <c r="BE3087" s="41"/>
      <c r="BF3087" s="41"/>
      <c r="BG3087" s="41"/>
      <c r="BH3087" s="41"/>
      <c r="BI3087" s="41"/>
      <c r="BJ3087" s="41"/>
      <c r="BK3087" s="41"/>
      <c r="BL3087" s="41"/>
      <c r="BM3087" s="41"/>
      <c r="BN3087" s="41"/>
      <c r="BO3087" s="41"/>
      <c r="BP3087" s="41"/>
      <c r="BQ3087" s="41"/>
      <c r="BR3087" s="41"/>
      <c r="BS3087" s="41"/>
      <c r="BT3087" s="41"/>
      <c r="BU3087" s="41"/>
      <c r="BV3087" s="41"/>
      <c r="BW3087" s="41"/>
      <c r="BX3087" s="41"/>
      <c r="BY3087" s="41"/>
      <c r="BZ3087" s="41"/>
      <c r="CA3087" s="41"/>
      <c r="CB3087" s="41"/>
      <c r="CC3087" s="41"/>
      <c r="CD3087" s="41"/>
      <c r="CE3087" s="41"/>
      <c r="CF3087" s="41"/>
      <c r="CG3087" s="41"/>
      <c r="CH3087" s="41"/>
      <c r="CI3087" s="41"/>
      <c r="CJ3087" s="41"/>
      <c r="ED3087" s="68"/>
      <c r="EE3087" s="68"/>
      <c r="EF3087" s="68"/>
      <c r="EG3087" s="68"/>
      <c r="EH3087" s="68"/>
      <c r="EI3087" s="68"/>
      <c r="EJ3087" s="68"/>
      <c r="EK3087" s="68"/>
      <c r="EL3087" s="68"/>
      <c r="EM3087" s="68"/>
      <c r="EN3087" s="68"/>
      <c r="EO3087" s="68"/>
      <c r="EP3087" s="68"/>
      <c r="EQ3087" s="68"/>
      <c r="ER3087" s="68"/>
      <c r="ES3087" s="68"/>
      <c r="ET3087" s="68"/>
    </row>
    <row r="3088" spans="53:150" s="9" customFormat="1" ht="15">
      <c r="BA3088" s="41"/>
      <c r="BB3088" s="41"/>
      <c r="BC3088" s="41"/>
      <c r="BD3088" s="41"/>
      <c r="BE3088" s="41"/>
      <c r="BF3088" s="41"/>
      <c r="BG3088" s="41"/>
      <c r="BH3088" s="41"/>
      <c r="BI3088" s="41"/>
      <c r="BJ3088" s="41"/>
      <c r="BK3088" s="41"/>
      <c r="BL3088" s="41"/>
      <c r="BM3088" s="41"/>
      <c r="BN3088" s="41"/>
      <c r="BO3088" s="41"/>
      <c r="BP3088" s="41"/>
      <c r="BQ3088" s="41"/>
      <c r="BR3088" s="41"/>
      <c r="BS3088" s="41"/>
      <c r="BT3088" s="41"/>
      <c r="BU3088" s="41"/>
      <c r="BV3088" s="41"/>
      <c r="BW3088" s="41"/>
      <c r="BX3088" s="41"/>
      <c r="BY3088" s="41"/>
      <c r="BZ3088" s="41"/>
      <c r="CA3088" s="41"/>
      <c r="CB3088" s="41"/>
      <c r="CC3088" s="41"/>
      <c r="CD3088" s="41"/>
      <c r="CE3088" s="41"/>
      <c r="CF3088" s="41"/>
      <c r="CG3088" s="41"/>
      <c r="CH3088" s="41"/>
      <c r="CI3088" s="41"/>
      <c r="CJ3088" s="41"/>
      <c r="ED3088" s="68"/>
      <c r="EE3088" s="68"/>
      <c r="EF3088" s="68"/>
      <c r="EG3088" s="68"/>
      <c r="EH3088" s="68"/>
      <c r="EI3088" s="68"/>
      <c r="EJ3088" s="68"/>
      <c r="EK3088" s="68"/>
      <c r="EL3088" s="68"/>
      <c r="EM3088" s="68"/>
      <c r="EN3088" s="68"/>
      <c r="EO3088" s="68"/>
      <c r="EP3088" s="68"/>
      <c r="EQ3088" s="68"/>
      <c r="ER3088" s="68"/>
      <c r="ES3088" s="68"/>
      <c r="ET3088" s="68"/>
    </row>
    <row r="3089" spans="53:150" s="9" customFormat="1" ht="15">
      <c r="BA3089" s="41"/>
      <c r="BB3089" s="41"/>
      <c r="BC3089" s="41"/>
      <c r="BD3089" s="41"/>
      <c r="BE3089" s="41"/>
      <c r="BF3089" s="41"/>
      <c r="BG3089" s="41"/>
      <c r="BH3089" s="41"/>
      <c r="BI3089" s="41"/>
      <c r="BJ3089" s="41"/>
      <c r="BK3089" s="41"/>
      <c r="BL3089" s="41"/>
      <c r="BM3089" s="41"/>
      <c r="BN3089" s="41"/>
      <c r="BO3089" s="41"/>
      <c r="BP3089" s="41"/>
      <c r="BQ3089" s="41"/>
      <c r="BR3089" s="41"/>
      <c r="BS3089" s="41"/>
      <c r="BT3089" s="41"/>
      <c r="BU3089" s="41"/>
      <c r="BV3089" s="41"/>
      <c r="BW3089" s="41"/>
      <c r="BX3089" s="41"/>
      <c r="BY3089" s="41"/>
      <c r="BZ3089" s="41"/>
      <c r="CA3089" s="41"/>
      <c r="CB3089" s="41"/>
      <c r="CC3089" s="41"/>
      <c r="CD3089" s="41"/>
      <c r="CE3089" s="41"/>
      <c r="CF3089" s="41"/>
      <c r="CG3089" s="41"/>
      <c r="CH3089" s="41"/>
      <c r="CI3089" s="41"/>
      <c r="CJ3089" s="41"/>
      <c r="ED3089" s="68"/>
      <c r="EE3089" s="68"/>
      <c r="EF3089" s="68"/>
      <c r="EG3089" s="68"/>
      <c r="EH3089" s="68"/>
      <c r="EI3089" s="68"/>
      <c r="EJ3089" s="68"/>
      <c r="EK3089" s="68"/>
      <c r="EL3089" s="68"/>
      <c r="EM3089" s="68"/>
      <c r="EN3089" s="68"/>
      <c r="EO3089" s="68"/>
      <c r="EP3089" s="68"/>
      <c r="EQ3089" s="68"/>
      <c r="ER3089" s="68"/>
      <c r="ES3089" s="68"/>
      <c r="ET3089" s="68"/>
    </row>
    <row r="3090" spans="53:150" s="9" customFormat="1" ht="15">
      <c r="BA3090" s="41"/>
      <c r="BB3090" s="41"/>
      <c r="BC3090" s="41"/>
      <c r="BD3090" s="41"/>
      <c r="BE3090" s="41"/>
      <c r="BF3090" s="41"/>
      <c r="BG3090" s="41"/>
      <c r="BH3090" s="41"/>
      <c r="BI3090" s="41"/>
      <c r="BJ3090" s="41"/>
      <c r="BK3090" s="41"/>
      <c r="BL3090" s="41"/>
      <c r="BM3090" s="41"/>
      <c r="BN3090" s="41"/>
      <c r="BO3090" s="41"/>
      <c r="BP3090" s="41"/>
      <c r="BQ3090" s="41"/>
      <c r="BR3090" s="41"/>
      <c r="BS3090" s="41"/>
      <c r="BT3090" s="41"/>
      <c r="BU3090" s="41"/>
      <c r="BV3090" s="41"/>
      <c r="BW3090" s="41"/>
      <c r="BX3090" s="41"/>
      <c r="BY3090" s="41"/>
      <c r="BZ3090" s="41"/>
      <c r="CA3090" s="41"/>
      <c r="CB3090" s="41"/>
      <c r="CC3090" s="41"/>
      <c r="CD3090" s="41"/>
      <c r="CE3090" s="41"/>
      <c r="CF3090" s="41"/>
      <c r="CG3090" s="41"/>
      <c r="CH3090" s="41"/>
      <c r="CI3090" s="41"/>
      <c r="CJ3090" s="41"/>
      <c r="ED3090" s="68"/>
      <c r="EE3090" s="68"/>
      <c r="EF3090" s="68"/>
      <c r="EG3090" s="68"/>
      <c r="EH3090" s="68"/>
      <c r="EI3090" s="68"/>
      <c r="EJ3090" s="68"/>
      <c r="EK3090" s="68"/>
      <c r="EL3090" s="68"/>
      <c r="EM3090" s="68"/>
      <c r="EN3090" s="68"/>
      <c r="EO3090" s="68"/>
      <c r="EP3090" s="68"/>
      <c r="EQ3090" s="68"/>
      <c r="ER3090" s="68"/>
      <c r="ES3090" s="68"/>
      <c r="ET3090" s="68"/>
    </row>
    <row r="3091" spans="53:150" s="9" customFormat="1" ht="15">
      <c r="BA3091" s="41"/>
      <c r="BB3091" s="41"/>
      <c r="BC3091" s="41"/>
      <c r="BD3091" s="41"/>
      <c r="BE3091" s="41"/>
      <c r="BF3091" s="41"/>
      <c r="BG3091" s="41"/>
      <c r="BH3091" s="41"/>
      <c r="BI3091" s="41"/>
      <c r="BJ3091" s="41"/>
      <c r="BK3091" s="41"/>
      <c r="BL3091" s="41"/>
      <c r="BM3091" s="41"/>
      <c r="BN3091" s="41"/>
      <c r="BO3091" s="41"/>
      <c r="BP3091" s="41"/>
      <c r="BQ3091" s="41"/>
      <c r="BR3091" s="41"/>
      <c r="BS3091" s="41"/>
      <c r="BT3091" s="41"/>
      <c r="BU3091" s="41"/>
      <c r="BV3091" s="41"/>
      <c r="BW3091" s="41"/>
      <c r="BX3091" s="41"/>
      <c r="BY3091" s="41"/>
      <c r="BZ3091" s="41"/>
      <c r="CA3091" s="41"/>
      <c r="CB3091" s="41"/>
      <c r="CC3091" s="41"/>
      <c r="CD3091" s="41"/>
      <c r="CE3091" s="41"/>
      <c r="CF3091" s="41"/>
      <c r="CG3091" s="41"/>
      <c r="CH3091" s="41"/>
      <c r="CI3091" s="41"/>
      <c r="CJ3091" s="41"/>
      <c r="ED3091" s="68"/>
      <c r="EE3091" s="68"/>
      <c r="EF3091" s="68"/>
      <c r="EG3091" s="68"/>
      <c r="EH3091" s="68"/>
      <c r="EI3091" s="68"/>
      <c r="EJ3091" s="68"/>
      <c r="EK3091" s="68"/>
      <c r="EL3091" s="68"/>
      <c r="EM3091" s="68"/>
      <c r="EN3091" s="68"/>
      <c r="EO3091" s="68"/>
      <c r="EP3091" s="68"/>
      <c r="EQ3091" s="68"/>
      <c r="ER3091" s="68"/>
      <c r="ES3091" s="68"/>
      <c r="ET3091" s="68"/>
    </row>
    <row r="3092" spans="53:150" s="9" customFormat="1" ht="15">
      <c r="BA3092" s="41"/>
      <c r="BB3092" s="41"/>
      <c r="BC3092" s="41"/>
      <c r="BD3092" s="41"/>
      <c r="BE3092" s="41"/>
      <c r="BF3092" s="41"/>
      <c r="BG3092" s="41"/>
      <c r="BH3092" s="41"/>
      <c r="BI3092" s="41"/>
      <c r="BJ3092" s="41"/>
      <c r="BK3092" s="41"/>
      <c r="BL3092" s="41"/>
      <c r="BM3092" s="41"/>
      <c r="BN3092" s="41"/>
      <c r="BO3092" s="41"/>
      <c r="BP3092" s="41"/>
      <c r="BQ3092" s="41"/>
      <c r="BR3092" s="41"/>
      <c r="BS3092" s="41"/>
      <c r="BT3092" s="41"/>
      <c r="BU3092" s="41"/>
      <c r="BV3092" s="41"/>
      <c r="BW3092" s="41"/>
      <c r="BX3092" s="41"/>
      <c r="BY3092" s="41"/>
      <c r="BZ3092" s="41"/>
      <c r="CA3092" s="41"/>
      <c r="CB3092" s="41"/>
      <c r="CC3092" s="41"/>
      <c r="CD3092" s="41"/>
      <c r="CE3092" s="41"/>
      <c r="CF3092" s="41"/>
      <c r="CG3092" s="41"/>
      <c r="CH3092" s="41"/>
      <c r="CI3092" s="41"/>
      <c r="CJ3092" s="41"/>
      <c r="ED3092" s="68"/>
      <c r="EE3092" s="68"/>
      <c r="EF3092" s="68"/>
      <c r="EG3092" s="68"/>
      <c r="EH3092" s="68"/>
      <c r="EI3092" s="68"/>
      <c r="EJ3092" s="68"/>
      <c r="EK3092" s="68"/>
      <c r="EL3092" s="68"/>
      <c r="EM3092" s="68"/>
      <c r="EN3092" s="68"/>
      <c r="EO3092" s="68"/>
      <c r="EP3092" s="68"/>
      <c r="EQ3092" s="68"/>
      <c r="ER3092" s="68"/>
      <c r="ES3092" s="68"/>
      <c r="ET3092" s="68"/>
    </row>
    <row r="3093" spans="53:150" s="9" customFormat="1" ht="15">
      <c r="BA3093" s="41"/>
      <c r="BB3093" s="41"/>
      <c r="BC3093" s="41"/>
      <c r="BD3093" s="41"/>
      <c r="BE3093" s="41"/>
      <c r="BF3093" s="41"/>
      <c r="BG3093" s="41"/>
      <c r="BH3093" s="41"/>
      <c r="BI3093" s="41"/>
      <c r="BJ3093" s="41"/>
      <c r="BK3093" s="41"/>
      <c r="BL3093" s="41"/>
      <c r="BM3093" s="41"/>
      <c r="BN3093" s="41"/>
      <c r="BO3093" s="41"/>
      <c r="BP3093" s="41"/>
      <c r="BQ3093" s="41"/>
      <c r="BR3093" s="41"/>
      <c r="BS3093" s="41"/>
      <c r="BT3093" s="41"/>
      <c r="BU3093" s="41"/>
      <c r="BV3093" s="41"/>
      <c r="BW3093" s="41"/>
      <c r="BX3093" s="41"/>
      <c r="BY3093" s="41"/>
      <c r="BZ3093" s="41"/>
      <c r="CA3093" s="41"/>
      <c r="CB3093" s="41"/>
      <c r="CC3093" s="41"/>
      <c r="CD3093" s="41"/>
      <c r="CE3093" s="41"/>
      <c r="CF3093" s="41"/>
      <c r="CG3093" s="41"/>
      <c r="CH3093" s="41"/>
      <c r="CI3093" s="41"/>
      <c r="CJ3093" s="41"/>
      <c r="ED3093" s="68"/>
      <c r="EE3093" s="68"/>
      <c r="EF3093" s="68"/>
      <c r="EG3093" s="68"/>
      <c r="EH3093" s="68"/>
      <c r="EI3093" s="68"/>
      <c r="EJ3093" s="68"/>
      <c r="EK3093" s="68"/>
      <c r="EL3093" s="68"/>
      <c r="EM3093" s="68"/>
      <c r="EN3093" s="68"/>
      <c r="EO3093" s="68"/>
      <c r="EP3093" s="68"/>
      <c r="EQ3093" s="68"/>
      <c r="ER3093" s="68"/>
      <c r="ES3093" s="68"/>
      <c r="ET3093" s="68"/>
    </row>
    <row r="3094" spans="53:150" s="9" customFormat="1" ht="15">
      <c r="BA3094" s="41"/>
      <c r="BB3094" s="41"/>
      <c r="BC3094" s="41"/>
      <c r="BD3094" s="41"/>
      <c r="BE3094" s="41"/>
      <c r="BF3094" s="41"/>
      <c r="BG3094" s="41"/>
      <c r="BH3094" s="41"/>
      <c r="BI3094" s="41"/>
      <c r="BJ3094" s="41"/>
      <c r="BK3094" s="41"/>
      <c r="BL3094" s="41"/>
      <c r="BM3094" s="41"/>
      <c r="BN3094" s="41"/>
      <c r="BO3094" s="41"/>
      <c r="BP3094" s="41"/>
      <c r="BQ3094" s="41"/>
      <c r="BR3094" s="41"/>
      <c r="BS3094" s="41"/>
      <c r="BT3094" s="41"/>
      <c r="BU3094" s="41"/>
      <c r="BV3094" s="41"/>
      <c r="BW3094" s="41"/>
      <c r="BX3094" s="41"/>
      <c r="BY3094" s="41"/>
      <c r="BZ3094" s="41"/>
      <c r="CA3094" s="41"/>
      <c r="CB3094" s="41"/>
      <c r="CC3094" s="41"/>
      <c r="CD3094" s="41"/>
      <c r="CE3094" s="41"/>
      <c r="CF3094" s="41"/>
      <c r="CG3094" s="41"/>
      <c r="CH3094" s="41"/>
      <c r="CI3094" s="41"/>
      <c r="CJ3094" s="41"/>
      <c r="ED3094" s="68"/>
      <c r="EE3094" s="68"/>
      <c r="EF3094" s="68"/>
      <c r="EG3094" s="68"/>
      <c r="EH3094" s="68"/>
      <c r="EI3094" s="68"/>
      <c r="EJ3094" s="68"/>
      <c r="EK3094" s="68"/>
      <c r="EL3094" s="68"/>
      <c r="EM3094" s="68"/>
      <c r="EN3094" s="68"/>
      <c r="EO3094" s="68"/>
      <c r="EP3094" s="68"/>
      <c r="EQ3094" s="68"/>
      <c r="ER3094" s="68"/>
      <c r="ES3094" s="68"/>
      <c r="ET3094" s="68"/>
    </row>
    <row r="3095" spans="53:150" s="9" customFormat="1" ht="15">
      <c r="BA3095" s="41"/>
      <c r="BB3095" s="41"/>
      <c r="BC3095" s="41"/>
      <c r="BD3095" s="41"/>
      <c r="BE3095" s="41"/>
      <c r="BF3095" s="41"/>
      <c r="BG3095" s="41"/>
      <c r="BH3095" s="41"/>
      <c r="BI3095" s="41"/>
      <c r="BJ3095" s="41"/>
      <c r="BK3095" s="41"/>
      <c r="BL3095" s="41"/>
      <c r="BM3095" s="41"/>
      <c r="BN3095" s="41"/>
      <c r="BO3095" s="41"/>
      <c r="BP3095" s="41"/>
      <c r="BQ3095" s="41"/>
      <c r="BR3095" s="41"/>
      <c r="BS3095" s="41"/>
      <c r="BT3095" s="41"/>
      <c r="BU3095" s="41"/>
      <c r="BV3095" s="41"/>
      <c r="BW3095" s="41"/>
      <c r="BX3095" s="41"/>
      <c r="BY3095" s="41"/>
      <c r="BZ3095" s="41"/>
      <c r="CA3095" s="41"/>
      <c r="CB3095" s="41"/>
      <c r="CC3095" s="41"/>
      <c r="CD3095" s="41"/>
      <c r="CE3095" s="41"/>
      <c r="CF3095" s="41"/>
      <c r="CG3095" s="41"/>
      <c r="CH3095" s="41"/>
      <c r="CI3095" s="41"/>
      <c r="CJ3095" s="41"/>
      <c r="ED3095" s="68"/>
      <c r="EE3095" s="68"/>
      <c r="EF3095" s="68"/>
      <c r="EG3095" s="68"/>
      <c r="EH3095" s="68"/>
      <c r="EI3095" s="68"/>
      <c r="EJ3095" s="68"/>
      <c r="EK3095" s="68"/>
      <c r="EL3095" s="68"/>
      <c r="EM3095" s="68"/>
      <c r="EN3095" s="68"/>
      <c r="EO3095" s="68"/>
      <c r="EP3095" s="68"/>
      <c r="EQ3095" s="68"/>
      <c r="ER3095" s="68"/>
      <c r="ES3095" s="68"/>
      <c r="ET3095" s="68"/>
    </row>
    <row r="3096" spans="53:150" s="9" customFormat="1" ht="15">
      <c r="BA3096" s="41"/>
      <c r="BB3096" s="41"/>
      <c r="BC3096" s="41"/>
      <c r="BD3096" s="41"/>
      <c r="BE3096" s="41"/>
      <c r="BF3096" s="41"/>
      <c r="BG3096" s="41"/>
      <c r="BH3096" s="41"/>
      <c r="BI3096" s="41"/>
      <c r="BJ3096" s="41"/>
      <c r="BK3096" s="41"/>
      <c r="BL3096" s="41"/>
      <c r="BM3096" s="41"/>
      <c r="BN3096" s="41"/>
      <c r="BO3096" s="41"/>
      <c r="BP3096" s="41"/>
      <c r="BQ3096" s="41"/>
      <c r="BR3096" s="41"/>
      <c r="BS3096" s="41"/>
      <c r="BT3096" s="41"/>
      <c r="BU3096" s="41"/>
      <c r="BV3096" s="41"/>
      <c r="BW3096" s="41"/>
      <c r="BX3096" s="41"/>
      <c r="BY3096" s="41"/>
      <c r="BZ3096" s="41"/>
      <c r="CA3096" s="41"/>
      <c r="CB3096" s="41"/>
      <c r="CC3096" s="41"/>
      <c r="CD3096" s="41"/>
      <c r="CE3096" s="41"/>
      <c r="CF3096" s="41"/>
      <c r="CG3096" s="41"/>
      <c r="CH3096" s="41"/>
      <c r="CI3096" s="41"/>
      <c r="CJ3096" s="41"/>
      <c r="ED3096" s="68"/>
      <c r="EE3096" s="68"/>
      <c r="EF3096" s="68"/>
      <c r="EG3096" s="68"/>
      <c r="EH3096" s="68"/>
      <c r="EI3096" s="68"/>
      <c r="EJ3096" s="68"/>
      <c r="EK3096" s="68"/>
      <c r="EL3096" s="68"/>
      <c r="EM3096" s="68"/>
      <c r="EN3096" s="68"/>
      <c r="EO3096" s="68"/>
      <c r="EP3096" s="68"/>
      <c r="EQ3096" s="68"/>
      <c r="ER3096" s="68"/>
      <c r="ES3096" s="68"/>
      <c r="ET3096" s="68"/>
    </row>
    <row r="3097" spans="53:150" s="9" customFormat="1" ht="15">
      <c r="BA3097" s="41"/>
      <c r="BB3097" s="41"/>
      <c r="BC3097" s="41"/>
      <c r="BD3097" s="41"/>
      <c r="BE3097" s="41"/>
      <c r="BF3097" s="41"/>
      <c r="BG3097" s="41"/>
      <c r="BH3097" s="41"/>
      <c r="BI3097" s="41"/>
      <c r="BJ3097" s="41"/>
      <c r="BK3097" s="41"/>
      <c r="BL3097" s="41"/>
      <c r="BM3097" s="41"/>
      <c r="BN3097" s="41"/>
      <c r="BO3097" s="41"/>
      <c r="BP3097" s="41"/>
      <c r="BQ3097" s="41"/>
      <c r="BR3097" s="41"/>
      <c r="BS3097" s="41"/>
      <c r="BT3097" s="41"/>
      <c r="BU3097" s="41"/>
      <c r="BV3097" s="41"/>
      <c r="BW3097" s="41"/>
      <c r="BX3097" s="41"/>
      <c r="BY3097" s="41"/>
      <c r="BZ3097" s="41"/>
      <c r="CA3097" s="41"/>
      <c r="CB3097" s="41"/>
      <c r="CC3097" s="41"/>
      <c r="CD3097" s="41"/>
      <c r="CE3097" s="41"/>
      <c r="CF3097" s="41"/>
      <c r="CG3097" s="41"/>
      <c r="CH3097" s="41"/>
      <c r="CI3097" s="41"/>
      <c r="CJ3097" s="41"/>
      <c r="ED3097" s="68"/>
      <c r="EE3097" s="68"/>
      <c r="EF3097" s="68"/>
      <c r="EG3097" s="68"/>
      <c r="EH3097" s="68"/>
      <c r="EI3097" s="68"/>
      <c r="EJ3097" s="68"/>
      <c r="EK3097" s="68"/>
      <c r="EL3097" s="68"/>
      <c r="EM3097" s="68"/>
      <c r="EN3097" s="68"/>
      <c r="EO3097" s="68"/>
      <c r="EP3097" s="68"/>
      <c r="EQ3097" s="68"/>
      <c r="ER3097" s="68"/>
      <c r="ES3097" s="68"/>
      <c r="ET3097" s="68"/>
    </row>
    <row r="3098" spans="53:150" s="9" customFormat="1" ht="15">
      <c r="BA3098" s="41"/>
      <c r="BB3098" s="41"/>
      <c r="BC3098" s="41"/>
      <c r="BD3098" s="41"/>
      <c r="BE3098" s="41"/>
      <c r="BF3098" s="41"/>
      <c r="BG3098" s="41"/>
      <c r="BH3098" s="41"/>
      <c r="BI3098" s="41"/>
      <c r="BJ3098" s="41"/>
      <c r="BK3098" s="41"/>
      <c r="BL3098" s="41"/>
      <c r="BM3098" s="41"/>
      <c r="BN3098" s="41"/>
      <c r="BO3098" s="41"/>
      <c r="BP3098" s="41"/>
      <c r="BQ3098" s="41"/>
      <c r="BR3098" s="41"/>
      <c r="BS3098" s="41"/>
      <c r="BT3098" s="41"/>
      <c r="BU3098" s="41"/>
      <c r="BV3098" s="41"/>
      <c r="BW3098" s="41"/>
      <c r="BX3098" s="41"/>
      <c r="BY3098" s="41"/>
      <c r="BZ3098" s="41"/>
      <c r="CA3098" s="41"/>
      <c r="CB3098" s="41"/>
      <c r="CC3098" s="41"/>
      <c r="CD3098" s="41"/>
      <c r="CE3098" s="41"/>
      <c r="CF3098" s="41"/>
      <c r="CG3098" s="41"/>
      <c r="CH3098" s="41"/>
      <c r="CI3098" s="41"/>
      <c r="CJ3098" s="41"/>
      <c r="ED3098" s="68"/>
      <c r="EE3098" s="68"/>
      <c r="EF3098" s="68"/>
      <c r="EG3098" s="68"/>
      <c r="EH3098" s="68"/>
      <c r="EI3098" s="68"/>
      <c r="EJ3098" s="68"/>
      <c r="EK3098" s="68"/>
      <c r="EL3098" s="68"/>
      <c r="EM3098" s="68"/>
      <c r="EN3098" s="68"/>
      <c r="EO3098" s="68"/>
      <c r="EP3098" s="68"/>
      <c r="EQ3098" s="68"/>
      <c r="ER3098" s="68"/>
      <c r="ES3098" s="68"/>
      <c r="ET3098" s="68"/>
    </row>
    <row r="3099" spans="53:150" s="9" customFormat="1" ht="15">
      <c r="BA3099" s="41"/>
      <c r="BB3099" s="41"/>
      <c r="BC3099" s="41"/>
      <c r="BD3099" s="41"/>
      <c r="BE3099" s="41"/>
      <c r="BF3099" s="41"/>
      <c r="BG3099" s="41"/>
      <c r="BH3099" s="41"/>
      <c r="BI3099" s="41"/>
      <c r="BJ3099" s="41"/>
      <c r="BK3099" s="41"/>
      <c r="BL3099" s="41"/>
      <c r="BM3099" s="41"/>
      <c r="BN3099" s="41"/>
      <c r="BO3099" s="41"/>
      <c r="BP3099" s="41"/>
      <c r="BQ3099" s="41"/>
      <c r="BR3099" s="41"/>
      <c r="BS3099" s="41"/>
      <c r="BT3099" s="41"/>
      <c r="BU3099" s="41"/>
      <c r="BV3099" s="41"/>
      <c r="BW3099" s="41"/>
      <c r="BX3099" s="41"/>
      <c r="BY3099" s="41"/>
      <c r="BZ3099" s="41"/>
      <c r="CA3099" s="41"/>
      <c r="CB3099" s="41"/>
      <c r="CC3099" s="41"/>
      <c r="CD3099" s="41"/>
      <c r="CE3099" s="41"/>
      <c r="CF3099" s="41"/>
      <c r="CG3099" s="41"/>
      <c r="CH3099" s="41"/>
      <c r="CI3099" s="41"/>
      <c r="CJ3099" s="41"/>
      <c r="ED3099" s="68"/>
      <c r="EE3099" s="68"/>
      <c r="EF3099" s="68"/>
      <c r="EG3099" s="68"/>
      <c r="EH3099" s="68"/>
      <c r="EI3099" s="68"/>
      <c r="EJ3099" s="68"/>
      <c r="EK3099" s="68"/>
      <c r="EL3099" s="68"/>
      <c r="EM3099" s="68"/>
      <c r="EN3099" s="68"/>
      <c r="EO3099" s="68"/>
      <c r="EP3099" s="68"/>
      <c r="EQ3099" s="68"/>
      <c r="ER3099" s="68"/>
      <c r="ES3099" s="68"/>
      <c r="ET3099" s="68"/>
    </row>
    <row r="3100" spans="53:150" s="9" customFormat="1" ht="15">
      <c r="BA3100" s="41"/>
      <c r="BB3100" s="41"/>
      <c r="BC3100" s="41"/>
      <c r="BD3100" s="41"/>
      <c r="BE3100" s="41"/>
      <c r="BF3100" s="41"/>
      <c r="BG3100" s="41"/>
      <c r="BH3100" s="41"/>
      <c r="BI3100" s="41"/>
      <c r="BJ3100" s="41"/>
      <c r="BK3100" s="41"/>
      <c r="BL3100" s="41"/>
      <c r="BM3100" s="41"/>
      <c r="BN3100" s="41"/>
      <c r="BO3100" s="41"/>
      <c r="BP3100" s="41"/>
      <c r="BQ3100" s="41"/>
      <c r="BR3100" s="41"/>
      <c r="BS3100" s="41"/>
      <c r="BT3100" s="41"/>
      <c r="BU3100" s="41"/>
      <c r="BV3100" s="41"/>
      <c r="BW3100" s="41"/>
      <c r="BX3100" s="41"/>
      <c r="BY3100" s="41"/>
      <c r="BZ3100" s="41"/>
      <c r="CA3100" s="41"/>
      <c r="CB3100" s="41"/>
      <c r="CC3100" s="41"/>
      <c r="CD3100" s="41"/>
      <c r="CE3100" s="41"/>
      <c r="CF3100" s="41"/>
      <c r="CG3100" s="41"/>
      <c r="CH3100" s="41"/>
      <c r="CI3100" s="41"/>
      <c r="CJ3100" s="41"/>
      <c r="ED3100" s="68"/>
      <c r="EE3100" s="68"/>
      <c r="EF3100" s="68"/>
      <c r="EG3100" s="68"/>
      <c r="EH3100" s="68"/>
      <c r="EI3100" s="68"/>
      <c r="EJ3100" s="68"/>
      <c r="EK3100" s="68"/>
      <c r="EL3100" s="68"/>
      <c r="EM3100" s="68"/>
      <c r="EN3100" s="68"/>
      <c r="EO3100" s="68"/>
      <c r="EP3100" s="68"/>
      <c r="EQ3100" s="68"/>
      <c r="ER3100" s="68"/>
      <c r="ES3100" s="68"/>
      <c r="ET3100" s="68"/>
    </row>
    <row r="3101" spans="53:150" s="9" customFormat="1" ht="15">
      <c r="BA3101" s="41"/>
      <c r="BB3101" s="41"/>
      <c r="BC3101" s="41"/>
      <c r="BD3101" s="41"/>
      <c r="BE3101" s="41"/>
      <c r="BF3101" s="41"/>
      <c r="BG3101" s="41"/>
      <c r="BH3101" s="41"/>
      <c r="BI3101" s="41"/>
      <c r="BJ3101" s="41"/>
      <c r="BK3101" s="41"/>
      <c r="BL3101" s="41"/>
      <c r="BM3101" s="41"/>
      <c r="BN3101" s="41"/>
      <c r="BO3101" s="41"/>
      <c r="BP3101" s="41"/>
      <c r="BQ3101" s="41"/>
      <c r="BR3101" s="41"/>
      <c r="BS3101" s="41"/>
      <c r="BT3101" s="41"/>
      <c r="BU3101" s="41"/>
      <c r="BV3101" s="41"/>
      <c r="BW3101" s="41"/>
      <c r="BX3101" s="41"/>
      <c r="BY3101" s="41"/>
      <c r="BZ3101" s="41"/>
      <c r="CA3101" s="41"/>
      <c r="CB3101" s="41"/>
      <c r="CC3101" s="41"/>
      <c r="CD3101" s="41"/>
      <c r="CE3101" s="41"/>
      <c r="CF3101" s="41"/>
      <c r="CG3101" s="41"/>
      <c r="CH3101" s="41"/>
      <c r="CI3101" s="41"/>
      <c r="CJ3101" s="41"/>
      <c r="ED3101" s="68"/>
      <c r="EE3101" s="68"/>
      <c r="EF3101" s="68"/>
      <c r="EG3101" s="68"/>
      <c r="EH3101" s="68"/>
      <c r="EI3101" s="68"/>
      <c r="EJ3101" s="68"/>
      <c r="EK3101" s="68"/>
      <c r="EL3101" s="68"/>
      <c r="EM3101" s="68"/>
      <c r="EN3101" s="68"/>
      <c r="EO3101" s="68"/>
      <c r="EP3101" s="68"/>
      <c r="EQ3101" s="68"/>
      <c r="ER3101" s="68"/>
      <c r="ES3101" s="68"/>
      <c r="ET3101" s="68"/>
    </row>
    <row r="3102" spans="53:150" s="9" customFormat="1" ht="15">
      <c r="BA3102" s="41"/>
      <c r="BB3102" s="41"/>
      <c r="BC3102" s="41"/>
      <c r="BD3102" s="41"/>
      <c r="BE3102" s="41"/>
      <c r="BF3102" s="41"/>
      <c r="BG3102" s="41"/>
      <c r="BH3102" s="41"/>
      <c r="BI3102" s="41"/>
      <c r="BJ3102" s="41"/>
      <c r="BK3102" s="41"/>
      <c r="BL3102" s="41"/>
      <c r="BM3102" s="41"/>
      <c r="BN3102" s="41"/>
      <c r="BO3102" s="41"/>
      <c r="BP3102" s="41"/>
      <c r="BQ3102" s="41"/>
      <c r="BR3102" s="41"/>
      <c r="BS3102" s="41"/>
      <c r="BT3102" s="41"/>
      <c r="BU3102" s="41"/>
      <c r="BV3102" s="41"/>
      <c r="BW3102" s="41"/>
      <c r="BX3102" s="41"/>
      <c r="BY3102" s="41"/>
      <c r="BZ3102" s="41"/>
      <c r="CA3102" s="41"/>
      <c r="CB3102" s="41"/>
      <c r="CC3102" s="41"/>
      <c r="CD3102" s="41"/>
      <c r="CE3102" s="41"/>
      <c r="CF3102" s="41"/>
      <c r="CG3102" s="41"/>
      <c r="CH3102" s="41"/>
      <c r="CI3102" s="41"/>
      <c r="CJ3102" s="41"/>
      <c r="ED3102" s="68"/>
      <c r="EE3102" s="68"/>
      <c r="EF3102" s="68"/>
      <c r="EG3102" s="68"/>
      <c r="EH3102" s="68"/>
      <c r="EI3102" s="68"/>
      <c r="EJ3102" s="68"/>
      <c r="EK3102" s="68"/>
      <c r="EL3102" s="68"/>
      <c r="EM3102" s="68"/>
      <c r="EN3102" s="68"/>
      <c r="EO3102" s="68"/>
      <c r="EP3102" s="68"/>
      <c r="EQ3102" s="68"/>
      <c r="ER3102" s="68"/>
      <c r="ES3102" s="68"/>
      <c r="ET3102" s="68"/>
    </row>
    <row r="3103" spans="53:150" s="9" customFormat="1" ht="15">
      <c r="BA3103" s="41"/>
      <c r="BB3103" s="41"/>
      <c r="BC3103" s="41"/>
      <c r="BD3103" s="41"/>
      <c r="BE3103" s="41"/>
      <c r="BF3103" s="41"/>
      <c r="BG3103" s="41"/>
      <c r="BH3103" s="41"/>
      <c r="BI3103" s="41"/>
      <c r="BJ3103" s="41"/>
      <c r="BK3103" s="41"/>
      <c r="BL3103" s="41"/>
      <c r="BM3103" s="41"/>
      <c r="BN3103" s="41"/>
      <c r="BO3103" s="41"/>
      <c r="BP3103" s="41"/>
      <c r="BQ3103" s="41"/>
      <c r="BR3103" s="41"/>
      <c r="BS3103" s="41"/>
      <c r="BT3103" s="41"/>
      <c r="BU3103" s="41"/>
      <c r="BV3103" s="41"/>
      <c r="BW3103" s="41"/>
      <c r="BX3103" s="41"/>
      <c r="BY3103" s="41"/>
      <c r="BZ3103" s="41"/>
      <c r="CA3103" s="41"/>
      <c r="CB3103" s="41"/>
      <c r="CC3103" s="41"/>
      <c r="CD3103" s="41"/>
      <c r="CE3103" s="41"/>
      <c r="CF3103" s="41"/>
      <c r="CG3103" s="41"/>
      <c r="CH3103" s="41"/>
      <c r="CI3103" s="41"/>
      <c r="CJ3103" s="41"/>
      <c r="ED3103" s="68"/>
      <c r="EE3103" s="68"/>
      <c r="EF3103" s="68"/>
      <c r="EG3103" s="68"/>
      <c r="EH3103" s="68"/>
      <c r="EI3103" s="68"/>
      <c r="EJ3103" s="68"/>
      <c r="EK3103" s="68"/>
      <c r="EL3103" s="68"/>
      <c r="EM3103" s="68"/>
      <c r="EN3103" s="68"/>
      <c r="EO3103" s="68"/>
      <c r="EP3103" s="68"/>
      <c r="EQ3103" s="68"/>
      <c r="ER3103" s="68"/>
      <c r="ES3103" s="68"/>
      <c r="ET3103" s="68"/>
    </row>
    <row r="3104" spans="53:150" s="9" customFormat="1" ht="15">
      <c r="BA3104" s="41"/>
      <c r="BB3104" s="41"/>
      <c r="BC3104" s="41"/>
      <c r="BD3104" s="41"/>
      <c r="BE3104" s="41"/>
      <c r="BF3104" s="41"/>
      <c r="BG3104" s="41"/>
      <c r="BH3104" s="41"/>
      <c r="BI3104" s="41"/>
      <c r="BJ3104" s="41"/>
      <c r="BK3104" s="41"/>
      <c r="BL3104" s="41"/>
      <c r="BM3104" s="41"/>
      <c r="BN3104" s="41"/>
      <c r="BO3104" s="41"/>
      <c r="BP3104" s="41"/>
      <c r="BQ3104" s="41"/>
      <c r="BR3104" s="41"/>
      <c r="BS3104" s="41"/>
      <c r="BT3104" s="41"/>
      <c r="BU3104" s="41"/>
      <c r="BV3104" s="41"/>
      <c r="BW3104" s="41"/>
      <c r="BX3104" s="41"/>
      <c r="BY3104" s="41"/>
      <c r="BZ3104" s="41"/>
      <c r="CA3104" s="41"/>
      <c r="CB3104" s="41"/>
      <c r="CC3104" s="41"/>
      <c r="CD3104" s="41"/>
      <c r="CE3104" s="41"/>
      <c r="CF3104" s="41"/>
      <c r="CG3104" s="41"/>
      <c r="CH3104" s="41"/>
      <c r="CI3104" s="41"/>
      <c r="CJ3104" s="41"/>
      <c r="ED3104" s="68"/>
      <c r="EE3104" s="68"/>
      <c r="EF3104" s="68"/>
      <c r="EG3104" s="68"/>
      <c r="EH3104" s="68"/>
      <c r="EI3104" s="68"/>
      <c r="EJ3104" s="68"/>
      <c r="EK3104" s="68"/>
      <c r="EL3104" s="68"/>
      <c r="EM3104" s="68"/>
      <c r="EN3104" s="68"/>
      <c r="EO3104" s="68"/>
      <c r="EP3104" s="68"/>
      <c r="EQ3104" s="68"/>
      <c r="ER3104" s="68"/>
      <c r="ES3104" s="68"/>
      <c r="ET3104" s="68"/>
    </row>
    <row r="3105" spans="53:150" s="9" customFormat="1" ht="15">
      <c r="BA3105" s="41"/>
      <c r="BB3105" s="41"/>
      <c r="BC3105" s="41"/>
      <c r="BD3105" s="41"/>
      <c r="BE3105" s="41"/>
      <c r="BF3105" s="41"/>
      <c r="BG3105" s="41"/>
      <c r="BH3105" s="41"/>
      <c r="BI3105" s="41"/>
      <c r="BJ3105" s="41"/>
      <c r="BK3105" s="41"/>
      <c r="BL3105" s="41"/>
      <c r="BM3105" s="41"/>
      <c r="BN3105" s="41"/>
      <c r="BO3105" s="41"/>
      <c r="BP3105" s="41"/>
      <c r="BQ3105" s="41"/>
      <c r="BR3105" s="41"/>
      <c r="BS3105" s="41"/>
      <c r="BT3105" s="41"/>
      <c r="BU3105" s="41"/>
      <c r="BV3105" s="41"/>
      <c r="BW3105" s="41"/>
      <c r="BX3105" s="41"/>
      <c r="BY3105" s="41"/>
      <c r="BZ3105" s="41"/>
      <c r="CA3105" s="41"/>
      <c r="CB3105" s="41"/>
      <c r="CC3105" s="41"/>
      <c r="CD3105" s="41"/>
      <c r="CE3105" s="41"/>
      <c r="CF3105" s="41"/>
      <c r="CG3105" s="41"/>
      <c r="CH3105" s="41"/>
      <c r="CI3105" s="41"/>
      <c r="CJ3105" s="41"/>
      <c r="ED3105" s="68"/>
      <c r="EE3105" s="68"/>
      <c r="EF3105" s="68"/>
      <c r="EG3105" s="68"/>
      <c r="EH3105" s="68"/>
      <c r="EI3105" s="68"/>
      <c r="EJ3105" s="68"/>
      <c r="EK3105" s="68"/>
      <c r="EL3105" s="68"/>
      <c r="EM3105" s="68"/>
      <c r="EN3105" s="68"/>
      <c r="EO3105" s="68"/>
      <c r="EP3105" s="68"/>
      <c r="EQ3105" s="68"/>
      <c r="ER3105" s="68"/>
      <c r="ES3105" s="68"/>
      <c r="ET3105" s="68"/>
    </row>
    <row r="3106" spans="53:150" s="9" customFormat="1" ht="15">
      <c r="BA3106" s="41"/>
      <c r="BB3106" s="41"/>
      <c r="BC3106" s="41"/>
      <c r="BD3106" s="41"/>
      <c r="BE3106" s="41"/>
      <c r="BF3106" s="41"/>
      <c r="BG3106" s="41"/>
      <c r="BH3106" s="41"/>
      <c r="BI3106" s="41"/>
      <c r="BJ3106" s="41"/>
      <c r="BK3106" s="41"/>
      <c r="BL3106" s="41"/>
      <c r="BM3106" s="41"/>
      <c r="BN3106" s="41"/>
      <c r="BO3106" s="41"/>
      <c r="BP3106" s="41"/>
      <c r="BQ3106" s="41"/>
      <c r="BR3106" s="41"/>
      <c r="BS3106" s="41"/>
      <c r="BT3106" s="41"/>
      <c r="BU3106" s="41"/>
      <c r="BV3106" s="41"/>
      <c r="BW3106" s="41"/>
      <c r="BX3106" s="41"/>
      <c r="BY3106" s="41"/>
      <c r="BZ3106" s="41"/>
      <c r="CA3106" s="41"/>
      <c r="CB3106" s="41"/>
      <c r="CC3106" s="41"/>
      <c r="CD3106" s="41"/>
      <c r="CE3106" s="41"/>
      <c r="CF3106" s="41"/>
      <c r="CG3106" s="41"/>
      <c r="CH3106" s="41"/>
      <c r="CI3106" s="41"/>
      <c r="CJ3106" s="41"/>
      <c r="ED3106" s="68"/>
      <c r="EE3106" s="68"/>
      <c r="EF3106" s="68"/>
      <c r="EG3106" s="68"/>
      <c r="EH3106" s="68"/>
      <c r="EI3106" s="68"/>
      <c r="EJ3106" s="68"/>
      <c r="EK3106" s="68"/>
      <c r="EL3106" s="68"/>
      <c r="EM3106" s="68"/>
      <c r="EN3106" s="68"/>
      <c r="EO3106" s="68"/>
      <c r="EP3106" s="68"/>
      <c r="EQ3106" s="68"/>
      <c r="ER3106" s="68"/>
      <c r="ES3106" s="68"/>
      <c r="ET3106" s="68"/>
    </row>
    <row r="3107" spans="53:150" s="9" customFormat="1" ht="15">
      <c r="BA3107" s="41"/>
      <c r="BB3107" s="41"/>
      <c r="BC3107" s="41"/>
      <c r="BD3107" s="41"/>
      <c r="BE3107" s="41"/>
      <c r="BF3107" s="41"/>
      <c r="BG3107" s="41"/>
      <c r="BH3107" s="41"/>
      <c r="BI3107" s="41"/>
      <c r="BJ3107" s="41"/>
      <c r="BK3107" s="41"/>
      <c r="BL3107" s="41"/>
      <c r="BM3107" s="41"/>
      <c r="BN3107" s="41"/>
      <c r="BO3107" s="41"/>
      <c r="BP3107" s="41"/>
      <c r="BQ3107" s="41"/>
      <c r="BR3107" s="41"/>
      <c r="BS3107" s="41"/>
      <c r="BT3107" s="41"/>
      <c r="BU3107" s="41"/>
      <c r="BV3107" s="41"/>
      <c r="BW3107" s="41"/>
      <c r="BX3107" s="41"/>
      <c r="BY3107" s="41"/>
      <c r="BZ3107" s="41"/>
      <c r="CA3107" s="41"/>
      <c r="CB3107" s="41"/>
      <c r="CC3107" s="41"/>
      <c r="CD3107" s="41"/>
      <c r="CE3107" s="41"/>
      <c r="CF3107" s="41"/>
      <c r="CG3107" s="41"/>
      <c r="CH3107" s="41"/>
      <c r="CI3107" s="41"/>
      <c r="CJ3107" s="41"/>
      <c r="ED3107" s="68"/>
      <c r="EE3107" s="68"/>
      <c r="EF3107" s="68"/>
      <c r="EG3107" s="68"/>
      <c r="EH3107" s="68"/>
      <c r="EI3107" s="68"/>
      <c r="EJ3107" s="68"/>
      <c r="EK3107" s="68"/>
      <c r="EL3107" s="68"/>
      <c r="EM3107" s="68"/>
      <c r="EN3107" s="68"/>
      <c r="EO3107" s="68"/>
      <c r="EP3107" s="68"/>
      <c r="EQ3107" s="68"/>
      <c r="ER3107" s="68"/>
      <c r="ES3107" s="68"/>
      <c r="ET3107" s="68"/>
    </row>
    <row r="3108" spans="53:150" s="9" customFormat="1" ht="15">
      <c r="BA3108" s="41"/>
      <c r="BB3108" s="41"/>
      <c r="BC3108" s="41"/>
      <c r="BD3108" s="41"/>
      <c r="BE3108" s="41"/>
      <c r="BF3108" s="41"/>
      <c r="BG3108" s="41"/>
      <c r="BH3108" s="41"/>
      <c r="BI3108" s="41"/>
      <c r="BJ3108" s="41"/>
      <c r="BK3108" s="41"/>
      <c r="BL3108" s="41"/>
      <c r="BM3108" s="41"/>
      <c r="BN3108" s="41"/>
      <c r="BO3108" s="41"/>
      <c r="BP3108" s="41"/>
      <c r="BQ3108" s="41"/>
      <c r="BR3108" s="41"/>
      <c r="BS3108" s="41"/>
      <c r="BT3108" s="41"/>
      <c r="BU3108" s="41"/>
      <c r="BV3108" s="41"/>
      <c r="BW3108" s="41"/>
      <c r="BX3108" s="41"/>
      <c r="BY3108" s="41"/>
      <c r="BZ3108" s="41"/>
      <c r="CA3108" s="41"/>
      <c r="CB3108" s="41"/>
      <c r="CC3108" s="41"/>
      <c r="CD3108" s="41"/>
      <c r="CE3108" s="41"/>
      <c r="CF3108" s="41"/>
      <c r="CG3108" s="41"/>
      <c r="CH3108" s="41"/>
      <c r="CI3108" s="41"/>
      <c r="CJ3108" s="41"/>
      <c r="ED3108" s="68"/>
      <c r="EE3108" s="68"/>
      <c r="EF3108" s="68"/>
      <c r="EG3108" s="68"/>
      <c r="EH3108" s="68"/>
      <c r="EI3108" s="68"/>
      <c r="EJ3108" s="68"/>
      <c r="EK3108" s="68"/>
      <c r="EL3108" s="68"/>
      <c r="EM3108" s="68"/>
      <c r="EN3108" s="68"/>
      <c r="EO3108" s="68"/>
      <c r="EP3108" s="68"/>
      <c r="EQ3108" s="68"/>
      <c r="ER3108" s="68"/>
      <c r="ES3108" s="68"/>
      <c r="ET3108" s="68"/>
    </row>
    <row r="3109" spans="53:150" s="9" customFormat="1" ht="15">
      <c r="BA3109" s="41"/>
      <c r="BB3109" s="41"/>
      <c r="BC3109" s="41"/>
      <c r="BD3109" s="41"/>
      <c r="BE3109" s="41"/>
      <c r="BF3109" s="41"/>
      <c r="BG3109" s="41"/>
      <c r="BH3109" s="41"/>
      <c r="BI3109" s="41"/>
      <c r="BJ3109" s="41"/>
      <c r="BK3109" s="41"/>
      <c r="BL3109" s="41"/>
      <c r="BM3109" s="41"/>
      <c r="BN3109" s="41"/>
      <c r="BO3109" s="41"/>
      <c r="BP3109" s="41"/>
      <c r="BQ3109" s="41"/>
      <c r="BR3109" s="41"/>
      <c r="BS3109" s="41"/>
      <c r="BT3109" s="41"/>
      <c r="BU3109" s="41"/>
      <c r="BV3109" s="41"/>
      <c r="BW3109" s="41"/>
      <c r="BX3109" s="41"/>
      <c r="BY3109" s="41"/>
      <c r="BZ3109" s="41"/>
      <c r="CA3109" s="41"/>
      <c r="CB3109" s="41"/>
      <c r="CC3109" s="41"/>
      <c r="CD3109" s="41"/>
      <c r="CE3109" s="41"/>
      <c r="CF3109" s="41"/>
      <c r="CG3109" s="41"/>
      <c r="CH3109" s="41"/>
      <c r="CI3109" s="41"/>
      <c r="CJ3109" s="41"/>
      <c r="ED3109" s="68"/>
      <c r="EE3109" s="68"/>
      <c r="EF3109" s="68"/>
      <c r="EG3109" s="68"/>
      <c r="EH3109" s="68"/>
      <c r="EI3109" s="68"/>
      <c r="EJ3109" s="68"/>
      <c r="EK3109" s="68"/>
      <c r="EL3109" s="68"/>
      <c r="EM3109" s="68"/>
      <c r="EN3109" s="68"/>
      <c r="EO3109" s="68"/>
      <c r="EP3109" s="68"/>
      <c r="EQ3109" s="68"/>
      <c r="ER3109" s="68"/>
      <c r="ES3109" s="68"/>
      <c r="ET3109" s="68"/>
    </row>
    <row r="3110" spans="53:150" s="9" customFormat="1" ht="15">
      <c r="BA3110" s="41"/>
      <c r="BB3110" s="41"/>
      <c r="BC3110" s="41"/>
      <c r="BD3110" s="41"/>
      <c r="BE3110" s="41"/>
      <c r="BF3110" s="41"/>
      <c r="BG3110" s="41"/>
      <c r="BH3110" s="41"/>
      <c r="BI3110" s="41"/>
      <c r="BJ3110" s="41"/>
      <c r="BK3110" s="41"/>
      <c r="BL3110" s="41"/>
      <c r="BM3110" s="41"/>
      <c r="BN3110" s="41"/>
      <c r="BO3110" s="41"/>
      <c r="BP3110" s="41"/>
      <c r="BQ3110" s="41"/>
      <c r="BR3110" s="41"/>
      <c r="BS3110" s="41"/>
      <c r="BT3110" s="41"/>
      <c r="BU3110" s="41"/>
      <c r="BV3110" s="41"/>
      <c r="BW3110" s="41"/>
      <c r="BX3110" s="41"/>
      <c r="BY3110" s="41"/>
      <c r="BZ3110" s="41"/>
      <c r="CA3110" s="41"/>
      <c r="CB3110" s="41"/>
      <c r="CC3110" s="41"/>
      <c r="CD3110" s="41"/>
      <c r="CE3110" s="41"/>
      <c r="CF3110" s="41"/>
      <c r="CG3110" s="41"/>
      <c r="CH3110" s="41"/>
      <c r="CI3110" s="41"/>
      <c r="CJ3110" s="41"/>
      <c r="ED3110" s="68"/>
      <c r="EE3110" s="68"/>
      <c r="EF3110" s="68"/>
      <c r="EG3110" s="68"/>
      <c r="EH3110" s="68"/>
      <c r="EI3110" s="68"/>
      <c r="EJ3110" s="68"/>
      <c r="EK3110" s="68"/>
      <c r="EL3110" s="68"/>
      <c r="EM3110" s="68"/>
      <c r="EN3110" s="68"/>
      <c r="EO3110" s="68"/>
      <c r="EP3110" s="68"/>
      <c r="EQ3110" s="68"/>
      <c r="ER3110" s="68"/>
      <c r="ES3110" s="68"/>
      <c r="ET3110" s="68"/>
    </row>
    <row r="3111" spans="53:150" s="9" customFormat="1" ht="15">
      <c r="BA3111" s="41"/>
      <c r="BB3111" s="41"/>
      <c r="BC3111" s="41"/>
      <c r="BD3111" s="41"/>
      <c r="BE3111" s="41"/>
      <c r="BF3111" s="41"/>
      <c r="BG3111" s="41"/>
      <c r="BH3111" s="41"/>
      <c r="BI3111" s="41"/>
      <c r="BJ3111" s="41"/>
      <c r="BK3111" s="41"/>
      <c r="BL3111" s="41"/>
      <c r="BM3111" s="41"/>
      <c r="BN3111" s="41"/>
      <c r="BO3111" s="41"/>
      <c r="BP3111" s="41"/>
      <c r="BQ3111" s="41"/>
      <c r="BR3111" s="41"/>
      <c r="BS3111" s="41"/>
      <c r="BT3111" s="41"/>
      <c r="BU3111" s="41"/>
      <c r="BV3111" s="41"/>
      <c r="BW3111" s="41"/>
      <c r="BX3111" s="41"/>
      <c r="BY3111" s="41"/>
      <c r="BZ3111" s="41"/>
      <c r="CA3111" s="41"/>
      <c r="CB3111" s="41"/>
      <c r="CC3111" s="41"/>
      <c r="CD3111" s="41"/>
      <c r="CE3111" s="41"/>
      <c r="CF3111" s="41"/>
      <c r="CG3111" s="41"/>
      <c r="CH3111" s="41"/>
      <c r="CI3111" s="41"/>
      <c r="CJ3111" s="41"/>
      <c r="ED3111" s="68"/>
      <c r="EE3111" s="68"/>
      <c r="EF3111" s="68"/>
      <c r="EG3111" s="68"/>
      <c r="EH3111" s="68"/>
      <c r="EI3111" s="68"/>
      <c r="EJ3111" s="68"/>
      <c r="EK3111" s="68"/>
      <c r="EL3111" s="68"/>
      <c r="EM3111" s="68"/>
      <c r="EN3111" s="68"/>
      <c r="EO3111" s="68"/>
      <c r="EP3111" s="68"/>
      <c r="EQ3111" s="68"/>
      <c r="ER3111" s="68"/>
      <c r="ES3111" s="68"/>
      <c r="ET3111" s="68"/>
    </row>
    <row r="3112" spans="53:150" s="9" customFormat="1" ht="15">
      <c r="BA3112" s="41"/>
      <c r="BB3112" s="41"/>
      <c r="BC3112" s="41"/>
      <c r="BD3112" s="41"/>
      <c r="BE3112" s="41"/>
      <c r="BF3112" s="41"/>
      <c r="BG3112" s="41"/>
      <c r="BH3112" s="41"/>
      <c r="BI3112" s="41"/>
      <c r="BJ3112" s="41"/>
      <c r="BK3112" s="41"/>
      <c r="BL3112" s="41"/>
      <c r="BM3112" s="41"/>
      <c r="BN3112" s="41"/>
      <c r="BO3112" s="41"/>
      <c r="BP3112" s="41"/>
      <c r="BQ3112" s="41"/>
      <c r="BR3112" s="41"/>
      <c r="BS3112" s="41"/>
      <c r="BT3112" s="41"/>
      <c r="BU3112" s="41"/>
      <c r="BV3112" s="41"/>
      <c r="BW3112" s="41"/>
      <c r="BX3112" s="41"/>
      <c r="BY3112" s="41"/>
      <c r="BZ3112" s="41"/>
      <c r="CA3112" s="41"/>
      <c r="CB3112" s="41"/>
      <c r="CC3112" s="41"/>
      <c r="CD3112" s="41"/>
      <c r="CE3112" s="41"/>
      <c r="CF3112" s="41"/>
      <c r="CG3112" s="41"/>
      <c r="CH3112" s="41"/>
      <c r="CI3112" s="41"/>
      <c r="CJ3112" s="41"/>
      <c r="ED3112" s="68"/>
      <c r="EE3112" s="68"/>
      <c r="EF3112" s="68"/>
      <c r="EG3112" s="68"/>
      <c r="EH3112" s="68"/>
      <c r="EI3112" s="68"/>
      <c r="EJ3112" s="68"/>
      <c r="EK3112" s="68"/>
      <c r="EL3112" s="68"/>
      <c r="EM3112" s="68"/>
      <c r="EN3112" s="68"/>
      <c r="EO3112" s="68"/>
      <c r="EP3112" s="68"/>
      <c r="EQ3112" s="68"/>
      <c r="ER3112" s="68"/>
      <c r="ES3112" s="68"/>
      <c r="ET3112" s="68"/>
    </row>
    <row r="3113" spans="53:150" s="9" customFormat="1" ht="15">
      <c r="BA3113" s="41"/>
      <c r="BB3113" s="41"/>
      <c r="BC3113" s="41"/>
      <c r="BD3113" s="41"/>
      <c r="BE3113" s="41"/>
      <c r="BF3113" s="41"/>
      <c r="BG3113" s="41"/>
      <c r="BH3113" s="41"/>
      <c r="BI3113" s="41"/>
      <c r="BJ3113" s="41"/>
      <c r="BK3113" s="41"/>
      <c r="BL3113" s="41"/>
      <c r="BM3113" s="41"/>
      <c r="BN3113" s="41"/>
      <c r="BO3113" s="41"/>
      <c r="BP3113" s="41"/>
      <c r="BQ3113" s="41"/>
      <c r="BR3113" s="41"/>
      <c r="BS3113" s="41"/>
      <c r="BT3113" s="41"/>
      <c r="BU3113" s="41"/>
      <c r="BV3113" s="41"/>
      <c r="BW3113" s="41"/>
      <c r="BX3113" s="41"/>
      <c r="BY3113" s="41"/>
      <c r="BZ3113" s="41"/>
      <c r="CA3113" s="41"/>
      <c r="CB3113" s="41"/>
      <c r="CC3113" s="41"/>
      <c r="CD3113" s="41"/>
      <c r="CE3113" s="41"/>
      <c r="CF3113" s="41"/>
      <c r="CG3113" s="41"/>
      <c r="CH3113" s="41"/>
      <c r="CI3113" s="41"/>
      <c r="CJ3113" s="41"/>
      <c r="ED3113" s="68"/>
      <c r="EE3113" s="68"/>
      <c r="EF3113" s="68"/>
      <c r="EG3113" s="68"/>
      <c r="EH3113" s="68"/>
      <c r="EI3113" s="68"/>
      <c r="EJ3113" s="68"/>
      <c r="EK3113" s="68"/>
      <c r="EL3113" s="68"/>
      <c r="EM3113" s="68"/>
      <c r="EN3113" s="68"/>
      <c r="EO3113" s="68"/>
      <c r="EP3113" s="68"/>
      <c r="EQ3113" s="68"/>
      <c r="ER3113" s="68"/>
      <c r="ES3113" s="68"/>
      <c r="ET3113" s="68"/>
    </row>
    <row r="3114" spans="53:150" s="9" customFormat="1" ht="15">
      <c r="BA3114" s="41"/>
      <c r="BB3114" s="41"/>
      <c r="BC3114" s="41"/>
      <c r="BD3114" s="41"/>
      <c r="BE3114" s="41"/>
      <c r="BF3114" s="41"/>
      <c r="BG3114" s="41"/>
      <c r="BH3114" s="41"/>
      <c r="BI3114" s="41"/>
      <c r="BJ3114" s="41"/>
      <c r="BK3114" s="41"/>
      <c r="BL3114" s="41"/>
      <c r="BM3114" s="41"/>
      <c r="BN3114" s="41"/>
      <c r="BO3114" s="41"/>
      <c r="BP3114" s="41"/>
      <c r="BQ3114" s="41"/>
      <c r="BR3114" s="41"/>
      <c r="BS3114" s="41"/>
      <c r="BT3114" s="41"/>
      <c r="BU3114" s="41"/>
      <c r="BV3114" s="41"/>
      <c r="BW3114" s="41"/>
      <c r="BX3114" s="41"/>
      <c r="BY3114" s="41"/>
      <c r="BZ3114" s="41"/>
      <c r="CA3114" s="41"/>
      <c r="CB3114" s="41"/>
      <c r="CC3114" s="41"/>
      <c r="CD3114" s="41"/>
      <c r="CE3114" s="41"/>
      <c r="CF3114" s="41"/>
      <c r="CG3114" s="41"/>
      <c r="CH3114" s="41"/>
      <c r="CI3114" s="41"/>
      <c r="CJ3114" s="41"/>
      <c r="ED3114" s="68"/>
      <c r="EE3114" s="68"/>
      <c r="EF3114" s="68"/>
      <c r="EG3114" s="68"/>
      <c r="EH3114" s="68"/>
      <c r="EI3114" s="68"/>
      <c r="EJ3114" s="68"/>
      <c r="EK3114" s="68"/>
      <c r="EL3114" s="68"/>
      <c r="EM3114" s="68"/>
      <c r="EN3114" s="68"/>
      <c r="EO3114" s="68"/>
      <c r="EP3114" s="68"/>
      <c r="EQ3114" s="68"/>
      <c r="ER3114" s="68"/>
      <c r="ES3114" s="68"/>
      <c r="ET3114" s="68"/>
    </row>
    <row r="3115" spans="53:150" s="9" customFormat="1" ht="15">
      <c r="BA3115" s="41"/>
      <c r="BB3115" s="41"/>
      <c r="BC3115" s="41"/>
      <c r="BD3115" s="41"/>
      <c r="BE3115" s="41"/>
      <c r="BF3115" s="41"/>
      <c r="BG3115" s="41"/>
      <c r="BH3115" s="41"/>
      <c r="BI3115" s="41"/>
      <c r="BJ3115" s="41"/>
      <c r="BK3115" s="41"/>
      <c r="BL3115" s="41"/>
      <c r="BM3115" s="41"/>
      <c r="BN3115" s="41"/>
      <c r="BO3115" s="41"/>
      <c r="BP3115" s="41"/>
      <c r="BQ3115" s="41"/>
      <c r="BR3115" s="41"/>
      <c r="BS3115" s="41"/>
      <c r="BT3115" s="41"/>
      <c r="BU3115" s="41"/>
      <c r="BV3115" s="41"/>
      <c r="BW3115" s="41"/>
      <c r="BX3115" s="41"/>
      <c r="BY3115" s="41"/>
      <c r="BZ3115" s="41"/>
      <c r="CA3115" s="41"/>
      <c r="CB3115" s="41"/>
      <c r="CC3115" s="41"/>
      <c r="CD3115" s="41"/>
      <c r="CE3115" s="41"/>
      <c r="CF3115" s="41"/>
      <c r="CG3115" s="41"/>
      <c r="CH3115" s="41"/>
      <c r="CI3115" s="41"/>
      <c r="CJ3115" s="41"/>
      <c r="ED3115" s="68"/>
      <c r="EE3115" s="68"/>
      <c r="EF3115" s="68"/>
      <c r="EG3115" s="68"/>
      <c r="EH3115" s="68"/>
      <c r="EI3115" s="68"/>
      <c r="EJ3115" s="68"/>
      <c r="EK3115" s="68"/>
      <c r="EL3115" s="68"/>
      <c r="EM3115" s="68"/>
      <c r="EN3115" s="68"/>
      <c r="EO3115" s="68"/>
      <c r="EP3115" s="68"/>
      <c r="EQ3115" s="68"/>
      <c r="ER3115" s="68"/>
      <c r="ES3115" s="68"/>
      <c r="ET3115" s="68"/>
    </row>
    <row r="3116" spans="53:150" s="9" customFormat="1" ht="15">
      <c r="BA3116" s="41"/>
      <c r="BB3116" s="41"/>
      <c r="BC3116" s="41"/>
      <c r="BD3116" s="41"/>
      <c r="BE3116" s="41"/>
      <c r="BF3116" s="41"/>
      <c r="BG3116" s="41"/>
      <c r="BH3116" s="41"/>
      <c r="BI3116" s="41"/>
      <c r="BJ3116" s="41"/>
      <c r="BK3116" s="41"/>
      <c r="BL3116" s="41"/>
      <c r="BM3116" s="41"/>
      <c r="BN3116" s="41"/>
      <c r="BO3116" s="41"/>
      <c r="BP3116" s="41"/>
      <c r="BQ3116" s="41"/>
      <c r="BR3116" s="41"/>
      <c r="BS3116" s="41"/>
      <c r="BT3116" s="41"/>
      <c r="BU3116" s="41"/>
      <c r="BV3116" s="41"/>
      <c r="BW3116" s="41"/>
      <c r="BX3116" s="41"/>
      <c r="BY3116" s="41"/>
      <c r="BZ3116" s="41"/>
      <c r="CA3116" s="41"/>
      <c r="CB3116" s="41"/>
      <c r="CC3116" s="41"/>
      <c r="CD3116" s="41"/>
      <c r="CE3116" s="41"/>
      <c r="CF3116" s="41"/>
      <c r="CG3116" s="41"/>
      <c r="CH3116" s="41"/>
      <c r="CI3116" s="41"/>
      <c r="CJ3116" s="41"/>
      <c r="ED3116" s="68"/>
      <c r="EE3116" s="68"/>
      <c r="EF3116" s="68"/>
      <c r="EG3116" s="68"/>
      <c r="EH3116" s="68"/>
      <c r="EI3116" s="68"/>
      <c r="EJ3116" s="68"/>
      <c r="EK3116" s="68"/>
      <c r="EL3116" s="68"/>
      <c r="EM3116" s="68"/>
      <c r="EN3116" s="68"/>
      <c r="EO3116" s="68"/>
      <c r="EP3116" s="68"/>
      <c r="EQ3116" s="68"/>
      <c r="ER3116" s="68"/>
      <c r="ES3116" s="68"/>
      <c r="ET3116" s="68"/>
    </row>
    <row r="3117" spans="53:150" s="9" customFormat="1" ht="15">
      <c r="BA3117" s="41"/>
      <c r="BB3117" s="41"/>
      <c r="BC3117" s="41"/>
      <c r="BD3117" s="41"/>
      <c r="BE3117" s="41"/>
      <c r="BF3117" s="41"/>
      <c r="BG3117" s="41"/>
      <c r="BH3117" s="41"/>
      <c r="BI3117" s="41"/>
      <c r="BJ3117" s="41"/>
      <c r="BK3117" s="41"/>
      <c r="BL3117" s="41"/>
      <c r="BM3117" s="41"/>
      <c r="BN3117" s="41"/>
      <c r="BO3117" s="41"/>
      <c r="BP3117" s="41"/>
      <c r="BQ3117" s="41"/>
      <c r="BR3117" s="41"/>
      <c r="BS3117" s="41"/>
      <c r="BT3117" s="41"/>
      <c r="BU3117" s="41"/>
      <c r="BV3117" s="41"/>
      <c r="BW3117" s="41"/>
      <c r="BX3117" s="41"/>
      <c r="BY3117" s="41"/>
      <c r="BZ3117" s="41"/>
      <c r="CA3117" s="41"/>
      <c r="CB3117" s="41"/>
      <c r="CC3117" s="41"/>
      <c r="CD3117" s="41"/>
      <c r="CE3117" s="41"/>
      <c r="CF3117" s="41"/>
      <c r="CG3117" s="41"/>
      <c r="CH3117" s="41"/>
      <c r="CI3117" s="41"/>
      <c r="CJ3117" s="41"/>
      <c r="ED3117" s="68"/>
      <c r="EE3117" s="68"/>
      <c r="EF3117" s="68"/>
      <c r="EG3117" s="68"/>
      <c r="EH3117" s="68"/>
      <c r="EI3117" s="68"/>
      <c r="EJ3117" s="68"/>
      <c r="EK3117" s="68"/>
      <c r="EL3117" s="68"/>
      <c r="EM3117" s="68"/>
      <c r="EN3117" s="68"/>
      <c r="EO3117" s="68"/>
      <c r="EP3117" s="68"/>
      <c r="EQ3117" s="68"/>
      <c r="ER3117" s="68"/>
      <c r="ES3117" s="68"/>
      <c r="ET3117" s="68"/>
    </row>
    <row r="3118" spans="53:150" s="9" customFormat="1" ht="15">
      <c r="BA3118" s="41"/>
      <c r="BB3118" s="41"/>
      <c r="BC3118" s="41"/>
      <c r="BD3118" s="41"/>
      <c r="BE3118" s="41"/>
      <c r="BF3118" s="41"/>
      <c r="BG3118" s="41"/>
      <c r="BH3118" s="41"/>
      <c r="BI3118" s="41"/>
      <c r="BJ3118" s="41"/>
      <c r="BK3118" s="41"/>
      <c r="BL3118" s="41"/>
      <c r="BM3118" s="41"/>
      <c r="BN3118" s="41"/>
      <c r="BO3118" s="41"/>
      <c r="BP3118" s="41"/>
      <c r="BQ3118" s="41"/>
      <c r="BR3118" s="41"/>
      <c r="BS3118" s="41"/>
      <c r="BT3118" s="41"/>
      <c r="BU3118" s="41"/>
      <c r="BV3118" s="41"/>
      <c r="BW3118" s="41"/>
      <c r="BX3118" s="41"/>
      <c r="BY3118" s="41"/>
      <c r="BZ3118" s="41"/>
      <c r="CA3118" s="41"/>
      <c r="CB3118" s="41"/>
      <c r="CC3118" s="41"/>
      <c r="CD3118" s="41"/>
      <c r="CE3118" s="41"/>
      <c r="CF3118" s="41"/>
      <c r="CG3118" s="41"/>
      <c r="CH3118" s="41"/>
      <c r="CI3118" s="41"/>
      <c r="CJ3118" s="41"/>
      <c r="ED3118" s="68"/>
      <c r="EE3118" s="68"/>
      <c r="EF3118" s="68"/>
      <c r="EG3118" s="68"/>
      <c r="EH3118" s="68"/>
      <c r="EI3118" s="68"/>
      <c r="EJ3118" s="68"/>
      <c r="EK3118" s="68"/>
      <c r="EL3118" s="68"/>
      <c r="EM3118" s="68"/>
      <c r="EN3118" s="68"/>
      <c r="EO3118" s="68"/>
      <c r="EP3118" s="68"/>
      <c r="EQ3118" s="68"/>
      <c r="ER3118" s="68"/>
      <c r="ES3118" s="68"/>
      <c r="ET3118" s="68"/>
    </row>
    <row r="3119" spans="53:150" s="9" customFormat="1" ht="15">
      <c r="BA3119" s="41"/>
      <c r="BB3119" s="41"/>
      <c r="BC3119" s="41"/>
      <c r="BD3119" s="41"/>
      <c r="BE3119" s="41"/>
      <c r="BF3119" s="41"/>
      <c r="BG3119" s="41"/>
      <c r="BH3119" s="41"/>
      <c r="BI3119" s="41"/>
      <c r="BJ3119" s="41"/>
      <c r="BK3119" s="41"/>
      <c r="BL3119" s="41"/>
      <c r="BM3119" s="41"/>
      <c r="BN3119" s="41"/>
      <c r="BO3119" s="41"/>
      <c r="BP3119" s="41"/>
      <c r="BQ3119" s="41"/>
      <c r="BR3119" s="41"/>
      <c r="BS3119" s="41"/>
      <c r="BT3119" s="41"/>
      <c r="BU3119" s="41"/>
      <c r="BV3119" s="41"/>
      <c r="BW3119" s="41"/>
      <c r="BX3119" s="41"/>
      <c r="BY3119" s="41"/>
      <c r="BZ3119" s="41"/>
      <c r="CA3119" s="41"/>
      <c r="CB3119" s="41"/>
      <c r="CC3119" s="41"/>
      <c r="CD3119" s="41"/>
      <c r="CE3119" s="41"/>
      <c r="CF3119" s="41"/>
      <c r="CG3119" s="41"/>
      <c r="CH3119" s="41"/>
      <c r="CI3119" s="41"/>
      <c r="CJ3119" s="41"/>
      <c r="ED3119" s="68"/>
      <c r="EE3119" s="68"/>
      <c r="EF3119" s="68"/>
      <c r="EG3119" s="68"/>
      <c r="EH3119" s="68"/>
      <c r="EI3119" s="68"/>
      <c r="EJ3119" s="68"/>
      <c r="EK3119" s="68"/>
      <c r="EL3119" s="68"/>
      <c r="EM3119" s="68"/>
      <c r="EN3119" s="68"/>
      <c r="EO3119" s="68"/>
      <c r="EP3119" s="68"/>
      <c r="EQ3119" s="68"/>
      <c r="ER3119" s="68"/>
      <c r="ES3119" s="68"/>
      <c r="ET3119" s="68"/>
    </row>
    <row r="3120" spans="53:150" s="9" customFormat="1" ht="15">
      <c r="BA3120" s="41"/>
      <c r="BB3120" s="41"/>
      <c r="BC3120" s="41"/>
      <c r="BD3120" s="41"/>
      <c r="BE3120" s="41"/>
      <c r="BF3120" s="41"/>
      <c r="BG3120" s="41"/>
      <c r="BH3120" s="41"/>
      <c r="BI3120" s="41"/>
      <c r="BJ3120" s="41"/>
      <c r="BK3120" s="41"/>
      <c r="BL3120" s="41"/>
      <c r="BM3120" s="41"/>
      <c r="BN3120" s="41"/>
      <c r="BO3120" s="41"/>
      <c r="BP3120" s="41"/>
      <c r="BQ3120" s="41"/>
      <c r="BR3120" s="41"/>
      <c r="BS3120" s="41"/>
      <c r="BT3120" s="41"/>
      <c r="BU3120" s="41"/>
      <c r="BV3120" s="41"/>
      <c r="BW3120" s="41"/>
      <c r="BX3120" s="41"/>
      <c r="BY3120" s="41"/>
      <c r="BZ3120" s="41"/>
      <c r="CA3120" s="41"/>
      <c r="CB3120" s="41"/>
      <c r="CC3120" s="41"/>
      <c r="CD3120" s="41"/>
      <c r="CE3120" s="41"/>
      <c r="CF3120" s="41"/>
      <c r="CG3120" s="41"/>
      <c r="CH3120" s="41"/>
      <c r="CI3120" s="41"/>
      <c r="CJ3120" s="41"/>
      <c r="ED3120" s="68"/>
      <c r="EE3120" s="68"/>
      <c r="EF3120" s="68"/>
      <c r="EG3120" s="68"/>
      <c r="EH3120" s="68"/>
      <c r="EI3120" s="68"/>
      <c r="EJ3120" s="68"/>
      <c r="EK3120" s="68"/>
      <c r="EL3120" s="68"/>
      <c r="EM3120" s="68"/>
      <c r="EN3120" s="68"/>
      <c r="EO3120" s="68"/>
      <c r="EP3120" s="68"/>
      <c r="EQ3120" s="68"/>
      <c r="ER3120" s="68"/>
      <c r="ES3120" s="68"/>
      <c r="ET3120" s="68"/>
    </row>
    <row r="3121" spans="53:150" s="9" customFormat="1" ht="15">
      <c r="BA3121" s="41"/>
      <c r="BB3121" s="41"/>
      <c r="BC3121" s="41"/>
      <c r="BD3121" s="41"/>
      <c r="BE3121" s="41"/>
      <c r="BF3121" s="41"/>
      <c r="BG3121" s="41"/>
      <c r="BH3121" s="41"/>
      <c r="BI3121" s="41"/>
      <c r="BJ3121" s="41"/>
      <c r="BK3121" s="41"/>
      <c r="BL3121" s="41"/>
      <c r="BM3121" s="41"/>
      <c r="BN3121" s="41"/>
      <c r="BO3121" s="41"/>
      <c r="BP3121" s="41"/>
      <c r="BQ3121" s="41"/>
      <c r="BR3121" s="41"/>
      <c r="BS3121" s="41"/>
      <c r="BT3121" s="41"/>
      <c r="BU3121" s="41"/>
      <c r="BV3121" s="41"/>
      <c r="BW3121" s="41"/>
      <c r="BX3121" s="41"/>
      <c r="BY3121" s="41"/>
      <c r="BZ3121" s="41"/>
      <c r="CA3121" s="41"/>
      <c r="CB3121" s="41"/>
      <c r="CC3121" s="41"/>
      <c r="CD3121" s="41"/>
      <c r="CE3121" s="41"/>
      <c r="CF3121" s="41"/>
      <c r="CG3121" s="41"/>
      <c r="CH3121" s="41"/>
      <c r="CI3121" s="41"/>
      <c r="CJ3121" s="41"/>
      <c r="ED3121" s="68"/>
      <c r="EE3121" s="68"/>
      <c r="EF3121" s="68"/>
      <c r="EG3121" s="68"/>
      <c r="EH3121" s="68"/>
      <c r="EI3121" s="68"/>
      <c r="EJ3121" s="68"/>
      <c r="EK3121" s="68"/>
      <c r="EL3121" s="68"/>
      <c r="EM3121" s="68"/>
      <c r="EN3121" s="68"/>
      <c r="EO3121" s="68"/>
      <c r="EP3121" s="68"/>
      <c r="EQ3121" s="68"/>
      <c r="ER3121" s="68"/>
      <c r="ES3121" s="68"/>
      <c r="ET3121" s="68"/>
    </row>
    <row r="3122" spans="53:150" s="9" customFormat="1" ht="15">
      <c r="BA3122" s="41"/>
      <c r="BB3122" s="41"/>
      <c r="BC3122" s="41"/>
      <c r="BD3122" s="41"/>
      <c r="BE3122" s="41"/>
      <c r="BF3122" s="41"/>
      <c r="BG3122" s="41"/>
      <c r="BH3122" s="41"/>
      <c r="BI3122" s="41"/>
      <c r="BJ3122" s="41"/>
      <c r="BK3122" s="41"/>
      <c r="BL3122" s="41"/>
      <c r="BM3122" s="41"/>
      <c r="BN3122" s="41"/>
      <c r="BO3122" s="41"/>
      <c r="BP3122" s="41"/>
      <c r="BQ3122" s="41"/>
      <c r="BR3122" s="41"/>
      <c r="BS3122" s="41"/>
      <c r="BT3122" s="41"/>
      <c r="BU3122" s="41"/>
      <c r="BV3122" s="41"/>
      <c r="BW3122" s="41"/>
      <c r="BX3122" s="41"/>
      <c r="BY3122" s="41"/>
      <c r="BZ3122" s="41"/>
      <c r="CA3122" s="41"/>
      <c r="CB3122" s="41"/>
      <c r="CC3122" s="41"/>
      <c r="CD3122" s="41"/>
      <c r="CE3122" s="41"/>
      <c r="CF3122" s="41"/>
      <c r="CG3122" s="41"/>
      <c r="CH3122" s="41"/>
      <c r="CI3122" s="41"/>
      <c r="CJ3122" s="41"/>
      <c r="ED3122" s="68"/>
      <c r="EE3122" s="68"/>
      <c r="EF3122" s="68"/>
      <c r="EG3122" s="68"/>
      <c r="EH3122" s="68"/>
      <c r="EI3122" s="68"/>
      <c r="EJ3122" s="68"/>
      <c r="EK3122" s="68"/>
      <c r="EL3122" s="68"/>
      <c r="EM3122" s="68"/>
      <c r="EN3122" s="68"/>
      <c r="EO3122" s="68"/>
      <c r="EP3122" s="68"/>
      <c r="EQ3122" s="68"/>
      <c r="ER3122" s="68"/>
      <c r="ES3122" s="68"/>
      <c r="ET3122" s="68"/>
    </row>
    <row r="3123" spans="53:150" s="9" customFormat="1" ht="15">
      <c r="BA3123" s="41"/>
      <c r="BB3123" s="41"/>
      <c r="BC3123" s="41"/>
      <c r="BD3123" s="41"/>
      <c r="BE3123" s="41"/>
      <c r="BF3123" s="41"/>
      <c r="BG3123" s="41"/>
      <c r="BH3123" s="41"/>
      <c r="BI3123" s="41"/>
      <c r="BJ3123" s="41"/>
      <c r="BK3123" s="41"/>
      <c r="BL3123" s="41"/>
      <c r="BM3123" s="41"/>
      <c r="BN3123" s="41"/>
      <c r="BO3123" s="41"/>
      <c r="BP3123" s="41"/>
      <c r="BQ3123" s="41"/>
      <c r="BR3123" s="41"/>
      <c r="BS3123" s="41"/>
      <c r="BT3123" s="41"/>
      <c r="BU3123" s="41"/>
      <c r="BV3123" s="41"/>
      <c r="BW3123" s="41"/>
      <c r="BX3123" s="41"/>
      <c r="BY3123" s="41"/>
      <c r="BZ3123" s="41"/>
      <c r="CA3123" s="41"/>
      <c r="CB3123" s="41"/>
      <c r="CC3123" s="41"/>
      <c r="CD3123" s="41"/>
      <c r="CE3123" s="41"/>
      <c r="CF3123" s="41"/>
      <c r="CG3123" s="41"/>
      <c r="CH3123" s="41"/>
      <c r="CI3123" s="41"/>
      <c r="CJ3123" s="41"/>
      <c r="ED3123" s="68"/>
      <c r="EE3123" s="68"/>
      <c r="EF3123" s="68"/>
      <c r="EG3123" s="68"/>
      <c r="EH3123" s="68"/>
      <c r="EI3123" s="68"/>
      <c r="EJ3123" s="68"/>
      <c r="EK3123" s="68"/>
      <c r="EL3123" s="68"/>
      <c r="EM3123" s="68"/>
      <c r="EN3123" s="68"/>
      <c r="EO3123" s="68"/>
      <c r="EP3123" s="68"/>
      <c r="EQ3123" s="68"/>
      <c r="ER3123" s="68"/>
      <c r="ES3123" s="68"/>
      <c r="ET3123" s="68"/>
    </row>
    <row r="3124" spans="53:150" s="9" customFormat="1" ht="15">
      <c r="BA3124" s="41"/>
      <c r="BB3124" s="41"/>
      <c r="BC3124" s="41"/>
      <c r="BD3124" s="41"/>
      <c r="BE3124" s="41"/>
      <c r="BF3124" s="41"/>
      <c r="BG3124" s="41"/>
      <c r="BH3124" s="41"/>
      <c r="BI3124" s="41"/>
      <c r="BJ3124" s="41"/>
      <c r="BK3124" s="41"/>
      <c r="BL3124" s="41"/>
      <c r="BM3124" s="41"/>
      <c r="BN3124" s="41"/>
      <c r="BO3124" s="41"/>
      <c r="BP3124" s="41"/>
      <c r="BQ3124" s="41"/>
      <c r="BR3124" s="41"/>
      <c r="BS3124" s="41"/>
      <c r="BT3124" s="41"/>
      <c r="BU3124" s="41"/>
      <c r="BV3124" s="41"/>
      <c r="BW3124" s="41"/>
      <c r="BX3124" s="41"/>
      <c r="BY3124" s="41"/>
      <c r="BZ3124" s="41"/>
      <c r="CA3124" s="41"/>
      <c r="CB3124" s="41"/>
      <c r="CC3124" s="41"/>
      <c r="CD3124" s="41"/>
      <c r="CE3124" s="41"/>
      <c r="CF3124" s="41"/>
      <c r="CG3124" s="41"/>
      <c r="CH3124" s="41"/>
      <c r="CI3124" s="41"/>
      <c r="CJ3124" s="41"/>
      <c r="ED3124" s="68"/>
      <c r="EE3124" s="68"/>
      <c r="EF3124" s="68"/>
      <c r="EG3124" s="68"/>
      <c r="EH3124" s="68"/>
      <c r="EI3124" s="68"/>
      <c r="EJ3124" s="68"/>
      <c r="EK3124" s="68"/>
      <c r="EL3124" s="68"/>
      <c r="EM3124" s="68"/>
      <c r="EN3124" s="68"/>
      <c r="EO3124" s="68"/>
      <c r="EP3124" s="68"/>
      <c r="EQ3124" s="68"/>
      <c r="ER3124" s="68"/>
      <c r="ES3124" s="68"/>
      <c r="ET3124" s="68"/>
    </row>
    <row r="3125" spans="53:150" s="9" customFormat="1" ht="15">
      <c r="BA3125" s="41"/>
      <c r="BB3125" s="41"/>
      <c r="BC3125" s="41"/>
      <c r="BD3125" s="41"/>
      <c r="BE3125" s="41"/>
      <c r="BF3125" s="41"/>
      <c r="BG3125" s="41"/>
      <c r="BH3125" s="41"/>
      <c r="BI3125" s="41"/>
      <c r="BJ3125" s="41"/>
      <c r="BK3125" s="41"/>
      <c r="BL3125" s="41"/>
      <c r="BM3125" s="41"/>
      <c r="BN3125" s="41"/>
      <c r="BO3125" s="41"/>
      <c r="BP3125" s="41"/>
      <c r="BQ3125" s="41"/>
      <c r="BR3125" s="41"/>
      <c r="BS3125" s="41"/>
      <c r="BT3125" s="41"/>
      <c r="BU3125" s="41"/>
      <c r="BV3125" s="41"/>
      <c r="BW3125" s="41"/>
      <c r="BX3125" s="41"/>
      <c r="BY3125" s="41"/>
      <c r="BZ3125" s="41"/>
      <c r="CA3125" s="41"/>
      <c r="CB3125" s="41"/>
      <c r="CC3125" s="41"/>
      <c r="CD3125" s="41"/>
      <c r="CE3125" s="41"/>
      <c r="CF3125" s="41"/>
      <c r="CG3125" s="41"/>
      <c r="CH3125" s="41"/>
      <c r="CI3125" s="41"/>
      <c r="CJ3125" s="41"/>
      <c r="ED3125" s="68"/>
      <c r="EE3125" s="68"/>
      <c r="EF3125" s="68"/>
      <c r="EG3125" s="68"/>
      <c r="EH3125" s="68"/>
      <c r="EI3125" s="68"/>
      <c r="EJ3125" s="68"/>
      <c r="EK3125" s="68"/>
      <c r="EL3125" s="68"/>
      <c r="EM3125" s="68"/>
      <c r="EN3125" s="68"/>
      <c r="EO3125" s="68"/>
      <c r="EP3125" s="68"/>
      <c r="EQ3125" s="68"/>
      <c r="ER3125" s="68"/>
      <c r="ES3125" s="68"/>
      <c r="ET3125" s="68"/>
    </row>
    <row r="3126" spans="53:150" s="9" customFormat="1" ht="15">
      <c r="BA3126" s="41"/>
      <c r="BB3126" s="41"/>
      <c r="BC3126" s="41"/>
      <c r="BD3126" s="41"/>
      <c r="BE3126" s="41"/>
      <c r="BF3126" s="41"/>
      <c r="BG3126" s="41"/>
      <c r="BH3126" s="41"/>
      <c r="BI3126" s="41"/>
      <c r="BJ3126" s="41"/>
      <c r="BK3126" s="41"/>
      <c r="BL3126" s="41"/>
      <c r="BM3126" s="41"/>
      <c r="BN3126" s="41"/>
      <c r="BO3126" s="41"/>
      <c r="BP3126" s="41"/>
      <c r="BQ3126" s="41"/>
      <c r="BR3126" s="41"/>
      <c r="BS3126" s="41"/>
      <c r="BT3126" s="41"/>
      <c r="BU3126" s="41"/>
      <c r="BV3126" s="41"/>
      <c r="BW3126" s="41"/>
      <c r="BX3126" s="41"/>
      <c r="BY3126" s="41"/>
      <c r="BZ3126" s="41"/>
      <c r="CA3126" s="41"/>
      <c r="CB3126" s="41"/>
      <c r="CC3126" s="41"/>
      <c r="CD3126" s="41"/>
      <c r="CE3126" s="41"/>
      <c r="CF3126" s="41"/>
      <c r="CG3126" s="41"/>
      <c r="CH3126" s="41"/>
      <c r="CI3126" s="41"/>
      <c r="CJ3126" s="41"/>
      <c r="ED3126" s="68"/>
      <c r="EE3126" s="68"/>
      <c r="EF3126" s="68"/>
      <c r="EG3126" s="68"/>
      <c r="EH3126" s="68"/>
      <c r="EI3126" s="68"/>
      <c r="EJ3126" s="68"/>
      <c r="EK3126" s="68"/>
      <c r="EL3126" s="68"/>
      <c r="EM3126" s="68"/>
      <c r="EN3126" s="68"/>
      <c r="EO3126" s="68"/>
      <c r="EP3126" s="68"/>
      <c r="EQ3126" s="68"/>
      <c r="ER3126" s="68"/>
      <c r="ES3126" s="68"/>
      <c r="ET3126" s="68"/>
    </row>
    <row r="3127" spans="53:150" s="9" customFormat="1" ht="15">
      <c r="BA3127" s="41"/>
      <c r="BB3127" s="41"/>
      <c r="BC3127" s="41"/>
      <c r="BD3127" s="41"/>
      <c r="BE3127" s="41"/>
      <c r="BF3127" s="41"/>
      <c r="BG3127" s="41"/>
      <c r="BH3127" s="41"/>
      <c r="BI3127" s="41"/>
      <c r="BJ3127" s="41"/>
      <c r="BK3127" s="41"/>
      <c r="BL3127" s="41"/>
      <c r="BM3127" s="41"/>
      <c r="BN3127" s="41"/>
      <c r="BO3127" s="41"/>
      <c r="BP3127" s="41"/>
      <c r="BQ3127" s="41"/>
      <c r="BR3127" s="41"/>
      <c r="BS3127" s="41"/>
      <c r="BT3127" s="41"/>
      <c r="BU3127" s="41"/>
      <c r="BV3127" s="41"/>
      <c r="BW3127" s="41"/>
      <c r="BX3127" s="41"/>
      <c r="BY3127" s="41"/>
      <c r="BZ3127" s="41"/>
      <c r="CA3127" s="41"/>
      <c r="CB3127" s="41"/>
      <c r="CC3127" s="41"/>
      <c r="CD3127" s="41"/>
      <c r="CE3127" s="41"/>
      <c r="CF3127" s="41"/>
      <c r="CG3127" s="41"/>
      <c r="CH3127" s="41"/>
      <c r="CI3127" s="41"/>
      <c r="CJ3127" s="41"/>
      <c r="ED3127" s="68"/>
      <c r="EE3127" s="68"/>
      <c r="EF3127" s="68"/>
      <c r="EG3127" s="68"/>
      <c r="EH3127" s="68"/>
      <c r="EI3127" s="68"/>
      <c r="EJ3127" s="68"/>
      <c r="EK3127" s="68"/>
      <c r="EL3127" s="68"/>
      <c r="EM3127" s="68"/>
      <c r="EN3127" s="68"/>
      <c r="EO3127" s="68"/>
      <c r="EP3127" s="68"/>
      <c r="EQ3127" s="68"/>
      <c r="ER3127" s="68"/>
      <c r="ES3127" s="68"/>
      <c r="ET3127" s="68"/>
    </row>
    <row r="3128" spans="53:150" s="9" customFormat="1" ht="15">
      <c r="BA3128" s="41"/>
      <c r="BB3128" s="41"/>
      <c r="BC3128" s="41"/>
      <c r="BD3128" s="41"/>
      <c r="BE3128" s="41"/>
      <c r="BF3128" s="41"/>
      <c r="BG3128" s="41"/>
      <c r="BH3128" s="41"/>
      <c r="BI3128" s="41"/>
      <c r="BJ3128" s="41"/>
      <c r="BK3128" s="41"/>
      <c r="BL3128" s="41"/>
      <c r="BM3128" s="41"/>
      <c r="BN3128" s="41"/>
      <c r="BO3128" s="41"/>
      <c r="BP3128" s="41"/>
      <c r="BQ3128" s="41"/>
      <c r="BR3128" s="41"/>
      <c r="BS3128" s="41"/>
      <c r="BT3128" s="41"/>
      <c r="BU3128" s="41"/>
      <c r="BV3128" s="41"/>
      <c r="BW3128" s="41"/>
      <c r="BX3128" s="41"/>
      <c r="BY3128" s="41"/>
      <c r="BZ3128" s="41"/>
      <c r="CA3128" s="41"/>
      <c r="CB3128" s="41"/>
      <c r="CC3128" s="41"/>
      <c r="CD3128" s="41"/>
      <c r="CE3128" s="41"/>
      <c r="CF3128" s="41"/>
      <c r="CG3128" s="41"/>
      <c r="CH3128" s="41"/>
      <c r="CI3128" s="41"/>
      <c r="CJ3128" s="41"/>
      <c r="ED3128" s="68"/>
      <c r="EE3128" s="68"/>
      <c r="EF3128" s="68"/>
      <c r="EG3128" s="68"/>
      <c r="EH3128" s="68"/>
      <c r="EI3128" s="68"/>
      <c r="EJ3128" s="68"/>
      <c r="EK3128" s="68"/>
      <c r="EL3128" s="68"/>
      <c r="EM3128" s="68"/>
      <c r="EN3128" s="68"/>
      <c r="EO3128" s="68"/>
      <c r="EP3128" s="68"/>
      <c r="EQ3128" s="68"/>
      <c r="ER3128" s="68"/>
      <c r="ES3128" s="68"/>
      <c r="ET3128" s="68"/>
    </row>
    <row r="3129" spans="53:150" s="9" customFormat="1" ht="15">
      <c r="BA3129" s="41"/>
      <c r="BB3129" s="41"/>
      <c r="BC3129" s="41"/>
      <c r="BD3129" s="41"/>
      <c r="BE3129" s="41"/>
      <c r="BF3129" s="41"/>
      <c r="BG3129" s="41"/>
      <c r="BH3129" s="41"/>
      <c r="BI3129" s="41"/>
      <c r="BJ3129" s="41"/>
      <c r="BK3129" s="41"/>
      <c r="BL3129" s="41"/>
      <c r="BM3129" s="41"/>
      <c r="BN3129" s="41"/>
      <c r="BO3129" s="41"/>
      <c r="BP3129" s="41"/>
      <c r="BQ3129" s="41"/>
      <c r="BR3129" s="41"/>
      <c r="BS3129" s="41"/>
      <c r="BT3129" s="41"/>
      <c r="BU3129" s="41"/>
      <c r="BV3129" s="41"/>
      <c r="BW3129" s="41"/>
      <c r="BX3129" s="41"/>
      <c r="BY3129" s="41"/>
      <c r="BZ3129" s="41"/>
      <c r="CA3129" s="41"/>
      <c r="CB3129" s="41"/>
      <c r="CC3129" s="41"/>
      <c r="CD3129" s="41"/>
      <c r="CE3129" s="41"/>
      <c r="CF3129" s="41"/>
      <c r="CG3129" s="41"/>
      <c r="CH3129" s="41"/>
      <c r="CI3129" s="41"/>
      <c r="CJ3129" s="41"/>
      <c r="ED3129" s="68"/>
      <c r="EE3129" s="68"/>
      <c r="EF3129" s="68"/>
      <c r="EG3129" s="68"/>
      <c r="EH3129" s="68"/>
      <c r="EI3129" s="68"/>
      <c r="EJ3129" s="68"/>
      <c r="EK3129" s="68"/>
      <c r="EL3129" s="68"/>
      <c r="EM3129" s="68"/>
      <c r="EN3129" s="68"/>
      <c r="EO3129" s="68"/>
      <c r="EP3129" s="68"/>
      <c r="EQ3129" s="68"/>
      <c r="ER3129" s="68"/>
      <c r="ES3129" s="68"/>
      <c r="ET3129" s="68"/>
    </row>
    <row r="3130" spans="53:150" s="9" customFormat="1" ht="15">
      <c r="BA3130" s="41"/>
      <c r="BB3130" s="41"/>
      <c r="BC3130" s="41"/>
      <c r="BD3130" s="41"/>
      <c r="BE3130" s="41"/>
      <c r="BF3130" s="41"/>
      <c r="BG3130" s="41"/>
      <c r="BH3130" s="41"/>
      <c r="BI3130" s="41"/>
      <c r="BJ3130" s="41"/>
      <c r="BK3130" s="41"/>
      <c r="BL3130" s="41"/>
      <c r="BM3130" s="41"/>
      <c r="BN3130" s="41"/>
      <c r="BO3130" s="41"/>
      <c r="BP3130" s="41"/>
      <c r="BQ3130" s="41"/>
      <c r="BR3130" s="41"/>
      <c r="BS3130" s="41"/>
      <c r="BT3130" s="41"/>
      <c r="BU3130" s="41"/>
      <c r="BV3130" s="41"/>
      <c r="BW3130" s="41"/>
      <c r="BX3130" s="41"/>
      <c r="BY3130" s="41"/>
      <c r="BZ3130" s="41"/>
      <c r="CA3130" s="41"/>
      <c r="CB3130" s="41"/>
      <c r="CC3130" s="41"/>
      <c r="CD3130" s="41"/>
      <c r="CE3130" s="41"/>
      <c r="CF3130" s="41"/>
      <c r="CG3130" s="41"/>
      <c r="CH3130" s="41"/>
      <c r="CI3130" s="41"/>
      <c r="CJ3130" s="41"/>
      <c r="ED3130" s="68"/>
      <c r="EE3130" s="68"/>
      <c r="EF3130" s="68"/>
      <c r="EG3130" s="68"/>
      <c r="EH3130" s="68"/>
      <c r="EI3130" s="68"/>
      <c r="EJ3130" s="68"/>
      <c r="EK3130" s="68"/>
      <c r="EL3130" s="68"/>
      <c r="EM3130" s="68"/>
      <c r="EN3130" s="68"/>
      <c r="EO3130" s="68"/>
      <c r="EP3130" s="68"/>
      <c r="EQ3130" s="68"/>
      <c r="ER3130" s="68"/>
      <c r="ES3130" s="68"/>
      <c r="ET3130" s="68"/>
    </row>
    <row r="3131" spans="53:150" s="9" customFormat="1" ht="15">
      <c r="BA3131" s="41"/>
      <c r="BB3131" s="41"/>
      <c r="BC3131" s="41"/>
      <c r="BD3131" s="41"/>
      <c r="BE3131" s="41"/>
      <c r="BF3131" s="41"/>
      <c r="BG3131" s="41"/>
      <c r="BH3131" s="41"/>
      <c r="BI3131" s="41"/>
      <c r="BJ3131" s="41"/>
      <c r="BK3131" s="41"/>
      <c r="BL3131" s="41"/>
      <c r="BM3131" s="41"/>
      <c r="BN3131" s="41"/>
      <c r="BO3131" s="41"/>
      <c r="BP3131" s="41"/>
      <c r="BQ3131" s="41"/>
      <c r="BR3131" s="41"/>
      <c r="BS3131" s="41"/>
      <c r="BT3131" s="41"/>
      <c r="BU3131" s="41"/>
      <c r="BV3131" s="41"/>
      <c r="BW3131" s="41"/>
      <c r="BX3131" s="41"/>
      <c r="BY3131" s="41"/>
      <c r="BZ3131" s="41"/>
      <c r="CA3131" s="41"/>
      <c r="CB3131" s="41"/>
      <c r="CC3131" s="41"/>
      <c r="CD3131" s="41"/>
      <c r="CE3131" s="41"/>
      <c r="CF3131" s="41"/>
      <c r="CG3131" s="41"/>
      <c r="CH3131" s="41"/>
      <c r="CI3131" s="41"/>
      <c r="CJ3131" s="41"/>
      <c r="ED3131" s="68"/>
      <c r="EE3131" s="68"/>
      <c r="EF3131" s="68"/>
      <c r="EG3131" s="68"/>
      <c r="EH3131" s="68"/>
      <c r="EI3131" s="68"/>
      <c r="EJ3131" s="68"/>
      <c r="EK3131" s="68"/>
      <c r="EL3131" s="68"/>
      <c r="EM3131" s="68"/>
      <c r="EN3131" s="68"/>
      <c r="EO3131" s="68"/>
      <c r="EP3131" s="68"/>
      <c r="EQ3131" s="68"/>
      <c r="ER3131" s="68"/>
      <c r="ES3131" s="68"/>
      <c r="ET3131" s="68"/>
    </row>
    <row r="3132" spans="53:150" s="9" customFormat="1" ht="15">
      <c r="BA3132" s="41"/>
      <c r="BB3132" s="41"/>
      <c r="BC3132" s="41"/>
      <c r="BD3132" s="41"/>
      <c r="BE3132" s="41"/>
      <c r="BF3132" s="41"/>
      <c r="BG3132" s="41"/>
      <c r="BH3132" s="41"/>
      <c r="BI3132" s="41"/>
      <c r="BJ3132" s="41"/>
      <c r="BK3132" s="41"/>
      <c r="BL3132" s="41"/>
      <c r="BM3132" s="41"/>
      <c r="BN3132" s="41"/>
      <c r="BO3132" s="41"/>
      <c r="BP3132" s="41"/>
      <c r="BQ3132" s="41"/>
      <c r="BR3132" s="41"/>
      <c r="BS3132" s="41"/>
      <c r="BT3132" s="41"/>
      <c r="BU3132" s="41"/>
      <c r="BV3132" s="41"/>
      <c r="BW3132" s="41"/>
      <c r="BX3132" s="41"/>
      <c r="BY3132" s="41"/>
      <c r="BZ3132" s="41"/>
      <c r="CA3132" s="41"/>
      <c r="CB3132" s="41"/>
      <c r="CC3132" s="41"/>
      <c r="CD3132" s="41"/>
      <c r="CE3132" s="41"/>
      <c r="CF3132" s="41"/>
      <c r="CG3132" s="41"/>
      <c r="CH3132" s="41"/>
      <c r="CI3132" s="41"/>
      <c r="CJ3132" s="41"/>
      <c r="ED3132" s="68"/>
      <c r="EE3132" s="68"/>
      <c r="EF3132" s="68"/>
      <c r="EG3132" s="68"/>
      <c r="EH3132" s="68"/>
      <c r="EI3132" s="68"/>
      <c r="EJ3132" s="68"/>
      <c r="EK3132" s="68"/>
      <c r="EL3132" s="68"/>
      <c r="EM3132" s="68"/>
      <c r="EN3132" s="68"/>
      <c r="EO3132" s="68"/>
      <c r="EP3132" s="68"/>
      <c r="EQ3132" s="68"/>
      <c r="ER3132" s="68"/>
      <c r="ES3132" s="68"/>
      <c r="ET3132" s="68"/>
    </row>
    <row r="3133" spans="53:150" s="9" customFormat="1" ht="15">
      <c r="BA3133" s="41"/>
      <c r="BB3133" s="41"/>
      <c r="BC3133" s="41"/>
      <c r="BD3133" s="41"/>
      <c r="BE3133" s="41"/>
      <c r="BF3133" s="41"/>
      <c r="BG3133" s="41"/>
      <c r="BH3133" s="41"/>
      <c r="BI3133" s="41"/>
      <c r="BJ3133" s="41"/>
      <c r="BK3133" s="41"/>
      <c r="BL3133" s="41"/>
      <c r="BM3133" s="41"/>
      <c r="BN3133" s="41"/>
      <c r="BO3133" s="41"/>
      <c r="BP3133" s="41"/>
      <c r="BQ3133" s="41"/>
      <c r="BR3133" s="41"/>
      <c r="BS3133" s="41"/>
      <c r="BT3133" s="41"/>
      <c r="BU3133" s="41"/>
      <c r="BV3133" s="41"/>
      <c r="BW3133" s="41"/>
      <c r="BX3133" s="41"/>
      <c r="BY3133" s="41"/>
      <c r="BZ3133" s="41"/>
      <c r="CA3133" s="41"/>
      <c r="CB3133" s="41"/>
      <c r="CC3133" s="41"/>
      <c r="CD3133" s="41"/>
      <c r="CE3133" s="41"/>
      <c r="CF3133" s="41"/>
      <c r="CG3133" s="41"/>
      <c r="CH3133" s="41"/>
      <c r="CI3133" s="41"/>
      <c r="CJ3133" s="41"/>
      <c r="ED3133" s="68"/>
      <c r="EE3133" s="68"/>
      <c r="EF3133" s="68"/>
      <c r="EG3133" s="68"/>
      <c r="EH3133" s="68"/>
      <c r="EI3133" s="68"/>
      <c r="EJ3133" s="68"/>
      <c r="EK3133" s="68"/>
      <c r="EL3133" s="68"/>
      <c r="EM3133" s="68"/>
      <c r="EN3133" s="68"/>
      <c r="EO3133" s="68"/>
      <c r="EP3133" s="68"/>
      <c r="EQ3133" s="68"/>
      <c r="ER3133" s="68"/>
      <c r="ES3133" s="68"/>
      <c r="ET3133" s="68"/>
    </row>
    <row r="3134" spans="53:150" s="9" customFormat="1" ht="15">
      <c r="BA3134" s="41"/>
      <c r="BB3134" s="41"/>
      <c r="BC3134" s="41"/>
      <c r="BD3134" s="41"/>
      <c r="BE3134" s="41"/>
      <c r="BF3134" s="41"/>
      <c r="BG3134" s="41"/>
      <c r="BH3134" s="41"/>
      <c r="BI3134" s="41"/>
      <c r="BJ3134" s="41"/>
      <c r="BK3134" s="41"/>
      <c r="BL3134" s="41"/>
      <c r="BM3134" s="41"/>
      <c r="BN3134" s="41"/>
      <c r="BO3134" s="41"/>
      <c r="BP3134" s="41"/>
      <c r="BQ3134" s="41"/>
      <c r="BR3134" s="41"/>
      <c r="BS3134" s="41"/>
      <c r="BT3134" s="41"/>
      <c r="BU3134" s="41"/>
      <c r="BV3134" s="41"/>
      <c r="BW3134" s="41"/>
      <c r="BX3134" s="41"/>
      <c r="BY3134" s="41"/>
      <c r="BZ3134" s="41"/>
      <c r="CA3134" s="41"/>
      <c r="CB3134" s="41"/>
      <c r="CC3134" s="41"/>
      <c r="CD3134" s="41"/>
      <c r="CE3134" s="41"/>
      <c r="CF3134" s="41"/>
      <c r="CG3134" s="41"/>
      <c r="CH3134" s="41"/>
      <c r="CI3134" s="41"/>
      <c r="CJ3134" s="41"/>
      <c r="ED3134" s="68"/>
      <c r="EE3134" s="68"/>
      <c r="EF3134" s="68"/>
      <c r="EG3134" s="68"/>
      <c r="EH3134" s="68"/>
      <c r="EI3134" s="68"/>
      <c r="EJ3134" s="68"/>
      <c r="EK3134" s="68"/>
      <c r="EL3134" s="68"/>
      <c r="EM3134" s="68"/>
      <c r="EN3134" s="68"/>
      <c r="EO3134" s="68"/>
      <c r="EP3134" s="68"/>
      <c r="EQ3134" s="68"/>
      <c r="ER3134" s="68"/>
      <c r="ES3134" s="68"/>
      <c r="ET3134" s="68"/>
    </row>
    <row r="3135" spans="53:150" s="9" customFormat="1" ht="15">
      <c r="BA3135" s="41"/>
      <c r="BB3135" s="41"/>
      <c r="BC3135" s="41"/>
      <c r="BD3135" s="41"/>
      <c r="BE3135" s="41"/>
      <c r="BF3135" s="41"/>
      <c r="BG3135" s="41"/>
      <c r="BH3135" s="41"/>
      <c r="BI3135" s="41"/>
      <c r="BJ3135" s="41"/>
      <c r="BK3135" s="41"/>
      <c r="BL3135" s="41"/>
      <c r="BM3135" s="41"/>
      <c r="BN3135" s="41"/>
      <c r="BO3135" s="41"/>
      <c r="BP3135" s="41"/>
      <c r="BQ3135" s="41"/>
      <c r="BR3135" s="41"/>
      <c r="BS3135" s="41"/>
      <c r="BT3135" s="41"/>
      <c r="BU3135" s="41"/>
      <c r="BV3135" s="41"/>
      <c r="BW3135" s="41"/>
      <c r="BX3135" s="41"/>
      <c r="BY3135" s="41"/>
      <c r="BZ3135" s="41"/>
      <c r="CA3135" s="41"/>
      <c r="CB3135" s="41"/>
      <c r="CC3135" s="41"/>
      <c r="CD3135" s="41"/>
      <c r="CE3135" s="41"/>
      <c r="CF3135" s="41"/>
      <c r="CG3135" s="41"/>
      <c r="CH3135" s="41"/>
      <c r="CI3135" s="41"/>
      <c r="CJ3135" s="41"/>
      <c r="ED3135" s="68"/>
      <c r="EE3135" s="68"/>
      <c r="EF3135" s="68"/>
      <c r="EG3135" s="68"/>
      <c r="EH3135" s="68"/>
      <c r="EI3135" s="68"/>
      <c r="EJ3135" s="68"/>
      <c r="EK3135" s="68"/>
      <c r="EL3135" s="68"/>
      <c r="EM3135" s="68"/>
      <c r="EN3135" s="68"/>
      <c r="EO3135" s="68"/>
      <c r="EP3135" s="68"/>
      <c r="EQ3135" s="68"/>
      <c r="ER3135" s="68"/>
      <c r="ES3135" s="68"/>
      <c r="ET3135" s="68"/>
    </row>
    <row r="3136" spans="53:150" s="9" customFormat="1" ht="15">
      <c r="BA3136" s="41"/>
      <c r="BB3136" s="41"/>
      <c r="BC3136" s="41"/>
      <c r="BD3136" s="41"/>
      <c r="BE3136" s="41"/>
      <c r="BF3136" s="41"/>
      <c r="BG3136" s="41"/>
      <c r="BH3136" s="41"/>
      <c r="BI3136" s="41"/>
      <c r="BJ3136" s="41"/>
      <c r="BK3136" s="41"/>
      <c r="BL3136" s="41"/>
      <c r="BM3136" s="41"/>
      <c r="BN3136" s="41"/>
      <c r="BO3136" s="41"/>
      <c r="BP3136" s="41"/>
      <c r="BQ3136" s="41"/>
      <c r="BR3136" s="41"/>
      <c r="BS3136" s="41"/>
      <c r="BT3136" s="41"/>
      <c r="BU3136" s="41"/>
      <c r="BV3136" s="41"/>
      <c r="BW3136" s="41"/>
      <c r="BX3136" s="41"/>
      <c r="BY3136" s="41"/>
      <c r="BZ3136" s="41"/>
      <c r="CA3136" s="41"/>
      <c r="CB3136" s="41"/>
      <c r="CC3136" s="41"/>
      <c r="CD3136" s="41"/>
      <c r="CE3136" s="41"/>
      <c r="CF3136" s="41"/>
      <c r="CG3136" s="41"/>
      <c r="CH3136" s="41"/>
      <c r="CI3136" s="41"/>
      <c r="CJ3136" s="41"/>
      <c r="ED3136" s="68"/>
      <c r="EE3136" s="68"/>
      <c r="EF3136" s="68"/>
      <c r="EG3136" s="68"/>
      <c r="EH3136" s="68"/>
      <c r="EI3136" s="68"/>
      <c r="EJ3136" s="68"/>
      <c r="EK3136" s="68"/>
      <c r="EL3136" s="68"/>
      <c r="EM3136" s="68"/>
      <c r="EN3136" s="68"/>
      <c r="EO3136" s="68"/>
      <c r="EP3136" s="68"/>
      <c r="EQ3136" s="68"/>
      <c r="ER3136" s="68"/>
      <c r="ES3136" s="68"/>
      <c r="ET3136" s="68"/>
    </row>
    <row r="3137" spans="53:150" s="9" customFormat="1" ht="15">
      <c r="BA3137" s="41"/>
      <c r="BB3137" s="41"/>
      <c r="BC3137" s="41"/>
      <c r="BD3137" s="41"/>
      <c r="BE3137" s="41"/>
      <c r="BF3137" s="41"/>
      <c r="BG3137" s="41"/>
      <c r="BH3137" s="41"/>
      <c r="BI3137" s="41"/>
      <c r="BJ3137" s="41"/>
      <c r="BK3137" s="41"/>
      <c r="BL3137" s="41"/>
      <c r="BM3137" s="41"/>
      <c r="BN3137" s="41"/>
      <c r="BO3137" s="41"/>
      <c r="BP3137" s="41"/>
      <c r="BQ3137" s="41"/>
      <c r="BR3137" s="41"/>
      <c r="BS3137" s="41"/>
      <c r="BT3137" s="41"/>
      <c r="BU3137" s="41"/>
      <c r="BV3137" s="41"/>
      <c r="BW3137" s="41"/>
      <c r="BX3137" s="41"/>
      <c r="BY3137" s="41"/>
      <c r="BZ3137" s="41"/>
      <c r="CA3137" s="41"/>
      <c r="CB3137" s="41"/>
      <c r="CC3137" s="41"/>
      <c r="CD3137" s="41"/>
      <c r="CE3137" s="41"/>
      <c r="CF3137" s="41"/>
      <c r="CG3137" s="41"/>
      <c r="CH3137" s="41"/>
      <c r="CI3137" s="41"/>
      <c r="CJ3137" s="41"/>
      <c r="ED3137" s="68"/>
      <c r="EE3137" s="68"/>
      <c r="EF3137" s="68"/>
      <c r="EG3137" s="68"/>
      <c r="EH3137" s="68"/>
      <c r="EI3137" s="68"/>
      <c r="EJ3137" s="68"/>
      <c r="EK3137" s="68"/>
      <c r="EL3137" s="68"/>
      <c r="EM3137" s="68"/>
      <c r="EN3137" s="68"/>
      <c r="EO3137" s="68"/>
      <c r="EP3137" s="68"/>
      <c r="EQ3137" s="68"/>
      <c r="ER3137" s="68"/>
      <c r="ES3137" s="68"/>
      <c r="ET3137" s="68"/>
    </row>
    <row r="3138" spans="53:150" s="9" customFormat="1" ht="15">
      <c r="BA3138" s="41"/>
      <c r="BB3138" s="41"/>
      <c r="BC3138" s="41"/>
      <c r="BD3138" s="41"/>
      <c r="BE3138" s="41"/>
      <c r="BF3138" s="41"/>
      <c r="BG3138" s="41"/>
      <c r="BH3138" s="41"/>
      <c r="BI3138" s="41"/>
      <c r="BJ3138" s="41"/>
      <c r="BK3138" s="41"/>
      <c r="BL3138" s="41"/>
      <c r="BM3138" s="41"/>
      <c r="BN3138" s="41"/>
      <c r="BO3138" s="41"/>
      <c r="BP3138" s="41"/>
      <c r="BQ3138" s="41"/>
      <c r="BR3138" s="41"/>
      <c r="BS3138" s="41"/>
      <c r="BT3138" s="41"/>
      <c r="BU3138" s="41"/>
      <c r="BV3138" s="41"/>
      <c r="BW3138" s="41"/>
      <c r="BX3138" s="41"/>
      <c r="BY3138" s="41"/>
      <c r="BZ3138" s="41"/>
      <c r="CA3138" s="41"/>
      <c r="CB3138" s="41"/>
      <c r="CC3138" s="41"/>
      <c r="CD3138" s="41"/>
      <c r="CE3138" s="41"/>
      <c r="CF3138" s="41"/>
      <c r="CG3138" s="41"/>
      <c r="CH3138" s="41"/>
      <c r="CI3138" s="41"/>
      <c r="CJ3138" s="41"/>
      <c r="ED3138" s="68"/>
      <c r="EE3138" s="68"/>
      <c r="EF3138" s="68"/>
      <c r="EG3138" s="68"/>
      <c r="EH3138" s="68"/>
      <c r="EI3138" s="68"/>
      <c r="EJ3138" s="68"/>
      <c r="EK3138" s="68"/>
      <c r="EL3138" s="68"/>
      <c r="EM3138" s="68"/>
      <c r="EN3138" s="68"/>
      <c r="EO3138" s="68"/>
      <c r="EP3138" s="68"/>
      <c r="EQ3138" s="68"/>
      <c r="ER3138" s="68"/>
      <c r="ES3138" s="68"/>
      <c r="ET3138" s="68"/>
    </row>
    <row r="3139" spans="53:150" s="9" customFormat="1" ht="15">
      <c r="BA3139" s="41"/>
      <c r="BB3139" s="41"/>
      <c r="BC3139" s="41"/>
      <c r="BD3139" s="41"/>
      <c r="BE3139" s="41"/>
      <c r="BF3139" s="41"/>
      <c r="BG3139" s="41"/>
      <c r="BH3139" s="41"/>
      <c r="BI3139" s="41"/>
      <c r="BJ3139" s="41"/>
      <c r="BK3139" s="41"/>
      <c r="BL3139" s="41"/>
      <c r="BM3139" s="41"/>
      <c r="BN3139" s="41"/>
      <c r="BO3139" s="41"/>
      <c r="BP3139" s="41"/>
      <c r="BQ3139" s="41"/>
      <c r="BR3139" s="41"/>
      <c r="BS3139" s="41"/>
      <c r="BT3139" s="41"/>
      <c r="BU3139" s="41"/>
      <c r="BV3139" s="41"/>
      <c r="BW3139" s="41"/>
      <c r="BX3139" s="41"/>
      <c r="BY3139" s="41"/>
      <c r="BZ3139" s="41"/>
      <c r="CA3139" s="41"/>
      <c r="CB3139" s="41"/>
      <c r="CC3139" s="41"/>
      <c r="CD3139" s="41"/>
      <c r="CE3139" s="41"/>
      <c r="CF3139" s="41"/>
      <c r="CG3139" s="41"/>
      <c r="CH3139" s="41"/>
      <c r="CI3139" s="41"/>
      <c r="CJ3139" s="41"/>
      <c r="ED3139" s="68"/>
      <c r="EE3139" s="68"/>
      <c r="EF3139" s="68"/>
      <c r="EG3139" s="68"/>
      <c r="EH3139" s="68"/>
      <c r="EI3139" s="68"/>
      <c r="EJ3139" s="68"/>
      <c r="EK3139" s="68"/>
      <c r="EL3139" s="68"/>
      <c r="EM3139" s="68"/>
      <c r="EN3139" s="68"/>
      <c r="EO3139" s="68"/>
      <c r="EP3139" s="68"/>
      <c r="EQ3139" s="68"/>
      <c r="ER3139" s="68"/>
      <c r="ES3139" s="68"/>
      <c r="ET3139" s="68"/>
    </row>
    <row r="3140" spans="53:150" s="9" customFormat="1" ht="15">
      <c r="BA3140" s="41"/>
      <c r="BB3140" s="41"/>
      <c r="BC3140" s="41"/>
      <c r="BD3140" s="41"/>
      <c r="BE3140" s="41"/>
      <c r="BF3140" s="41"/>
      <c r="BG3140" s="41"/>
      <c r="BH3140" s="41"/>
      <c r="BI3140" s="41"/>
      <c r="BJ3140" s="41"/>
      <c r="BK3140" s="41"/>
      <c r="BL3140" s="41"/>
      <c r="BM3140" s="41"/>
      <c r="BN3140" s="41"/>
      <c r="BO3140" s="41"/>
      <c r="BP3140" s="41"/>
      <c r="BQ3140" s="41"/>
      <c r="BR3140" s="41"/>
      <c r="BS3140" s="41"/>
      <c r="BT3140" s="41"/>
      <c r="BU3140" s="41"/>
      <c r="BV3140" s="41"/>
      <c r="BW3140" s="41"/>
      <c r="BX3140" s="41"/>
      <c r="BY3140" s="41"/>
      <c r="BZ3140" s="41"/>
      <c r="CA3140" s="41"/>
      <c r="CB3140" s="41"/>
      <c r="CC3140" s="41"/>
      <c r="CD3140" s="41"/>
      <c r="CE3140" s="41"/>
      <c r="CF3140" s="41"/>
      <c r="CG3140" s="41"/>
      <c r="CH3140" s="41"/>
      <c r="CI3140" s="41"/>
      <c r="CJ3140" s="41"/>
      <c r="ED3140" s="68"/>
      <c r="EE3140" s="68"/>
      <c r="EF3140" s="68"/>
      <c r="EG3140" s="68"/>
      <c r="EH3140" s="68"/>
      <c r="EI3140" s="68"/>
      <c r="EJ3140" s="68"/>
      <c r="EK3140" s="68"/>
      <c r="EL3140" s="68"/>
      <c r="EM3140" s="68"/>
      <c r="EN3140" s="68"/>
      <c r="EO3140" s="68"/>
      <c r="EP3140" s="68"/>
      <c r="EQ3140" s="68"/>
      <c r="ER3140" s="68"/>
      <c r="ES3140" s="68"/>
      <c r="ET3140" s="68"/>
    </row>
    <row r="3141" spans="53:150" s="9" customFormat="1" ht="15">
      <c r="BA3141" s="41"/>
      <c r="BB3141" s="41"/>
      <c r="BC3141" s="41"/>
      <c r="BD3141" s="41"/>
      <c r="BE3141" s="41"/>
      <c r="BF3141" s="41"/>
      <c r="BG3141" s="41"/>
      <c r="BH3141" s="41"/>
      <c r="BI3141" s="41"/>
      <c r="BJ3141" s="41"/>
      <c r="BK3141" s="41"/>
      <c r="BL3141" s="41"/>
      <c r="BM3141" s="41"/>
      <c r="BN3141" s="41"/>
      <c r="BO3141" s="41"/>
      <c r="BP3141" s="41"/>
      <c r="BQ3141" s="41"/>
      <c r="BR3141" s="41"/>
      <c r="BS3141" s="41"/>
      <c r="BT3141" s="41"/>
      <c r="BU3141" s="41"/>
      <c r="BV3141" s="41"/>
      <c r="BW3141" s="41"/>
      <c r="BX3141" s="41"/>
      <c r="BY3141" s="41"/>
      <c r="BZ3141" s="41"/>
      <c r="CA3141" s="41"/>
      <c r="CB3141" s="41"/>
      <c r="CC3141" s="41"/>
      <c r="CD3141" s="41"/>
      <c r="CE3141" s="41"/>
      <c r="CF3141" s="41"/>
      <c r="CG3141" s="41"/>
      <c r="CH3141" s="41"/>
      <c r="CI3141" s="41"/>
      <c r="CJ3141" s="41"/>
      <c r="ED3141" s="68"/>
      <c r="EE3141" s="68"/>
      <c r="EF3141" s="68"/>
      <c r="EG3141" s="68"/>
      <c r="EH3141" s="68"/>
      <c r="EI3141" s="68"/>
      <c r="EJ3141" s="68"/>
      <c r="EK3141" s="68"/>
      <c r="EL3141" s="68"/>
      <c r="EM3141" s="68"/>
      <c r="EN3141" s="68"/>
      <c r="EO3141" s="68"/>
      <c r="EP3141" s="68"/>
      <c r="EQ3141" s="68"/>
      <c r="ER3141" s="68"/>
      <c r="ES3141" s="68"/>
      <c r="ET3141" s="68"/>
    </row>
    <row r="3142" spans="53:150" s="9" customFormat="1" ht="15">
      <c r="BA3142" s="41"/>
      <c r="BB3142" s="41"/>
      <c r="BC3142" s="41"/>
      <c r="BD3142" s="41"/>
      <c r="BE3142" s="41"/>
      <c r="BF3142" s="41"/>
      <c r="BG3142" s="41"/>
      <c r="BH3142" s="41"/>
      <c r="BI3142" s="41"/>
      <c r="BJ3142" s="41"/>
      <c r="BK3142" s="41"/>
      <c r="BL3142" s="41"/>
      <c r="BM3142" s="41"/>
      <c r="BN3142" s="41"/>
      <c r="BO3142" s="41"/>
      <c r="BP3142" s="41"/>
      <c r="BQ3142" s="41"/>
      <c r="BR3142" s="41"/>
      <c r="BS3142" s="41"/>
      <c r="BT3142" s="41"/>
      <c r="BU3142" s="41"/>
      <c r="BV3142" s="41"/>
      <c r="BW3142" s="41"/>
      <c r="BX3142" s="41"/>
      <c r="BY3142" s="41"/>
      <c r="BZ3142" s="41"/>
      <c r="CA3142" s="41"/>
      <c r="CB3142" s="41"/>
      <c r="CC3142" s="41"/>
      <c r="CD3142" s="41"/>
      <c r="CE3142" s="41"/>
      <c r="CF3142" s="41"/>
      <c r="CG3142" s="41"/>
      <c r="CH3142" s="41"/>
      <c r="CI3142" s="41"/>
      <c r="CJ3142" s="41"/>
      <c r="ED3142" s="68"/>
      <c r="EE3142" s="68"/>
      <c r="EF3142" s="68"/>
      <c r="EG3142" s="68"/>
      <c r="EH3142" s="68"/>
      <c r="EI3142" s="68"/>
      <c r="EJ3142" s="68"/>
      <c r="EK3142" s="68"/>
      <c r="EL3142" s="68"/>
      <c r="EM3142" s="68"/>
      <c r="EN3142" s="68"/>
      <c r="EO3142" s="68"/>
      <c r="EP3142" s="68"/>
      <c r="EQ3142" s="68"/>
      <c r="ER3142" s="68"/>
      <c r="ES3142" s="68"/>
      <c r="ET3142" s="68"/>
    </row>
    <row r="3143" spans="53:150" s="9" customFormat="1" ht="15">
      <c r="BA3143" s="41"/>
      <c r="BB3143" s="41"/>
      <c r="BC3143" s="41"/>
      <c r="BD3143" s="41"/>
      <c r="BE3143" s="41"/>
      <c r="BF3143" s="41"/>
      <c r="BG3143" s="41"/>
      <c r="BH3143" s="41"/>
      <c r="BI3143" s="41"/>
      <c r="BJ3143" s="41"/>
      <c r="BK3143" s="41"/>
      <c r="BL3143" s="41"/>
      <c r="BM3143" s="41"/>
      <c r="BN3143" s="41"/>
      <c r="BO3143" s="41"/>
      <c r="BP3143" s="41"/>
      <c r="BQ3143" s="41"/>
      <c r="BR3143" s="41"/>
      <c r="BS3143" s="41"/>
      <c r="BT3143" s="41"/>
      <c r="BU3143" s="41"/>
      <c r="BV3143" s="41"/>
      <c r="BW3143" s="41"/>
      <c r="BX3143" s="41"/>
      <c r="BY3143" s="41"/>
      <c r="BZ3143" s="41"/>
      <c r="CA3143" s="41"/>
      <c r="CB3143" s="41"/>
      <c r="CC3143" s="41"/>
      <c r="CD3143" s="41"/>
      <c r="CE3143" s="41"/>
      <c r="CF3143" s="41"/>
      <c r="CG3143" s="41"/>
      <c r="CH3143" s="41"/>
      <c r="CI3143" s="41"/>
      <c r="CJ3143" s="41"/>
      <c r="ED3143" s="68"/>
      <c r="EE3143" s="68"/>
      <c r="EF3143" s="68"/>
      <c r="EG3143" s="68"/>
      <c r="EH3143" s="68"/>
      <c r="EI3143" s="68"/>
      <c r="EJ3143" s="68"/>
      <c r="EK3143" s="68"/>
      <c r="EL3143" s="68"/>
      <c r="EM3143" s="68"/>
      <c r="EN3143" s="68"/>
      <c r="EO3143" s="68"/>
      <c r="EP3143" s="68"/>
      <c r="EQ3143" s="68"/>
      <c r="ER3143" s="68"/>
      <c r="ES3143" s="68"/>
      <c r="ET3143" s="68"/>
    </row>
    <row r="3144" spans="53:150" s="9" customFormat="1" ht="15">
      <c r="BA3144" s="41"/>
      <c r="BB3144" s="41"/>
      <c r="BC3144" s="41"/>
      <c r="BD3144" s="41"/>
      <c r="BE3144" s="41"/>
      <c r="BF3144" s="41"/>
      <c r="BG3144" s="41"/>
      <c r="BH3144" s="41"/>
      <c r="BI3144" s="41"/>
      <c r="BJ3144" s="41"/>
      <c r="BK3144" s="41"/>
      <c r="BL3144" s="41"/>
      <c r="BM3144" s="41"/>
      <c r="BN3144" s="41"/>
      <c r="BO3144" s="41"/>
      <c r="BP3144" s="41"/>
      <c r="BQ3144" s="41"/>
      <c r="BR3144" s="41"/>
      <c r="BS3144" s="41"/>
      <c r="BT3144" s="41"/>
      <c r="BU3144" s="41"/>
      <c r="BV3144" s="41"/>
      <c r="BW3144" s="41"/>
      <c r="BX3144" s="41"/>
      <c r="BY3144" s="41"/>
      <c r="BZ3144" s="41"/>
      <c r="CA3144" s="41"/>
      <c r="CB3144" s="41"/>
      <c r="CC3144" s="41"/>
      <c r="CD3144" s="41"/>
      <c r="CE3144" s="41"/>
      <c r="CF3144" s="41"/>
      <c r="CG3144" s="41"/>
      <c r="CH3144" s="41"/>
      <c r="CI3144" s="41"/>
      <c r="CJ3144" s="41"/>
      <c r="ED3144" s="68"/>
      <c r="EE3144" s="68"/>
      <c r="EF3144" s="68"/>
      <c r="EG3144" s="68"/>
      <c r="EH3144" s="68"/>
      <c r="EI3144" s="68"/>
      <c r="EJ3144" s="68"/>
      <c r="EK3144" s="68"/>
      <c r="EL3144" s="68"/>
      <c r="EM3144" s="68"/>
      <c r="EN3144" s="68"/>
      <c r="EO3144" s="68"/>
      <c r="EP3144" s="68"/>
      <c r="EQ3144" s="68"/>
      <c r="ER3144" s="68"/>
      <c r="ES3144" s="68"/>
      <c r="ET3144" s="68"/>
    </row>
    <row r="3145" spans="53:150" s="9" customFormat="1" ht="15">
      <c r="BA3145" s="41"/>
      <c r="BB3145" s="41"/>
      <c r="BC3145" s="41"/>
      <c r="BD3145" s="41"/>
      <c r="BE3145" s="41"/>
      <c r="BF3145" s="41"/>
      <c r="BG3145" s="41"/>
      <c r="BH3145" s="41"/>
      <c r="BI3145" s="41"/>
      <c r="BJ3145" s="41"/>
      <c r="BK3145" s="41"/>
      <c r="BL3145" s="41"/>
      <c r="BM3145" s="41"/>
      <c r="BN3145" s="41"/>
      <c r="BO3145" s="41"/>
      <c r="BP3145" s="41"/>
      <c r="BQ3145" s="41"/>
      <c r="BR3145" s="41"/>
      <c r="BS3145" s="41"/>
      <c r="BT3145" s="41"/>
      <c r="BU3145" s="41"/>
      <c r="BV3145" s="41"/>
      <c r="BW3145" s="41"/>
      <c r="BX3145" s="41"/>
      <c r="BY3145" s="41"/>
      <c r="BZ3145" s="41"/>
      <c r="CA3145" s="41"/>
      <c r="CB3145" s="41"/>
      <c r="CC3145" s="41"/>
      <c r="CD3145" s="41"/>
      <c r="CE3145" s="41"/>
      <c r="CF3145" s="41"/>
      <c r="CG3145" s="41"/>
      <c r="CH3145" s="41"/>
      <c r="CI3145" s="41"/>
      <c r="CJ3145" s="41"/>
      <c r="ED3145" s="68"/>
      <c r="EE3145" s="68"/>
      <c r="EF3145" s="68"/>
      <c r="EG3145" s="68"/>
      <c r="EH3145" s="68"/>
      <c r="EI3145" s="68"/>
      <c r="EJ3145" s="68"/>
      <c r="EK3145" s="68"/>
      <c r="EL3145" s="68"/>
      <c r="EM3145" s="68"/>
      <c r="EN3145" s="68"/>
      <c r="EO3145" s="68"/>
      <c r="EP3145" s="68"/>
      <c r="EQ3145" s="68"/>
      <c r="ER3145" s="68"/>
      <c r="ES3145" s="68"/>
      <c r="ET3145" s="68"/>
    </row>
    <row r="3146" spans="53:150" s="9" customFormat="1" ht="15">
      <c r="BA3146" s="41"/>
      <c r="BB3146" s="41"/>
      <c r="BC3146" s="41"/>
      <c r="BD3146" s="41"/>
      <c r="BE3146" s="41"/>
      <c r="BF3146" s="41"/>
      <c r="BG3146" s="41"/>
      <c r="BH3146" s="41"/>
      <c r="BI3146" s="41"/>
      <c r="BJ3146" s="41"/>
      <c r="BK3146" s="41"/>
      <c r="BL3146" s="41"/>
      <c r="BM3146" s="41"/>
      <c r="BN3146" s="41"/>
      <c r="BO3146" s="41"/>
      <c r="BP3146" s="41"/>
      <c r="BQ3146" s="41"/>
      <c r="BR3146" s="41"/>
      <c r="BS3146" s="41"/>
      <c r="BT3146" s="41"/>
      <c r="BU3146" s="41"/>
      <c r="BV3146" s="41"/>
      <c r="BW3146" s="41"/>
      <c r="BX3146" s="41"/>
      <c r="BY3146" s="41"/>
      <c r="BZ3146" s="41"/>
      <c r="CA3146" s="41"/>
      <c r="CB3146" s="41"/>
      <c r="CC3146" s="41"/>
      <c r="CD3146" s="41"/>
      <c r="CE3146" s="41"/>
      <c r="CF3146" s="41"/>
      <c r="CG3146" s="41"/>
      <c r="CH3146" s="41"/>
      <c r="CI3146" s="41"/>
      <c r="CJ3146" s="41"/>
      <c r="ED3146" s="68"/>
      <c r="EE3146" s="68"/>
      <c r="EF3146" s="68"/>
      <c r="EG3146" s="68"/>
      <c r="EH3146" s="68"/>
      <c r="EI3146" s="68"/>
      <c r="EJ3146" s="68"/>
      <c r="EK3146" s="68"/>
      <c r="EL3146" s="68"/>
      <c r="EM3146" s="68"/>
      <c r="EN3146" s="68"/>
      <c r="EO3146" s="68"/>
      <c r="EP3146" s="68"/>
      <c r="EQ3146" s="68"/>
      <c r="ER3146" s="68"/>
      <c r="ES3146" s="68"/>
      <c r="ET3146" s="68"/>
    </row>
    <row r="3147" spans="53:150" s="9" customFormat="1" ht="15">
      <c r="BA3147" s="41"/>
      <c r="BB3147" s="41"/>
      <c r="BC3147" s="41"/>
      <c r="BD3147" s="41"/>
      <c r="BE3147" s="41"/>
      <c r="BF3147" s="41"/>
      <c r="BG3147" s="41"/>
      <c r="BH3147" s="41"/>
      <c r="BI3147" s="41"/>
      <c r="BJ3147" s="41"/>
      <c r="BK3147" s="41"/>
      <c r="BL3147" s="41"/>
      <c r="BM3147" s="41"/>
      <c r="BN3147" s="41"/>
      <c r="BO3147" s="41"/>
      <c r="BP3147" s="41"/>
      <c r="BQ3147" s="41"/>
      <c r="BR3147" s="41"/>
      <c r="BS3147" s="41"/>
      <c r="BT3147" s="41"/>
      <c r="BU3147" s="41"/>
      <c r="BV3147" s="41"/>
      <c r="BW3147" s="41"/>
      <c r="BX3147" s="41"/>
      <c r="BY3147" s="41"/>
      <c r="BZ3147" s="41"/>
      <c r="CA3147" s="41"/>
      <c r="CB3147" s="41"/>
      <c r="CC3147" s="41"/>
      <c r="CD3147" s="41"/>
      <c r="CE3147" s="41"/>
      <c r="CF3147" s="41"/>
      <c r="CG3147" s="41"/>
      <c r="CH3147" s="41"/>
      <c r="CI3147" s="41"/>
      <c r="CJ3147" s="41"/>
      <c r="ED3147" s="68"/>
      <c r="EE3147" s="68"/>
      <c r="EF3147" s="68"/>
      <c r="EG3147" s="68"/>
      <c r="EH3147" s="68"/>
      <c r="EI3147" s="68"/>
      <c r="EJ3147" s="68"/>
      <c r="EK3147" s="68"/>
      <c r="EL3147" s="68"/>
      <c r="EM3147" s="68"/>
      <c r="EN3147" s="68"/>
      <c r="EO3147" s="68"/>
      <c r="EP3147" s="68"/>
      <c r="EQ3147" s="68"/>
      <c r="ER3147" s="68"/>
      <c r="ES3147" s="68"/>
      <c r="ET3147" s="68"/>
    </row>
    <row r="3148" spans="53:150" s="9" customFormat="1" ht="15">
      <c r="BA3148" s="41"/>
      <c r="BB3148" s="41"/>
      <c r="BC3148" s="41"/>
      <c r="BD3148" s="41"/>
      <c r="BE3148" s="41"/>
      <c r="BF3148" s="41"/>
      <c r="BG3148" s="41"/>
      <c r="BH3148" s="41"/>
      <c r="BI3148" s="41"/>
      <c r="BJ3148" s="41"/>
      <c r="BK3148" s="41"/>
      <c r="BL3148" s="41"/>
      <c r="BM3148" s="41"/>
      <c r="BN3148" s="41"/>
      <c r="BO3148" s="41"/>
      <c r="BP3148" s="41"/>
      <c r="BQ3148" s="41"/>
      <c r="BR3148" s="41"/>
      <c r="BS3148" s="41"/>
      <c r="BT3148" s="41"/>
      <c r="BU3148" s="41"/>
      <c r="BV3148" s="41"/>
      <c r="BW3148" s="41"/>
      <c r="BX3148" s="41"/>
      <c r="BY3148" s="41"/>
      <c r="BZ3148" s="41"/>
      <c r="CA3148" s="41"/>
      <c r="CB3148" s="41"/>
      <c r="CC3148" s="41"/>
      <c r="CD3148" s="41"/>
      <c r="CE3148" s="41"/>
      <c r="CF3148" s="41"/>
      <c r="CG3148" s="41"/>
      <c r="CH3148" s="41"/>
      <c r="CI3148" s="41"/>
      <c r="CJ3148" s="41"/>
      <c r="ED3148" s="68"/>
      <c r="EE3148" s="68"/>
      <c r="EF3148" s="68"/>
      <c r="EG3148" s="68"/>
      <c r="EH3148" s="68"/>
      <c r="EI3148" s="68"/>
      <c r="EJ3148" s="68"/>
      <c r="EK3148" s="68"/>
      <c r="EL3148" s="68"/>
      <c r="EM3148" s="68"/>
      <c r="EN3148" s="68"/>
      <c r="EO3148" s="68"/>
      <c r="EP3148" s="68"/>
      <c r="EQ3148" s="68"/>
      <c r="ER3148" s="68"/>
      <c r="ES3148" s="68"/>
      <c r="ET3148" s="68"/>
    </row>
    <row r="3149" spans="53:150" s="9" customFormat="1" ht="15">
      <c r="BA3149" s="41"/>
      <c r="BB3149" s="41"/>
      <c r="BC3149" s="41"/>
      <c r="BD3149" s="41"/>
      <c r="BE3149" s="41"/>
      <c r="BF3149" s="41"/>
      <c r="BG3149" s="41"/>
      <c r="BH3149" s="41"/>
      <c r="BI3149" s="41"/>
      <c r="BJ3149" s="41"/>
      <c r="BK3149" s="41"/>
      <c r="BL3149" s="41"/>
      <c r="BM3149" s="41"/>
      <c r="BN3149" s="41"/>
      <c r="BO3149" s="41"/>
      <c r="BP3149" s="41"/>
      <c r="BQ3149" s="41"/>
      <c r="BR3149" s="41"/>
      <c r="BS3149" s="41"/>
      <c r="BT3149" s="41"/>
      <c r="BU3149" s="41"/>
      <c r="BV3149" s="41"/>
      <c r="BW3149" s="41"/>
      <c r="BX3149" s="41"/>
      <c r="BY3149" s="41"/>
      <c r="BZ3149" s="41"/>
      <c r="CA3149" s="41"/>
      <c r="CB3149" s="41"/>
      <c r="CC3149" s="41"/>
      <c r="CD3149" s="41"/>
      <c r="CE3149" s="41"/>
      <c r="CF3149" s="41"/>
      <c r="CG3149" s="41"/>
      <c r="CH3149" s="41"/>
      <c r="CI3149" s="41"/>
      <c r="CJ3149" s="41"/>
      <c r="ED3149" s="68"/>
      <c r="EE3149" s="68"/>
      <c r="EF3149" s="68"/>
      <c r="EG3149" s="68"/>
      <c r="EH3149" s="68"/>
      <c r="EI3149" s="68"/>
      <c r="EJ3149" s="68"/>
      <c r="EK3149" s="68"/>
      <c r="EL3149" s="68"/>
      <c r="EM3149" s="68"/>
      <c r="EN3149" s="68"/>
      <c r="EO3149" s="68"/>
      <c r="EP3149" s="68"/>
      <c r="EQ3149" s="68"/>
      <c r="ER3149" s="68"/>
      <c r="ES3149" s="68"/>
      <c r="ET3149" s="68"/>
    </row>
    <row r="3150" spans="53:150" s="9" customFormat="1" ht="15">
      <c r="BA3150" s="41"/>
      <c r="BB3150" s="41"/>
      <c r="BC3150" s="41"/>
      <c r="BD3150" s="41"/>
      <c r="BE3150" s="41"/>
      <c r="BF3150" s="41"/>
      <c r="BG3150" s="41"/>
      <c r="BH3150" s="41"/>
      <c r="BI3150" s="41"/>
      <c r="BJ3150" s="41"/>
      <c r="BK3150" s="41"/>
      <c r="BL3150" s="41"/>
      <c r="BM3150" s="41"/>
      <c r="BN3150" s="41"/>
      <c r="BO3150" s="41"/>
      <c r="BP3150" s="41"/>
      <c r="BQ3150" s="41"/>
      <c r="BR3150" s="41"/>
      <c r="BS3150" s="41"/>
      <c r="BT3150" s="41"/>
      <c r="BU3150" s="41"/>
      <c r="BV3150" s="41"/>
      <c r="BW3150" s="41"/>
      <c r="BX3150" s="41"/>
      <c r="BY3150" s="41"/>
      <c r="BZ3150" s="41"/>
      <c r="CA3150" s="41"/>
      <c r="CB3150" s="41"/>
      <c r="CC3150" s="41"/>
      <c r="CD3150" s="41"/>
      <c r="CE3150" s="41"/>
      <c r="CF3150" s="41"/>
      <c r="CG3150" s="41"/>
      <c r="CH3150" s="41"/>
      <c r="CI3150" s="41"/>
      <c r="CJ3150" s="41"/>
      <c r="ED3150" s="68"/>
      <c r="EE3150" s="68"/>
      <c r="EF3150" s="68"/>
      <c r="EG3150" s="68"/>
      <c r="EH3150" s="68"/>
      <c r="EI3150" s="68"/>
      <c r="EJ3150" s="68"/>
      <c r="EK3150" s="68"/>
      <c r="EL3150" s="68"/>
      <c r="EM3150" s="68"/>
      <c r="EN3150" s="68"/>
      <c r="EO3150" s="68"/>
      <c r="EP3150" s="68"/>
      <c r="EQ3150" s="68"/>
      <c r="ER3150" s="68"/>
      <c r="ES3150" s="68"/>
      <c r="ET3150" s="68"/>
    </row>
    <row r="3151" spans="53:150" s="9" customFormat="1" ht="15">
      <c r="BA3151" s="41"/>
      <c r="BB3151" s="41"/>
      <c r="BC3151" s="41"/>
      <c r="BD3151" s="41"/>
      <c r="BE3151" s="41"/>
      <c r="BF3151" s="41"/>
      <c r="BG3151" s="41"/>
      <c r="BH3151" s="41"/>
      <c r="BI3151" s="41"/>
      <c r="BJ3151" s="41"/>
      <c r="BK3151" s="41"/>
      <c r="BL3151" s="41"/>
      <c r="BM3151" s="41"/>
      <c r="BN3151" s="41"/>
      <c r="BO3151" s="41"/>
      <c r="BP3151" s="41"/>
      <c r="BQ3151" s="41"/>
      <c r="BR3151" s="41"/>
      <c r="BS3151" s="41"/>
      <c r="BT3151" s="41"/>
      <c r="BU3151" s="41"/>
      <c r="BV3151" s="41"/>
      <c r="BW3151" s="41"/>
      <c r="BX3151" s="41"/>
      <c r="BY3151" s="41"/>
      <c r="BZ3151" s="41"/>
      <c r="CA3151" s="41"/>
      <c r="CB3151" s="41"/>
      <c r="CC3151" s="41"/>
      <c r="CD3151" s="41"/>
      <c r="CE3151" s="41"/>
      <c r="CF3151" s="41"/>
      <c r="CG3151" s="41"/>
      <c r="CH3151" s="41"/>
      <c r="CI3151" s="41"/>
      <c r="CJ3151" s="41"/>
      <c r="ED3151" s="68"/>
      <c r="EE3151" s="68"/>
      <c r="EF3151" s="68"/>
      <c r="EG3151" s="68"/>
      <c r="EH3151" s="68"/>
      <c r="EI3151" s="68"/>
      <c r="EJ3151" s="68"/>
      <c r="EK3151" s="68"/>
      <c r="EL3151" s="68"/>
      <c r="EM3151" s="68"/>
      <c r="EN3151" s="68"/>
      <c r="EO3151" s="68"/>
      <c r="EP3151" s="68"/>
      <c r="EQ3151" s="68"/>
      <c r="ER3151" s="68"/>
      <c r="ES3151" s="68"/>
      <c r="ET3151" s="68"/>
    </row>
    <row r="3152" spans="53:150" s="9" customFormat="1" ht="15">
      <c r="BA3152" s="41"/>
      <c r="BB3152" s="41"/>
      <c r="BC3152" s="41"/>
      <c r="BD3152" s="41"/>
      <c r="BE3152" s="41"/>
      <c r="BF3152" s="41"/>
      <c r="BG3152" s="41"/>
      <c r="BH3152" s="41"/>
      <c r="BI3152" s="41"/>
      <c r="BJ3152" s="41"/>
      <c r="BK3152" s="41"/>
      <c r="BL3152" s="41"/>
      <c r="BM3152" s="41"/>
      <c r="BN3152" s="41"/>
      <c r="BO3152" s="41"/>
      <c r="BP3152" s="41"/>
      <c r="BQ3152" s="41"/>
      <c r="BR3152" s="41"/>
      <c r="BS3152" s="41"/>
      <c r="BT3152" s="41"/>
      <c r="BU3152" s="41"/>
      <c r="BV3152" s="41"/>
      <c r="BW3152" s="41"/>
      <c r="BX3152" s="41"/>
      <c r="BY3152" s="41"/>
      <c r="BZ3152" s="41"/>
      <c r="CA3152" s="41"/>
      <c r="CB3152" s="41"/>
      <c r="CC3152" s="41"/>
      <c r="CD3152" s="41"/>
      <c r="CE3152" s="41"/>
      <c r="CF3152" s="41"/>
      <c r="CG3152" s="41"/>
      <c r="CH3152" s="41"/>
      <c r="CI3152" s="41"/>
      <c r="CJ3152" s="41"/>
      <c r="ED3152" s="68"/>
      <c r="EE3152" s="68"/>
      <c r="EF3152" s="68"/>
      <c r="EG3152" s="68"/>
      <c r="EH3152" s="68"/>
      <c r="EI3152" s="68"/>
      <c r="EJ3152" s="68"/>
      <c r="EK3152" s="68"/>
      <c r="EL3152" s="68"/>
      <c r="EM3152" s="68"/>
      <c r="EN3152" s="68"/>
      <c r="EO3152" s="68"/>
      <c r="EP3152" s="68"/>
      <c r="EQ3152" s="68"/>
      <c r="ER3152" s="68"/>
      <c r="ES3152" s="68"/>
      <c r="ET3152" s="68"/>
    </row>
    <row r="3153" spans="53:150" s="9" customFormat="1" ht="15">
      <c r="BA3153" s="41"/>
      <c r="BB3153" s="41"/>
      <c r="BC3153" s="41"/>
      <c r="BD3153" s="41"/>
      <c r="BE3153" s="41"/>
      <c r="BF3153" s="41"/>
      <c r="BG3153" s="41"/>
      <c r="BH3153" s="41"/>
      <c r="BI3153" s="41"/>
      <c r="BJ3153" s="41"/>
      <c r="BK3153" s="41"/>
      <c r="BL3153" s="41"/>
      <c r="BM3153" s="41"/>
      <c r="BN3153" s="41"/>
      <c r="BO3153" s="41"/>
      <c r="BP3153" s="41"/>
      <c r="BQ3153" s="41"/>
      <c r="BR3153" s="41"/>
      <c r="BS3153" s="41"/>
      <c r="BT3153" s="41"/>
      <c r="BU3153" s="41"/>
      <c r="BV3153" s="41"/>
      <c r="BW3153" s="41"/>
      <c r="BX3153" s="41"/>
      <c r="BY3153" s="41"/>
      <c r="BZ3153" s="41"/>
      <c r="CA3153" s="41"/>
      <c r="CB3153" s="41"/>
      <c r="CC3153" s="41"/>
      <c r="CD3153" s="41"/>
      <c r="CE3153" s="41"/>
      <c r="CF3153" s="41"/>
      <c r="CG3153" s="41"/>
      <c r="CH3153" s="41"/>
      <c r="CI3153" s="41"/>
      <c r="CJ3153" s="41"/>
      <c r="ED3153" s="68"/>
      <c r="EE3153" s="68"/>
      <c r="EF3153" s="68"/>
      <c r="EG3153" s="68"/>
      <c r="EH3153" s="68"/>
      <c r="EI3153" s="68"/>
      <c r="EJ3153" s="68"/>
      <c r="EK3153" s="68"/>
      <c r="EL3153" s="68"/>
      <c r="EM3153" s="68"/>
      <c r="EN3153" s="68"/>
      <c r="EO3153" s="68"/>
      <c r="EP3153" s="68"/>
      <c r="EQ3153" s="68"/>
      <c r="ER3153" s="68"/>
      <c r="ES3153" s="68"/>
      <c r="ET3153" s="68"/>
    </row>
    <row r="3154" spans="53:150" s="9" customFormat="1" ht="15">
      <c r="BA3154" s="41"/>
      <c r="BB3154" s="41"/>
      <c r="BC3154" s="41"/>
      <c r="BD3154" s="41"/>
      <c r="BE3154" s="41"/>
      <c r="BF3154" s="41"/>
      <c r="BG3154" s="41"/>
      <c r="BH3154" s="41"/>
      <c r="BI3154" s="41"/>
      <c r="BJ3154" s="41"/>
      <c r="BK3154" s="41"/>
      <c r="BL3154" s="41"/>
      <c r="BM3154" s="41"/>
      <c r="BN3154" s="41"/>
      <c r="BO3154" s="41"/>
      <c r="BP3154" s="41"/>
      <c r="BQ3154" s="41"/>
      <c r="BR3154" s="41"/>
      <c r="BS3154" s="41"/>
      <c r="BT3154" s="41"/>
      <c r="BU3154" s="41"/>
      <c r="BV3154" s="41"/>
      <c r="BW3154" s="41"/>
      <c r="BX3154" s="41"/>
      <c r="BY3154" s="41"/>
      <c r="BZ3154" s="41"/>
      <c r="CA3154" s="41"/>
      <c r="CB3154" s="41"/>
      <c r="CC3154" s="41"/>
      <c r="CD3154" s="41"/>
      <c r="CE3154" s="41"/>
      <c r="CF3154" s="41"/>
      <c r="CG3154" s="41"/>
      <c r="CH3154" s="41"/>
      <c r="CI3154" s="41"/>
      <c r="CJ3154" s="41"/>
      <c r="ED3154" s="68"/>
      <c r="EE3154" s="68"/>
      <c r="EF3154" s="68"/>
      <c r="EG3154" s="68"/>
      <c r="EH3154" s="68"/>
      <c r="EI3154" s="68"/>
      <c r="EJ3154" s="68"/>
      <c r="EK3154" s="68"/>
      <c r="EL3154" s="68"/>
      <c r="EM3154" s="68"/>
      <c r="EN3154" s="68"/>
      <c r="EO3154" s="68"/>
      <c r="EP3154" s="68"/>
      <c r="EQ3154" s="68"/>
      <c r="ER3154" s="68"/>
      <c r="ES3154" s="68"/>
      <c r="ET3154" s="68"/>
    </row>
    <row r="3155" spans="53:150" s="9" customFormat="1" ht="15">
      <c r="BA3155" s="41"/>
      <c r="BB3155" s="41"/>
      <c r="BC3155" s="41"/>
      <c r="BD3155" s="41"/>
      <c r="BE3155" s="41"/>
      <c r="BF3155" s="41"/>
      <c r="BG3155" s="41"/>
      <c r="BH3155" s="41"/>
      <c r="BI3155" s="41"/>
      <c r="BJ3155" s="41"/>
      <c r="BK3155" s="41"/>
      <c r="BL3155" s="41"/>
      <c r="BM3155" s="41"/>
      <c r="BN3155" s="41"/>
      <c r="BO3155" s="41"/>
      <c r="BP3155" s="41"/>
      <c r="BQ3155" s="41"/>
      <c r="BR3155" s="41"/>
      <c r="BS3155" s="41"/>
      <c r="BT3155" s="41"/>
      <c r="BU3155" s="41"/>
      <c r="BV3155" s="41"/>
      <c r="BW3155" s="41"/>
      <c r="BX3155" s="41"/>
      <c r="BY3155" s="41"/>
      <c r="BZ3155" s="41"/>
      <c r="CA3155" s="41"/>
      <c r="CB3155" s="41"/>
      <c r="CC3155" s="41"/>
      <c r="CD3155" s="41"/>
      <c r="CE3155" s="41"/>
      <c r="CF3155" s="41"/>
      <c r="CG3155" s="41"/>
      <c r="CH3155" s="41"/>
      <c r="CI3155" s="41"/>
      <c r="CJ3155" s="41"/>
      <c r="ED3155" s="68"/>
      <c r="EE3155" s="68"/>
      <c r="EF3155" s="68"/>
      <c r="EG3155" s="68"/>
      <c r="EH3155" s="68"/>
      <c r="EI3155" s="68"/>
      <c r="EJ3155" s="68"/>
      <c r="EK3155" s="68"/>
      <c r="EL3155" s="68"/>
      <c r="EM3155" s="68"/>
      <c r="EN3155" s="68"/>
      <c r="EO3155" s="68"/>
      <c r="EP3155" s="68"/>
      <c r="EQ3155" s="68"/>
      <c r="ER3155" s="68"/>
      <c r="ES3155" s="68"/>
      <c r="ET3155" s="68"/>
    </row>
    <row r="3156" spans="53:150" s="9" customFormat="1" ht="15">
      <c r="BA3156" s="41"/>
      <c r="BB3156" s="41"/>
      <c r="BC3156" s="41"/>
      <c r="BD3156" s="41"/>
      <c r="BE3156" s="41"/>
      <c r="BF3156" s="41"/>
      <c r="BG3156" s="41"/>
      <c r="BH3156" s="41"/>
      <c r="BI3156" s="41"/>
      <c r="BJ3156" s="41"/>
      <c r="BK3156" s="41"/>
      <c r="BL3156" s="41"/>
      <c r="BM3156" s="41"/>
      <c r="BN3156" s="41"/>
      <c r="BO3156" s="41"/>
      <c r="BP3156" s="41"/>
      <c r="BQ3156" s="41"/>
      <c r="BR3156" s="41"/>
      <c r="BS3156" s="41"/>
      <c r="BT3156" s="41"/>
      <c r="BU3156" s="41"/>
      <c r="BV3156" s="41"/>
      <c r="BW3156" s="41"/>
      <c r="BX3156" s="41"/>
      <c r="BY3156" s="41"/>
      <c r="BZ3156" s="41"/>
      <c r="CA3156" s="41"/>
      <c r="CB3156" s="41"/>
      <c r="CC3156" s="41"/>
      <c r="CD3156" s="41"/>
      <c r="CE3156" s="41"/>
      <c r="CF3156" s="41"/>
      <c r="CG3156" s="41"/>
      <c r="CH3156" s="41"/>
      <c r="CI3156" s="41"/>
      <c r="CJ3156" s="41"/>
      <c r="ED3156" s="68"/>
      <c r="EE3156" s="68"/>
      <c r="EF3156" s="68"/>
      <c r="EG3156" s="68"/>
      <c r="EH3156" s="68"/>
      <c r="EI3156" s="68"/>
      <c r="EJ3156" s="68"/>
      <c r="EK3156" s="68"/>
      <c r="EL3156" s="68"/>
      <c r="EM3156" s="68"/>
      <c r="EN3156" s="68"/>
      <c r="EO3156" s="68"/>
      <c r="EP3156" s="68"/>
      <c r="EQ3156" s="68"/>
      <c r="ER3156" s="68"/>
      <c r="ES3156" s="68"/>
      <c r="ET3156" s="68"/>
    </row>
    <row r="3157" spans="53:150" s="9" customFormat="1" ht="15">
      <c r="BA3157" s="41"/>
      <c r="BB3157" s="41"/>
      <c r="BC3157" s="41"/>
      <c r="BD3157" s="41"/>
      <c r="BE3157" s="41"/>
      <c r="BF3157" s="41"/>
      <c r="BG3157" s="41"/>
      <c r="BH3157" s="41"/>
      <c r="BI3157" s="41"/>
      <c r="BJ3157" s="41"/>
      <c r="BK3157" s="41"/>
      <c r="BL3157" s="41"/>
      <c r="BM3157" s="41"/>
      <c r="BN3157" s="41"/>
      <c r="BO3157" s="41"/>
      <c r="BP3157" s="41"/>
      <c r="BQ3157" s="41"/>
      <c r="BR3157" s="41"/>
      <c r="BS3157" s="41"/>
      <c r="BT3157" s="41"/>
      <c r="BU3157" s="41"/>
      <c r="BV3157" s="41"/>
      <c r="BW3157" s="41"/>
      <c r="BX3157" s="41"/>
      <c r="BY3157" s="41"/>
      <c r="BZ3157" s="41"/>
      <c r="CA3157" s="41"/>
      <c r="CB3157" s="41"/>
      <c r="CC3157" s="41"/>
      <c r="CD3157" s="41"/>
      <c r="CE3157" s="41"/>
      <c r="CF3157" s="41"/>
      <c r="CG3157" s="41"/>
      <c r="CH3157" s="41"/>
      <c r="CI3157" s="41"/>
      <c r="CJ3157" s="41"/>
      <c r="ED3157" s="68"/>
      <c r="EE3157" s="68"/>
      <c r="EF3157" s="68"/>
      <c r="EG3157" s="68"/>
      <c r="EH3157" s="68"/>
      <c r="EI3157" s="68"/>
      <c r="EJ3157" s="68"/>
      <c r="EK3157" s="68"/>
      <c r="EL3157" s="68"/>
      <c r="EM3157" s="68"/>
      <c r="EN3157" s="68"/>
      <c r="EO3157" s="68"/>
      <c r="EP3157" s="68"/>
      <c r="EQ3157" s="68"/>
      <c r="ER3157" s="68"/>
      <c r="ES3157" s="68"/>
      <c r="ET3157" s="68"/>
    </row>
    <row r="3158" spans="53:150" s="9" customFormat="1" ht="15">
      <c r="BA3158" s="41"/>
      <c r="BB3158" s="41"/>
      <c r="BC3158" s="41"/>
      <c r="BD3158" s="41"/>
      <c r="BE3158" s="41"/>
      <c r="BF3158" s="41"/>
      <c r="BG3158" s="41"/>
      <c r="BH3158" s="41"/>
      <c r="BI3158" s="41"/>
      <c r="BJ3158" s="41"/>
      <c r="BK3158" s="41"/>
      <c r="BL3158" s="41"/>
      <c r="BM3158" s="41"/>
      <c r="BN3158" s="41"/>
      <c r="BO3158" s="41"/>
      <c r="BP3158" s="41"/>
      <c r="BQ3158" s="41"/>
      <c r="BR3158" s="41"/>
      <c r="BS3158" s="41"/>
      <c r="BT3158" s="41"/>
      <c r="BU3158" s="41"/>
      <c r="BV3158" s="41"/>
      <c r="BW3158" s="41"/>
      <c r="BX3158" s="41"/>
      <c r="BY3158" s="41"/>
      <c r="BZ3158" s="41"/>
      <c r="CA3158" s="41"/>
      <c r="CB3158" s="41"/>
      <c r="CC3158" s="41"/>
      <c r="CD3158" s="41"/>
      <c r="CE3158" s="41"/>
      <c r="CF3158" s="41"/>
      <c r="CG3158" s="41"/>
      <c r="CH3158" s="41"/>
      <c r="CI3158" s="41"/>
      <c r="CJ3158" s="41"/>
      <c r="ED3158" s="68"/>
      <c r="EE3158" s="68"/>
      <c r="EF3158" s="68"/>
      <c r="EG3158" s="68"/>
      <c r="EH3158" s="68"/>
      <c r="EI3158" s="68"/>
      <c r="EJ3158" s="68"/>
      <c r="EK3158" s="68"/>
      <c r="EL3158" s="68"/>
      <c r="EM3158" s="68"/>
      <c r="EN3158" s="68"/>
      <c r="EO3158" s="68"/>
      <c r="EP3158" s="68"/>
      <c r="EQ3158" s="68"/>
      <c r="ER3158" s="68"/>
      <c r="ES3158" s="68"/>
      <c r="ET3158" s="68"/>
    </row>
    <row r="3159" spans="53:150" s="9" customFormat="1" ht="15">
      <c r="BA3159" s="41"/>
      <c r="BB3159" s="41"/>
      <c r="BC3159" s="41"/>
      <c r="BD3159" s="41"/>
      <c r="BE3159" s="41"/>
      <c r="BF3159" s="41"/>
      <c r="BG3159" s="41"/>
      <c r="BH3159" s="41"/>
      <c r="BI3159" s="41"/>
      <c r="BJ3159" s="41"/>
      <c r="BK3159" s="41"/>
      <c r="BL3159" s="41"/>
      <c r="BM3159" s="41"/>
      <c r="BN3159" s="41"/>
      <c r="BO3159" s="41"/>
      <c r="BP3159" s="41"/>
      <c r="BQ3159" s="41"/>
      <c r="BR3159" s="41"/>
      <c r="BS3159" s="41"/>
      <c r="BT3159" s="41"/>
      <c r="BU3159" s="41"/>
      <c r="BV3159" s="41"/>
      <c r="BW3159" s="41"/>
      <c r="BX3159" s="41"/>
      <c r="BY3159" s="41"/>
      <c r="BZ3159" s="41"/>
      <c r="CA3159" s="41"/>
      <c r="CB3159" s="41"/>
      <c r="CC3159" s="41"/>
      <c r="CD3159" s="41"/>
      <c r="CE3159" s="41"/>
      <c r="CF3159" s="41"/>
      <c r="CG3159" s="41"/>
      <c r="CH3159" s="41"/>
      <c r="CI3159" s="41"/>
      <c r="CJ3159" s="41"/>
      <c r="ED3159" s="68"/>
      <c r="EE3159" s="68"/>
      <c r="EF3159" s="68"/>
      <c r="EG3159" s="68"/>
      <c r="EH3159" s="68"/>
      <c r="EI3159" s="68"/>
      <c r="EJ3159" s="68"/>
      <c r="EK3159" s="68"/>
      <c r="EL3159" s="68"/>
      <c r="EM3159" s="68"/>
      <c r="EN3159" s="68"/>
      <c r="EO3159" s="68"/>
      <c r="EP3159" s="68"/>
      <c r="EQ3159" s="68"/>
      <c r="ER3159" s="68"/>
      <c r="ES3159" s="68"/>
      <c r="ET3159" s="68"/>
    </row>
    <row r="3160" spans="53:150" s="9" customFormat="1" ht="15">
      <c r="BA3160" s="41"/>
      <c r="BB3160" s="41"/>
      <c r="BC3160" s="41"/>
      <c r="BD3160" s="41"/>
      <c r="BE3160" s="41"/>
      <c r="BF3160" s="41"/>
      <c r="BG3160" s="41"/>
      <c r="BH3160" s="41"/>
      <c r="BI3160" s="41"/>
      <c r="BJ3160" s="41"/>
      <c r="BK3160" s="41"/>
      <c r="BL3160" s="41"/>
      <c r="BM3160" s="41"/>
      <c r="BN3160" s="41"/>
      <c r="BO3160" s="41"/>
      <c r="BP3160" s="41"/>
      <c r="BQ3160" s="41"/>
      <c r="BR3160" s="41"/>
      <c r="BS3160" s="41"/>
      <c r="BT3160" s="41"/>
      <c r="BU3160" s="41"/>
      <c r="BV3160" s="41"/>
      <c r="BW3160" s="41"/>
      <c r="BX3160" s="41"/>
      <c r="BY3160" s="41"/>
      <c r="BZ3160" s="41"/>
      <c r="CA3160" s="41"/>
      <c r="CB3160" s="41"/>
      <c r="CC3160" s="41"/>
      <c r="CD3160" s="41"/>
      <c r="CE3160" s="41"/>
      <c r="CF3160" s="41"/>
      <c r="CG3160" s="41"/>
      <c r="CH3160" s="41"/>
      <c r="CI3160" s="41"/>
      <c r="CJ3160" s="41"/>
      <c r="ED3160" s="68"/>
      <c r="EE3160" s="68"/>
      <c r="EF3160" s="68"/>
      <c r="EG3160" s="68"/>
      <c r="EH3160" s="68"/>
      <c r="EI3160" s="68"/>
      <c r="EJ3160" s="68"/>
      <c r="EK3160" s="68"/>
      <c r="EL3160" s="68"/>
      <c r="EM3160" s="68"/>
      <c r="EN3160" s="68"/>
      <c r="EO3160" s="68"/>
      <c r="EP3160" s="68"/>
      <c r="EQ3160" s="68"/>
      <c r="ER3160" s="68"/>
      <c r="ES3160" s="68"/>
      <c r="ET3160" s="68"/>
    </row>
    <row r="3161" spans="53:150" s="9" customFormat="1" ht="15">
      <c r="BA3161" s="41"/>
      <c r="BB3161" s="41"/>
      <c r="BC3161" s="41"/>
      <c r="BD3161" s="41"/>
      <c r="BE3161" s="41"/>
      <c r="BF3161" s="41"/>
      <c r="BG3161" s="41"/>
      <c r="BH3161" s="41"/>
      <c r="BI3161" s="41"/>
      <c r="BJ3161" s="41"/>
      <c r="BK3161" s="41"/>
      <c r="BL3161" s="41"/>
      <c r="BM3161" s="41"/>
      <c r="BN3161" s="41"/>
      <c r="BO3161" s="41"/>
      <c r="BP3161" s="41"/>
      <c r="BQ3161" s="41"/>
      <c r="BR3161" s="41"/>
      <c r="BS3161" s="41"/>
      <c r="BT3161" s="41"/>
      <c r="BU3161" s="41"/>
      <c r="BV3161" s="41"/>
      <c r="BW3161" s="41"/>
      <c r="BX3161" s="41"/>
      <c r="BY3161" s="41"/>
      <c r="BZ3161" s="41"/>
      <c r="CA3161" s="41"/>
      <c r="CB3161" s="41"/>
      <c r="CC3161" s="41"/>
      <c r="CD3161" s="41"/>
      <c r="CE3161" s="41"/>
      <c r="CF3161" s="41"/>
      <c r="CG3161" s="41"/>
      <c r="CH3161" s="41"/>
      <c r="CI3161" s="41"/>
      <c r="CJ3161" s="41"/>
      <c r="ED3161" s="68"/>
      <c r="EE3161" s="68"/>
      <c r="EF3161" s="68"/>
      <c r="EG3161" s="68"/>
      <c r="EH3161" s="68"/>
      <c r="EI3161" s="68"/>
      <c r="EJ3161" s="68"/>
      <c r="EK3161" s="68"/>
      <c r="EL3161" s="68"/>
      <c r="EM3161" s="68"/>
      <c r="EN3161" s="68"/>
      <c r="EO3161" s="68"/>
      <c r="EP3161" s="68"/>
      <c r="EQ3161" s="68"/>
      <c r="ER3161" s="68"/>
      <c r="ES3161" s="68"/>
      <c r="ET3161" s="68"/>
    </row>
    <row r="3162" spans="53:150" s="9" customFormat="1" ht="15">
      <c r="BA3162" s="41"/>
      <c r="BB3162" s="41"/>
      <c r="BC3162" s="41"/>
      <c r="BD3162" s="41"/>
      <c r="BE3162" s="41"/>
      <c r="BF3162" s="41"/>
      <c r="BG3162" s="41"/>
      <c r="BH3162" s="41"/>
      <c r="BI3162" s="41"/>
      <c r="BJ3162" s="41"/>
      <c r="BK3162" s="41"/>
      <c r="BL3162" s="41"/>
      <c r="BM3162" s="41"/>
      <c r="BN3162" s="41"/>
      <c r="BO3162" s="41"/>
      <c r="BP3162" s="41"/>
      <c r="BQ3162" s="41"/>
      <c r="BR3162" s="41"/>
      <c r="BS3162" s="41"/>
      <c r="BT3162" s="41"/>
      <c r="BU3162" s="41"/>
      <c r="BV3162" s="41"/>
      <c r="BW3162" s="41"/>
      <c r="BX3162" s="41"/>
      <c r="BY3162" s="41"/>
      <c r="BZ3162" s="41"/>
      <c r="CA3162" s="41"/>
      <c r="CB3162" s="41"/>
      <c r="CC3162" s="41"/>
      <c r="CD3162" s="41"/>
      <c r="CE3162" s="41"/>
      <c r="CF3162" s="41"/>
      <c r="CG3162" s="41"/>
      <c r="CH3162" s="41"/>
      <c r="CI3162" s="41"/>
      <c r="CJ3162" s="41"/>
      <c r="ED3162" s="68"/>
      <c r="EE3162" s="68"/>
      <c r="EF3162" s="68"/>
      <c r="EG3162" s="68"/>
      <c r="EH3162" s="68"/>
      <c r="EI3162" s="68"/>
      <c r="EJ3162" s="68"/>
      <c r="EK3162" s="68"/>
      <c r="EL3162" s="68"/>
      <c r="EM3162" s="68"/>
      <c r="EN3162" s="68"/>
      <c r="EO3162" s="68"/>
      <c r="EP3162" s="68"/>
      <c r="EQ3162" s="68"/>
      <c r="ER3162" s="68"/>
      <c r="ES3162" s="68"/>
      <c r="ET3162" s="68"/>
    </row>
    <row r="3163" spans="53:150" s="9" customFormat="1" ht="15">
      <c r="BA3163" s="41"/>
      <c r="BB3163" s="41"/>
      <c r="BC3163" s="41"/>
      <c r="BD3163" s="41"/>
      <c r="BE3163" s="41"/>
      <c r="BF3163" s="41"/>
      <c r="BG3163" s="41"/>
      <c r="BH3163" s="41"/>
      <c r="BI3163" s="41"/>
      <c r="BJ3163" s="41"/>
      <c r="BK3163" s="41"/>
      <c r="BL3163" s="41"/>
      <c r="BM3163" s="41"/>
      <c r="BN3163" s="41"/>
      <c r="BO3163" s="41"/>
      <c r="BP3163" s="41"/>
      <c r="BQ3163" s="41"/>
      <c r="BR3163" s="41"/>
      <c r="BS3163" s="41"/>
      <c r="BT3163" s="41"/>
      <c r="BU3163" s="41"/>
      <c r="BV3163" s="41"/>
      <c r="BW3163" s="41"/>
      <c r="BX3163" s="41"/>
      <c r="BY3163" s="41"/>
      <c r="BZ3163" s="41"/>
      <c r="CA3163" s="41"/>
      <c r="CB3163" s="41"/>
      <c r="CC3163" s="41"/>
      <c r="CD3163" s="41"/>
      <c r="CE3163" s="41"/>
      <c r="CF3163" s="41"/>
      <c r="CG3163" s="41"/>
      <c r="CH3163" s="41"/>
      <c r="CI3163" s="41"/>
      <c r="CJ3163" s="41"/>
      <c r="ED3163" s="68"/>
      <c r="EE3163" s="68"/>
      <c r="EF3163" s="68"/>
      <c r="EG3163" s="68"/>
      <c r="EH3163" s="68"/>
      <c r="EI3163" s="68"/>
      <c r="EJ3163" s="68"/>
      <c r="EK3163" s="68"/>
      <c r="EL3163" s="68"/>
      <c r="EM3163" s="68"/>
      <c r="EN3163" s="68"/>
      <c r="EO3163" s="68"/>
      <c r="EP3163" s="68"/>
      <c r="EQ3163" s="68"/>
      <c r="ER3163" s="68"/>
      <c r="ES3163" s="68"/>
      <c r="ET3163" s="68"/>
    </row>
    <row r="3164" spans="53:150" s="9" customFormat="1" ht="15">
      <c r="BA3164" s="41"/>
      <c r="BB3164" s="41"/>
      <c r="BC3164" s="41"/>
      <c r="BD3164" s="41"/>
      <c r="BE3164" s="41"/>
      <c r="BF3164" s="41"/>
      <c r="BG3164" s="41"/>
      <c r="BH3164" s="41"/>
      <c r="BI3164" s="41"/>
      <c r="BJ3164" s="41"/>
      <c r="BK3164" s="41"/>
      <c r="BL3164" s="41"/>
      <c r="BM3164" s="41"/>
      <c r="BN3164" s="41"/>
      <c r="BO3164" s="41"/>
      <c r="BP3164" s="41"/>
      <c r="BQ3164" s="41"/>
      <c r="BR3164" s="41"/>
      <c r="BS3164" s="41"/>
      <c r="BT3164" s="41"/>
      <c r="BU3164" s="41"/>
      <c r="BV3164" s="41"/>
      <c r="BW3164" s="41"/>
      <c r="BX3164" s="41"/>
      <c r="BY3164" s="41"/>
      <c r="BZ3164" s="41"/>
      <c r="CA3164" s="41"/>
      <c r="CB3164" s="41"/>
      <c r="CC3164" s="41"/>
      <c r="CD3164" s="41"/>
      <c r="CE3164" s="41"/>
      <c r="CF3164" s="41"/>
      <c r="CG3164" s="41"/>
      <c r="CH3164" s="41"/>
      <c r="CI3164" s="41"/>
      <c r="CJ3164" s="41"/>
      <c r="ED3164" s="68"/>
      <c r="EE3164" s="68"/>
      <c r="EF3164" s="68"/>
      <c r="EG3164" s="68"/>
      <c r="EH3164" s="68"/>
      <c r="EI3164" s="68"/>
      <c r="EJ3164" s="68"/>
      <c r="EK3164" s="68"/>
      <c r="EL3164" s="68"/>
      <c r="EM3164" s="68"/>
      <c r="EN3164" s="68"/>
      <c r="EO3164" s="68"/>
      <c r="EP3164" s="68"/>
      <c r="EQ3164" s="68"/>
      <c r="ER3164" s="68"/>
      <c r="ES3164" s="68"/>
      <c r="ET3164" s="68"/>
    </row>
    <row r="3165" spans="53:150" s="9" customFormat="1" ht="15">
      <c r="BA3165" s="41"/>
      <c r="BB3165" s="41"/>
      <c r="BC3165" s="41"/>
      <c r="BD3165" s="41"/>
      <c r="BE3165" s="41"/>
      <c r="BF3165" s="41"/>
      <c r="BG3165" s="41"/>
      <c r="BH3165" s="41"/>
      <c r="BI3165" s="41"/>
      <c r="BJ3165" s="41"/>
      <c r="BK3165" s="41"/>
      <c r="BL3165" s="41"/>
      <c r="BM3165" s="41"/>
      <c r="BN3165" s="41"/>
      <c r="BO3165" s="41"/>
      <c r="BP3165" s="41"/>
      <c r="BQ3165" s="41"/>
      <c r="BR3165" s="41"/>
      <c r="BS3165" s="41"/>
      <c r="BT3165" s="41"/>
      <c r="BU3165" s="41"/>
      <c r="BV3165" s="41"/>
      <c r="BW3165" s="41"/>
      <c r="BX3165" s="41"/>
      <c r="BY3165" s="41"/>
      <c r="BZ3165" s="41"/>
      <c r="CA3165" s="41"/>
      <c r="CB3165" s="41"/>
      <c r="CC3165" s="41"/>
      <c r="CD3165" s="41"/>
      <c r="CE3165" s="41"/>
      <c r="CF3165" s="41"/>
      <c r="CG3165" s="41"/>
      <c r="CH3165" s="41"/>
      <c r="CI3165" s="41"/>
      <c r="CJ3165" s="41"/>
      <c r="ED3165" s="68"/>
      <c r="EE3165" s="68"/>
      <c r="EF3165" s="68"/>
      <c r="EG3165" s="68"/>
      <c r="EH3165" s="68"/>
      <c r="EI3165" s="68"/>
      <c r="EJ3165" s="68"/>
      <c r="EK3165" s="68"/>
      <c r="EL3165" s="68"/>
      <c r="EM3165" s="68"/>
      <c r="EN3165" s="68"/>
      <c r="EO3165" s="68"/>
      <c r="EP3165" s="68"/>
      <c r="EQ3165" s="68"/>
      <c r="ER3165" s="68"/>
      <c r="ES3165" s="68"/>
      <c r="ET3165" s="68"/>
    </row>
    <row r="3166" spans="53:150" s="9" customFormat="1" ht="15">
      <c r="BA3166" s="41"/>
      <c r="BB3166" s="41"/>
      <c r="BC3166" s="41"/>
      <c r="BD3166" s="41"/>
      <c r="BE3166" s="41"/>
      <c r="BF3166" s="41"/>
      <c r="BG3166" s="41"/>
      <c r="BH3166" s="41"/>
      <c r="BI3166" s="41"/>
      <c r="BJ3166" s="41"/>
      <c r="BK3166" s="41"/>
      <c r="BL3166" s="41"/>
      <c r="BM3166" s="41"/>
      <c r="BN3166" s="41"/>
      <c r="BO3166" s="41"/>
      <c r="BP3166" s="41"/>
      <c r="BQ3166" s="41"/>
      <c r="BR3166" s="41"/>
      <c r="BS3166" s="41"/>
      <c r="BT3166" s="41"/>
      <c r="BU3166" s="41"/>
      <c r="BV3166" s="41"/>
      <c r="BW3166" s="41"/>
      <c r="BX3166" s="41"/>
      <c r="BY3166" s="41"/>
      <c r="BZ3166" s="41"/>
      <c r="CA3166" s="41"/>
      <c r="CB3166" s="41"/>
      <c r="CC3166" s="41"/>
      <c r="CD3166" s="41"/>
      <c r="CE3166" s="41"/>
      <c r="CF3166" s="41"/>
      <c r="CG3166" s="41"/>
      <c r="CH3166" s="41"/>
      <c r="CI3166" s="41"/>
      <c r="CJ3166" s="41"/>
      <c r="ED3166" s="68"/>
      <c r="EE3166" s="68"/>
      <c r="EF3166" s="68"/>
      <c r="EG3166" s="68"/>
      <c r="EH3166" s="68"/>
      <c r="EI3166" s="68"/>
      <c r="EJ3166" s="68"/>
      <c r="EK3166" s="68"/>
      <c r="EL3166" s="68"/>
      <c r="EM3166" s="68"/>
      <c r="EN3166" s="68"/>
      <c r="EO3166" s="68"/>
      <c r="EP3166" s="68"/>
      <c r="EQ3166" s="68"/>
      <c r="ER3166" s="68"/>
      <c r="ES3166" s="68"/>
      <c r="ET3166" s="68"/>
    </row>
    <row r="3167" spans="53:150" s="9" customFormat="1" ht="15">
      <c r="BA3167" s="41"/>
      <c r="BB3167" s="41"/>
      <c r="BC3167" s="41"/>
      <c r="BD3167" s="41"/>
      <c r="BE3167" s="41"/>
      <c r="BF3167" s="41"/>
      <c r="BG3167" s="41"/>
      <c r="BH3167" s="41"/>
      <c r="BI3167" s="41"/>
      <c r="BJ3167" s="41"/>
      <c r="BK3167" s="41"/>
      <c r="BL3167" s="41"/>
      <c r="BM3167" s="41"/>
      <c r="BN3167" s="41"/>
      <c r="BO3167" s="41"/>
      <c r="BP3167" s="41"/>
      <c r="BQ3167" s="41"/>
      <c r="BR3167" s="41"/>
      <c r="BS3167" s="41"/>
      <c r="BT3167" s="41"/>
      <c r="BU3167" s="41"/>
      <c r="BV3167" s="41"/>
      <c r="BW3167" s="41"/>
      <c r="BX3167" s="41"/>
      <c r="BY3167" s="41"/>
      <c r="BZ3167" s="41"/>
      <c r="CA3167" s="41"/>
      <c r="CB3167" s="41"/>
      <c r="CC3167" s="41"/>
      <c r="CD3167" s="41"/>
      <c r="CE3167" s="41"/>
      <c r="CF3167" s="41"/>
      <c r="CG3167" s="41"/>
      <c r="CH3167" s="41"/>
      <c r="CI3167" s="41"/>
      <c r="CJ3167" s="41"/>
      <c r="ED3167" s="68"/>
      <c r="EE3167" s="68"/>
      <c r="EF3167" s="68"/>
      <c r="EG3167" s="68"/>
      <c r="EH3167" s="68"/>
      <c r="EI3167" s="68"/>
      <c r="EJ3167" s="68"/>
      <c r="EK3167" s="68"/>
      <c r="EL3167" s="68"/>
      <c r="EM3167" s="68"/>
      <c r="EN3167" s="68"/>
      <c r="EO3167" s="68"/>
      <c r="EP3167" s="68"/>
      <c r="EQ3167" s="68"/>
      <c r="ER3167" s="68"/>
      <c r="ES3167" s="68"/>
      <c r="ET3167" s="68"/>
    </row>
    <row r="3168" spans="53:150" s="9" customFormat="1" ht="15">
      <c r="BA3168" s="41"/>
      <c r="BB3168" s="41"/>
      <c r="BC3168" s="41"/>
      <c r="BD3168" s="41"/>
      <c r="BE3168" s="41"/>
      <c r="BF3168" s="41"/>
      <c r="BG3168" s="41"/>
      <c r="BH3168" s="41"/>
      <c r="BI3168" s="41"/>
      <c r="BJ3168" s="41"/>
      <c r="BK3168" s="41"/>
      <c r="BL3168" s="41"/>
      <c r="BM3168" s="41"/>
      <c r="BN3168" s="41"/>
      <c r="BO3168" s="41"/>
      <c r="BP3168" s="41"/>
      <c r="BQ3168" s="41"/>
      <c r="BR3168" s="41"/>
      <c r="BS3168" s="41"/>
      <c r="BT3168" s="41"/>
      <c r="BU3168" s="41"/>
      <c r="BV3168" s="41"/>
      <c r="BW3168" s="41"/>
      <c r="BX3168" s="41"/>
      <c r="BY3168" s="41"/>
      <c r="BZ3168" s="41"/>
      <c r="CA3168" s="41"/>
      <c r="CB3168" s="41"/>
      <c r="CC3168" s="41"/>
      <c r="CD3168" s="41"/>
      <c r="CE3168" s="41"/>
      <c r="CF3168" s="41"/>
      <c r="CG3168" s="41"/>
      <c r="CH3168" s="41"/>
      <c r="CI3168" s="41"/>
      <c r="CJ3168" s="41"/>
      <c r="ED3168" s="68"/>
      <c r="EE3168" s="68"/>
      <c r="EF3168" s="68"/>
      <c r="EG3168" s="68"/>
      <c r="EH3168" s="68"/>
      <c r="EI3168" s="68"/>
      <c r="EJ3168" s="68"/>
      <c r="EK3168" s="68"/>
      <c r="EL3168" s="68"/>
      <c r="EM3168" s="68"/>
      <c r="EN3168" s="68"/>
      <c r="EO3168" s="68"/>
      <c r="EP3168" s="68"/>
      <c r="EQ3168" s="68"/>
      <c r="ER3168" s="68"/>
      <c r="ES3168" s="68"/>
      <c r="ET3168" s="68"/>
    </row>
    <row r="3169" spans="53:150" s="9" customFormat="1" ht="15">
      <c r="BA3169" s="41"/>
      <c r="BB3169" s="41"/>
      <c r="BC3169" s="41"/>
      <c r="BD3169" s="41"/>
      <c r="BE3169" s="41"/>
      <c r="BF3169" s="41"/>
      <c r="BG3169" s="41"/>
      <c r="BH3169" s="41"/>
      <c r="BI3169" s="41"/>
      <c r="BJ3169" s="41"/>
      <c r="BK3169" s="41"/>
      <c r="BL3169" s="41"/>
      <c r="BM3169" s="41"/>
      <c r="BN3169" s="41"/>
      <c r="BO3169" s="41"/>
      <c r="BP3169" s="41"/>
      <c r="BQ3169" s="41"/>
      <c r="BR3169" s="41"/>
      <c r="BS3169" s="41"/>
      <c r="BT3169" s="41"/>
      <c r="BU3169" s="41"/>
      <c r="BV3169" s="41"/>
      <c r="BW3169" s="41"/>
      <c r="BX3169" s="41"/>
      <c r="BY3169" s="41"/>
      <c r="BZ3169" s="41"/>
      <c r="CA3169" s="41"/>
      <c r="CB3169" s="41"/>
      <c r="CC3169" s="41"/>
      <c r="CD3169" s="41"/>
      <c r="CE3169" s="41"/>
      <c r="CF3169" s="41"/>
      <c r="CG3169" s="41"/>
      <c r="CH3169" s="41"/>
      <c r="CI3169" s="41"/>
      <c r="CJ3169" s="41"/>
      <c r="ED3169" s="68"/>
      <c r="EE3169" s="68"/>
      <c r="EF3169" s="68"/>
      <c r="EG3169" s="68"/>
      <c r="EH3169" s="68"/>
      <c r="EI3169" s="68"/>
      <c r="EJ3169" s="68"/>
      <c r="EK3169" s="68"/>
      <c r="EL3169" s="68"/>
      <c r="EM3169" s="68"/>
      <c r="EN3169" s="68"/>
      <c r="EO3169" s="68"/>
      <c r="EP3169" s="68"/>
      <c r="EQ3169" s="68"/>
      <c r="ER3169" s="68"/>
      <c r="ES3169" s="68"/>
      <c r="ET3169" s="68"/>
    </row>
    <row r="3170" spans="53:150" s="9" customFormat="1" ht="15">
      <c r="BA3170" s="41"/>
      <c r="BB3170" s="41"/>
      <c r="BC3170" s="41"/>
      <c r="BD3170" s="41"/>
      <c r="BE3170" s="41"/>
      <c r="BF3170" s="41"/>
      <c r="BG3170" s="41"/>
      <c r="BH3170" s="41"/>
      <c r="BI3170" s="41"/>
      <c r="BJ3170" s="41"/>
      <c r="BK3170" s="41"/>
      <c r="BL3170" s="41"/>
      <c r="BM3170" s="41"/>
      <c r="BN3170" s="41"/>
      <c r="BO3170" s="41"/>
      <c r="BP3170" s="41"/>
      <c r="BQ3170" s="41"/>
      <c r="BR3170" s="41"/>
      <c r="BS3170" s="41"/>
      <c r="BT3170" s="41"/>
      <c r="BU3170" s="41"/>
      <c r="BV3170" s="41"/>
      <c r="BW3170" s="41"/>
      <c r="BX3170" s="41"/>
      <c r="BY3170" s="41"/>
      <c r="BZ3170" s="41"/>
      <c r="CA3170" s="41"/>
      <c r="CB3170" s="41"/>
      <c r="CC3170" s="41"/>
      <c r="CD3170" s="41"/>
      <c r="CE3170" s="41"/>
      <c r="CF3170" s="41"/>
      <c r="CG3170" s="41"/>
      <c r="CH3170" s="41"/>
      <c r="CI3170" s="41"/>
      <c r="CJ3170" s="41"/>
      <c r="ED3170" s="68"/>
      <c r="EE3170" s="68"/>
      <c r="EF3170" s="68"/>
      <c r="EG3170" s="68"/>
      <c r="EH3170" s="68"/>
      <c r="EI3170" s="68"/>
      <c r="EJ3170" s="68"/>
      <c r="EK3170" s="68"/>
      <c r="EL3170" s="68"/>
      <c r="EM3170" s="68"/>
      <c r="EN3170" s="68"/>
      <c r="EO3170" s="68"/>
      <c r="EP3170" s="68"/>
      <c r="EQ3170" s="68"/>
      <c r="ER3170" s="68"/>
      <c r="ES3170" s="68"/>
      <c r="ET3170" s="68"/>
    </row>
    <row r="3171" spans="53:150" s="9" customFormat="1" ht="15">
      <c r="BA3171" s="41"/>
      <c r="BB3171" s="41"/>
      <c r="BC3171" s="41"/>
      <c r="BD3171" s="41"/>
      <c r="BE3171" s="41"/>
      <c r="BF3171" s="41"/>
      <c r="BG3171" s="41"/>
      <c r="BH3171" s="41"/>
      <c r="BI3171" s="41"/>
      <c r="BJ3171" s="41"/>
      <c r="BK3171" s="41"/>
      <c r="BL3171" s="41"/>
      <c r="BM3171" s="41"/>
      <c r="BN3171" s="41"/>
      <c r="BO3171" s="41"/>
      <c r="BP3171" s="41"/>
      <c r="BQ3171" s="41"/>
      <c r="BR3171" s="41"/>
      <c r="BS3171" s="41"/>
      <c r="BT3171" s="41"/>
      <c r="BU3171" s="41"/>
      <c r="BV3171" s="41"/>
      <c r="BW3171" s="41"/>
      <c r="BX3171" s="41"/>
      <c r="BY3171" s="41"/>
      <c r="BZ3171" s="41"/>
      <c r="CA3171" s="41"/>
      <c r="CB3171" s="41"/>
      <c r="CC3171" s="41"/>
      <c r="CD3171" s="41"/>
      <c r="CE3171" s="41"/>
      <c r="CF3171" s="41"/>
      <c r="CG3171" s="41"/>
      <c r="CH3171" s="41"/>
      <c r="CI3171" s="41"/>
      <c r="CJ3171" s="41"/>
      <c r="ED3171" s="68"/>
      <c r="EE3171" s="68"/>
      <c r="EF3171" s="68"/>
      <c r="EG3171" s="68"/>
      <c r="EH3171" s="68"/>
      <c r="EI3171" s="68"/>
      <c r="EJ3171" s="68"/>
      <c r="EK3171" s="68"/>
      <c r="EL3171" s="68"/>
      <c r="EM3171" s="68"/>
      <c r="EN3171" s="68"/>
      <c r="EO3171" s="68"/>
      <c r="EP3171" s="68"/>
      <c r="EQ3171" s="68"/>
      <c r="ER3171" s="68"/>
      <c r="ES3171" s="68"/>
      <c r="ET3171" s="68"/>
    </row>
    <row r="3172" spans="53:150" s="9" customFormat="1" ht="15">
      <c r="BA3172" s="41"/>
      <c r="BB3172" s="41"/>
      <c r="BC3172" s="41"/>
      <c r="BD3172" s="41"/>
      <c r="BE3172" s="41"/>
      <c r="BF3172" s="41"/>
      <c r="BG3172" s="41"/>
      <c r="BH3172" s="41"/>
      <c r="BI3172" s="41"/>
      <c r="BJ3172" s="41"/>
      <c r="BK3172" s="41"/>
      <c r="BL3172" s="41"/>
      <c r="BM3172" s="41"/>
      <c r="BN3172" s="41"/>
      <c r="BO3172" s="41"/>
      <c r="BP3172" s="41"/>
      <c r="BQ3172" s="41"/>
      <c r="BR3172" s="41"/>
      <c r="BS3172" s="41"/>
      <c r="BT3172" s="41"/>
      <c r="BU3172" s="41"/>
      <c r="BV3172" s="41"/>
      <c r="BW3172" s="41"/>
      <c r="BX3172" s="41"/>
      <c r="BY3172" s="41"/>
      <c r="BZ3172" s="41"/>
      <c r="CA3172" s="41"/>
      <c r="CB3172" s="41"/>
      <c r="CC3172" s="41"/>
      <c r="CD3172" s="41"/>
      <c r="CE3172" s="41"/>
      <c r="CF3172" s="41"/>
      <c r="CG3172" s="41"/>
      <c r="CH3172" s="41"/>
      <c r="CI3172" s="41"/>
      <c r="CJ3172" s="41"/>
      <c r="ED3172" s="68"/>
      <c r="EE3172" s="68"/>
      <c r="EF3172" s="68"/>
      <c r="EG3172" s="68"/>
      <c r="EH3172" s="68"/>
      <c r="EI3172" s="68"/>
      <c r="EJ3172" s="68"/>
      <c r="EK3172" s="68"/>
      <c r="EL3172" s="68"/>
      <c r="EM3172" s="68"/>
      <c r="EN3172" s="68"/>
      <c r="EO3172" s="68"/>
      <c r="EP3172" s="68"/>
      <c r="EQ3172" s="68"/>
      <c r="ER3172" s="68"/>
      <c r="ES3172" s="68"/>
      <c r="ET3172" s="68"/>
    </row>
    <row r="3173" spans="53:150" s="9" customFormat="1" ht="15">
      <c r="BA3173" s="41"/>
      <c r="BB3173" s="41"/>
      <c r="BC3173" s="41"/>
      <c r="BD3173" s="41"/>
      <c r="BE3173" s="41"/>
      <c r="BF3173" s="41"/>
      <c r="BG3173" s="41"/>
      <c r="BH3173" s="41"/>
      <c r="BI3173" s="41"/>
      <c r="BJ3173" s="41"/>
      <c r="BK3173" s="41"/>
      <c r="BL3173" s="41"/>
      <c r="BM3173" s="41"/>
      <c r="BN3173" s="41"/>
      <c r="BO3173" s="41"/>
      <c r="BP3173" s="41"/>
      <c r="BQ3173" s="41"/>
      <c r="BR3173" s="41"/>
      <c r="BS3173" s="41"/>
      <c r="BT3173" s="41"/>
      <c r="BU3173" s="41"/>
      <c r="BV3173" s="41"/>
      <c r="BW3173" s="41"/>
      <c r="BX3173" s="41"/>
      <c r="BY3173" s="41"/>
      <c r="BZ3173" s="41"/>
      <c r="CA3173" s="41"/>
      <c r="CB3173" s="41"/>
      <c r="CC3173" s="41"/>
      <c r="CD3173" s="41"/>
      <c r="CE3173" s="41"/>
      <c r="CF3173" s="41"/>
      <c r="CG3173" s="41"/>
      <c r="CH3173" s="41"/>
      <c r="CI3173" s="41"/>
      <c r="CJ3173" s="41"/>
      <c r="ED3173" s="68"/>
      <c r="EE3173" s="68"/>
      <c r="EF3173" s="68"/>
      <c r="EG3173" s="68"/>
      <c r="EH3173" s="68"/>
      <c r="EI3173" s="68"/>
      <c r="EJ3173" s="68"/>
      <c r="EK3173" s="68"/>
      <c r="EL3173" s="68"/>
      <c r="EM3173" s="68"/>
      <c r="EN3173" s="68"/>
      <c r="EO3173" s="68"/>
      <c r="EP3173" s="68"/>
      <c r="EQ3173" s="68"/>
      <c r="ER3173" s="68"/>
      <c r="ES3173" s="68"/>
      <c r="ET3173" s="68"/>
    </row>
    <row r="3174" spans="53:150" s="9" customFormat="1" ht="15">
      <c r="BA3174" s="41"/>
      <c r="BB3174" s="41"/>
      <c r="BC3174" s="41"/>
      <c r="BD3174" s="41"/>
      <c r="BE3174" s="41"/>
      <c r="BF3174" s="41"/>
      <c r="BG3174" s="41"/>
      <c r="BH3174" s="41"/>
      <c r="BI3174" s="41"/>
      <c r="BJ3174" s="41"/>
      <c r="BK3174" s="41"/>
      <c r="BL3174" s="41"/>
      <c r="BM3174" s="41"/>
      <c r="BN3174" s="41"/>
      <c r="BO3174" s="41"/>
      <c r="BP3174" s="41"/>
      <c r="BQ3174" s="41"/>
      <c r="BR3174" s="41"/>
      <c r="BS3174" s="41"/>
      <c r="BT3174" s="41"/>
      <c r="BU3174" s="41"/>
      <c r="BV3174" s="41"/>
      <c r="BW3174" s="41"/>
      <c r="BX3174" s="41"/>
      <c r="BY3174" s="41"/>
      <c r="BZ3174" s="41"/>
      <c r="CA3174" s="41"/>
      <c r="CB3174" s="41"/>
      <c r="CC3174" s="41"/>
      <c r="CD3174" s="41"/>
      <c r="CE3174" s="41"/>
      <c r="CF3174" s="41"/>
      <c r="CG3174" s="41"/>
      <c r="CH3174" s="41"/>
      <c r="CI3174" s="41"/>
      <c r="CJ3174" s="41"/>
      <c r="ED3174" s="68"/>
      <c r="EE3174" s="68"/>
      <c r="EF3174" s="68"/>
      <c r="EG3174" s="68"/>
      <c r="EH3174" s="68"/>
      <c r="EI3174" s="68"/>
      <c r="EJ3174" s="68"/>
      <c r="EK3174" s="68"/>
      <c r="EL3174" s="68"/>
      <c r="EM3174" s="68"/>
      <c r="EN3174" s="68"/>
      <c r="EO3174" s="68"/>
      <c r="EP3174" s="68"/>
      <c r="EQ3174" s="68"/>
      <c r="ER3174" s="68"/>
      <c r="ES3174" s="68"/>
      <c r="ET3174" s="68"/>
    </row>
    <row r="3175" spans="53:150" s="9" customFormat="1" ht="15">
      <c r="BA3175" s="41"/>
      <c r="BB3175" s="41"/>
      <c r="BC3175" s="41"/>
      <c r="BD3175" s="41"/>
      <c r="BE3175" s="41"/>
      <c r="BF3175" s="41"/>
      <c r="BG3175" s="41"/>
      <c r="BH3175" s="41"/>
      <c r="BI3175" s="41"/>
      <c r="BJ3175" s="41"/>
      <c r="BK3175" s="41"/>
      <c r="BL3175" s="41"/>
      <c r="BM3175" s="41"/>
      <c r="BN3175" s="41"/>
      <c r="BO3175" s="41"/>
      <c r="BP3175" s="41"/>
      <c r="BQ3175" s="41"/>
      <c r="BR3175" s="41"/>
      <c r="BS3175" s="41"/>
      <c r="BT3175" s="41"/>
      <c r="BU3175" s="41"/>
      <c r="BV3175" s="41"/>
      <c r="BW3175" s="41"/>
      <c r="BX3175" s="41"/>
      <c r="BY3175" s="41"/>
      <c r="BZ3175" s="41"/>
      <c r="CA3175" s="41"/>
      <c r="CB3175" s="41"/>
      <c r="CC3175" s="41"/>
      <c r="CD3175" s="41"/>
      <c r="CE3175" s="41"/>
      <c r="CF3175" s="41"/>
      <c r="CG3175" s="41"/>
      <c r="CH3175" s="41"/>
      <c r="CI3175" s="41"/>
      <c r="CJ3175" s="41"/>
      <c r="ED3175" s="68"/>
      <c r="EE3175" s="68"/>
      <c r="EF3175" s="68"/>
      <c r="EG3175" s="68"/>
      <c r="EH3175" s="68"/>
      <c r="EI3175" s="68"/>
      <c r="EJ3175" s="68"/>
      <c r="EK3175" s="68"/>
      <c r="EL3175" s="68"/>
      <c r="EM3175" s="68"/>
      <c r="EN3175" s="68"/>
      <c r="EO3175" s="68"/>
      <c r="EP3175" s="68"/>
      <c r="EQ3175" s="68"/>
      <c r="ER3175" s="68"/>
      <c r="ES3175" s="68"/>
      <c r="ET3175" s="68"/>
    </row>
    <row r="3176" spans="53:150" s="9" customFormat="1" ht="15">
      <c r="BA3176" s="41"/>
      <c r="BB3176" s="41"/>
      <c r="BC3176" s="41"/>
      <c r="BD3176" s="41"/>
      <c r="BE3176" s="41"/>
      <c r="BF3176" s="41"/>
      <c r="BG3176" s="41"/>
      <c r="BH3176" s="41"/>
      <c r="BI3176" s="41"/>
      <c r="BJ3176" s="41"/>
      <c r="BK3176" s="41"/>
      <c r="BL3176" s="41"/>
      <c r="BM3176" s="41"/>
      <c r="BN3176" s="41"/>
      <c r="BO3176" s="41"/>
      <c r="BP3176" s="41"/>
      <c r="BQ3176" s="41"/>
      <c r="BR3176" s="41"/>
      <c r="BS3176" s="41"/>
      <c r="BT3176" s="41"/>
      <c r="BU3176" s="41"/>
      <c r="BV3176" s="41"/>
      <c r="BW3176" s="41"/>
      <c r="BX3176" s="41"/>
      <c r="BY3176" s="41"/>
      <c r="BZ3176" s="41"/>
      <c r="CA3176" s="41"/>
      <c r="CB3176" s="41"/>
      <c r="CC3176" s="41"/>
      <c r="CD3176" s="41"/>
      <c r="CE3176" s="41"/>
      <c r="CF3176" s="41"/>
      <c r="CG3176" s="41"/>
      <c r="CH3176" s="41"/>
      <c r="CI3176" s="41"/>
      <c r="CJ3176" s="41"/>
      <c r="ED3176" s="68"/>
      <c r="EE3176" s="68"/>
      <c r="EF3176" s="68"/>
      <c r="EG3176" s="68"/>
      <c r="EH3176" s="68"/>
      <c r="EI3176" s="68"/>
      <c r="EJ3176" s="68"/>
      <c r="EK3176" s="68"/>
      <c r="EL3176" s="68"/>
      <c r="EM3176" s="68"/>
      <c r="EN3176" s="68"/>
      <c r="EO3176" s="68"/>
      <c r="EP3176" s="68"/>
      <c r="EQ3176" s="68"/>
      <c r="ER3176" s="68"/>
      <c r="ES3176" s="68"/>
      <c r="ET3176" s="68"/>
    </row>
    <row r="3177" spans="53:150" s="9" customFormat="1" ht="15">
      <c r="BA3177" s="41"/>
      <c r="BB3177" s="41"/>
      <c r="BC3177" s="41"/>
      <c r="BD3177" s="41"/>
      <c r="BE3177" s="41"/>
      <c r="BF3177" s="41"/>
      <c r="BG3177" s="41"/>
      <c r="BH3177" s="41"/>
      <c r="BI3177" s="41"/>
      <c r="BJ3177" s="41"/>
      <c r="BK3177" s="41"/>
      <c r="BL3177" s="41"/>
      <c r="BM3177" s="41"/>
      <c r="BN3177" s="41"/>
      <c r="BO3177" s="41"/>
      <c r="BP3177" s="41"/>
      <c r="BQ3177" s="41"/>
      <c r="BR3177" s="41"/>
      <c r="BS3177" s="41"/>
      <c r="BT3177" s="41"/>
      <c r="BU3177" s="41"/>
      <c r="BV3177" s="41"/>
      <c r="BW3177" s="41"/>
      <c r="BX3177" s="41"/>
      <c r="BY3177" s="41"/>
      <c r="BZ3177" s="41"/>
      <c r="CA3177" s="41"/>
      <c r="CB3177" s="41"/>
      <c r="CC3177" s="41"/>
      <c r="CD3177" s="41"/>
      <c r="CE3177" s="41"/>
      <c r="CF3177" s="41"/>
      <c r="CG3177" s="41"/>
      <c r="CH3177" s="41"/>
      <c r="CI3177" s="41"/>
      <c r="CJ3177" s="41"/>
      <c r="ED3177" s="68"/>
      <c r="EE3177" s="68"/>
      <c r="EF3177" s="68"/>
      <c r="EG3177" s="68"/>
      <c r="EH3177" s="68"/>
      <c r="EI3177" s="68"/>
      <c r="EJ3177" s="68"/>
      <c r="EK3177" s="68"/>
      <c r="EL3177" s="68"/>
      <c r="EM3177" s="68"/>
      <c r="EN3177" s="68"/>
      <c r="EO3177" s="68"/>
      <c r="EP3177" s="68"/>
      <c r="EQ3177" s="68"/>
      <c r="ER3177" s="68"/>
      <c r="ES3177" s="68"/>
      <c r="ET3177" s="68"/>
    </row>
    <row r="3178" spans="53:150" s="9" customFormat="1" ht="15">
      <c r="BA3178" s="41"/>
      <c r="BB3178" s="41"/>
      <c r="BC3178" s="41"/>
      <c r="BD3178" s="41"/>
      <c r="BE3178" s="41"/>
      <c r="BF3178" s="41"/>
      <c r="BG3178" s="41"/>
      <c r="BH3178" s="41"/>
      <c r="BI3178" s="41"/>
      <c r="BJ3178" s="41"/>
      <c r="BK3178" s="41"/>
      <c r="BL3178" s="41"/>
      <c r="BM3178" s="41"/>
      <c r="BN3178" s="41"/>
      <c r="BO3178" s="41"/>
      <c r="BP3178" s="41"/>
      <c r="BQ3178" s="41"/>
      <c r="BR3178" s="41"/>
      <c r="BS3178" s="41"/>
      <c r="BT3178" s="41"/>
      <c r="BU3178" s="41"/>
      <c r="BV3178" s="41"/>
      <c r="BW3178" s="41"/>
      <c r="BX3178" s="41"/>
      <c r="BY3178" s="41"/>
      <c r="BZ3178" s="41"/>
      <c r="CA3178" s="41"/>
      <c r="CB3178" s="41"/>
      <c r="CC3178" s="41"/>
      <c r="CD3178" s="41"/>
      <c r="CE3178" s="41"/>
      <c r="CF3178" s="41"/>
      <c r="CG3178" s="41"/>
      <c r="CH3178" s="41"/>
      <c r="CI3178" s="41"/>
      <c r="CJ3178" s="41"/>
      <c r="ED3178" s="68"/>
      <c r="EE3178" s="68"/>
      <c r="EF3178" s="68"/>
      <c r="EG3178" s="68"/>
      <c r="EH3178" s="68"/>
      <c r="EI3178" s="68"/>
      <c r="EJ3178" s="68"/>
      <c r="EK3178" s="68"/>
      <c r="EL3178" s="68"/>
      <c r="EM3178" s="68"/>
      <c r="EN3178" s="68"/>
      <c r="EO3178" s="68"/>
      <c r="EP3178" s="68"/>
      <c r="EQ3178" s="68"/>
      <c r="ER3178" s="68"/>
      <c r="ES3178" s="68"/>
      <c r="ET3178" s="68"/>
    </row>
    <row r="3179" spans="53:150" s="9" customFormat="1" ht="15">
      <c r="BA3179" s="41"/>
      <c r="BB3179" s="41"/>
      <c r="BC3179" s="41"/>
      <c r="BD3179" s="41"/>
      <c r="BE3179" s="41"/>
      <c r="BF3179" s="41"/>
      <c r="BG3179" s="41"/>
      <c r="BH3179" s="41"/>
      <c r="BI3179" s="41"/>
      <c r="BJ3179" s="41"/>
      <c r="BK3179" s="41"/>
      <c r="BL3179" s="41"/>
      <c r="BM3179" s="41"/>
      <c r="BN3179" s="41"/>
      <c r="BO3179" s="41"/>
      <c r="BP3179" s="41"/>
      <c r="BQ3179" s="41"/>
      <c r="BR3179" s="41"/>
      <c r="BS3179" s="41"/>
      <c r="BT3179" s="41"/>
      <c r="BU3179" s="41"/>
      <c r="BV3179" s="41"/>
      <c r="BW3179" s="41"/>
      <c r="BX3179" s="41"/>
      <c r="BY3179" s="41"/>
      <c r="BZ3179" s="41"/>
      <c r="CA3179" s="41"/>
      <c r="CB3179" s="41"/>
      <c r="CC3179" s="41"/>
      <c r="CD3179" s="41"/>
      <c r="CE3179" s="41"/>
      <c r="CF3179" s="41"/>
      <c r="CG3179" s="41"/>
      <c r="CH3179" s="41"/>
      <c r="CI3179" s="41"/>
      <c r="CJ3179" s="41"/>
      <c r="ED3179" s="68"/>
      <c r="EE3179" s="68"/>
      <c r="EF3179" s="68"/>
      <c r="EG3179" s="68"/>
      <c r="EH3179" s="68"/>
      <c r="EI3179" s="68"/>
      <c r="EJ3179" s="68"/>
      <c r="EK3179" s="68"/>
      <c r="EL3179" s="68"/>
      <c r="EM3179" s="68"/>
      <c r="EN3179" s="68"/>
      <c r="EO3179" s="68"/>
      <c r="EP3179" s="68"/>
      <c r="EQ3179" s="68"/>
      <c r="ER3179" s="68"/>
      <c r="ES3179" s="68"/>
      <c r="ET3179" s="68"/>
    </row>
    <row r="3180" spans="53:150" s="9" customFormat="1" ht="15">
      <c r="BA3180" s="41"/>
      <c r="BB3180" s="41"/>
      <c r="BC3180" s="41"/>
      <c r="BD3180" s="41"/>
      <c r="BE3180" s="41"/>
      <c r="BF3180" s="41"/>
      <c r="BG3180" s="41"/>
      <c r="BH3180" s="41"/>
      <c r="BI3180" s="41"/>
      <c r="BJ3180" s="41"/>
      <c r="BK3180" s="41"/>
      <c r="BL3180" s="41"/>
      <c r="BM3180" s="41"/>
      <c r="BN3180" s="41"/>
      <c r="BO3180" s="41"/>
      <c r="BP3180" s="41"/>
      <c r="BQ3180" s="41"/>
      <c r="BR3180" s="41"/>
      <c r="BS3180" s="41"/>
      <c r="BT3180" s="41"/>
      <c r="BU3180" s="41"/>
      <c r="BV3180" s="41"/>
      <c r="BW3180" s="41"/>
      <c r="BX3180" s="41"/>
      <c r="BY3180" s="41"/>
      <c r="BZ3180" s="41"/>
      <c r="CA3180" s="41"/>
      <c r="CB3180" s="41"/>
      <c r="CC3180" s="41"/>
      <c r="CD3180" s="41"/>
      <c r="CE3180" s="41"/>
      <c r="CF3180" s="41"/>
      <c r="CG3180" s="41"/>
      <c r="CH3180" s="41"/>
      <c r="CI3180" s="41"/>
      <c r="CJ3180" s="41"/>
      <c r="ED3180" s="68"/>
      <c r="EE3180" s="68"/>
      <c r="EF3180" s="68"/>
      <c r="EG3180" s="68"/>
      <c r="EH3180" s="68"/>
      <c r="EI3180" s="68"/>
      <c r="EJ3180" s="68"/>
      <c r="EK3180" s="68"/>
      <c r="EL3180" s="68"/>
      <c r="EM3180" s="68"/>
      <c r="EN3180" s="68"/>
      <c r="EO3180" s="68"/>
      <c r="EP3180" s="68"/>
      <c r="EQ3180" s="68"/>
      <c r="ER3180" s="68"/>
      <c r="ES3180" s="68"/>
      <c r="ET3180" s="68"/>
    </row>
    <row r="3181" spans="53:150" s="9" customFormat="1" ht="15">
      <c r="BA3181" s="41"/>
      <c r="BB3181" s="41"/>
      <c r="BC3181" s="41"/>
      <c r="BD3181" s="41"/>
      <c r="BE3181" s="41"/>
      <c r="BF3181" s="41"/>
      <c r="BG3181" s="41"/>
      <c r="BH3181" s="41"/>
      <c r="BI3181" s="41"/>
      <c r="BJ3181" s="41"/>
      <c r="BK3181" s="41"/>
      <c r="BL3181" s="41"/>
      <c r="BM3181" s="41"/>
      <c r="BN3181" s="41"/>
      <c r="BO3181" s="41"/>
      <c r="BP3181" s="41"/>
      <c r="BQ3181" s="41"/>
      <c r="BR3181" s="41"/>
      <c r="BS3181" s="41"/>
      <c r="BT3181" s="41"/>
      <c r="BU3181" s="41"/>
      <c r="BV3181" s="41"/>
      <c r="BW3181" s="41"/>
      <c r="BX3181" s="41"/>
      <c r="BY3181" s="41"/>
      <c r="BZ3181" s="41"/>
      <c r="CA3181" s="41"/>
      <c r="CB3181" s="41"/>
      <c r="CC3181" s="41"/>
      <c r="CD3181" s="41"/>
      <c r="CE3181" s="41"/>
      <c r="CF3181" s="41"/>
      <c r="CG3181" s="41"/>
      <c r="CH3181" s="41"/>
      <c r="CI3181" s="41"/>
      <c r="CJ3181" s="41"/>
      <c r="ED3181" s="68"/>
      <c r="EE3181" s="68"/>
      <c r="EF3181" s="68"/>
      <c r="EG3181" s="68"/>
      <c r="EH3181" s="68"/>
      <c r="EI3181" s="68"/>
      <c r="EJ3181" s="68"/>
      <c r="EK3181" s="68"/>
      <c r="EL3181" s="68"/>
      <c r="EM3181" s="68"/>
      <c r="EN3181" s="68"/>
      <c r="EO3181" s="68"/>
      <c r="EP3181" s="68"/>
      <c r="EQ3181" s="68"/>
      <c r="ER3181" s="68"/>
      <c r="ES3181" s="68"/>
      <c r="ET3181" s="68"/>
    </row>
    <row r="3182" spans="53:150" s="9" customFormat="1" ht="15">
      <c r="BA3182" s="41"/>
      <c r="BB3182" s="41"/>
      <c r="BC3182" s="41"/>
      <c r="BD3182" s="41"/>
      <c r="BE3182" s="41"/>
      <c r="BF3182" s="41"/>
      <c r="BG3182" s="41"/>
      <c r="BH3182" s="41"/>
      <c r="BI3182" s="41"/>
      <c r="BJ3182" s="41"/>
      <c r="BK3182" s="41"/>
      <c r="BL3182" s="41"/>
      <c r="BM3182" s="41"/>
      <c r="BN3182" s="41"/>
      <c r="BO3182" s="41"/>
      <c r="BP3182" s="41"/>
      <c r="BQ3182" s="41"/>
      <c r="BR3182" s="41"/>
      <c r="BS3182" s="41"/>
      <c r="BT3182" s="41"/>
      <c r="BU3182" s="41"/>
      <c r="BV3182" s="41"/>
      <c r="BW3182" s="41"/>
      <c r="BX3182" s="41"/>
      <c r="BY3182" s="41"/>
      <c r="BZ3182" s="41"/>
      <c r="CA3182" s="41"/>
      <c r="CB3182" s="41"/>
      <c r="CC3182" s="41"/>
      <c r="CD3182" s="41"/>
      <c r="CE3182" s="41"/>
      <c r="CF3182" s="41"/>
      <c r="CG3182" s="41"/>
      <c r="CH3182" s="41"/>
      <c r="CI3182" s="41"/>
      <c r="CJ3182" s="41"/>
      <c r="ED3182" s="68"/>
      <c r="EE3182" s="68"/>
      <c r="EF3182" s="68"/>
      <c r="EG3182" s="68"/>
      <c r="EH3182" s="68"/>
      <c r="EI3182" s="68"/>
      <c r="EJ3182" s="68"/>
      <c r="EK3182" s="68"/>
      <c r="EL3182" s="68"/>
      <c r="EM3182" s="68"/>
      <c r="EN3182" s="68"/>
      <c r="EO3182" s="68"/>
      <c r="EP3182" s="68"/>
      <c r="EQ3182" s="68"/>
      <c r="ER3182" s="68"/>
      <c r="ES3182" s="68"/>
      <c r="ET3182" s="68"/>
    </row>
    <row r="3183" spans="53:150" s="9" customFormat="1" ht="15">
      <c r="BA3183" s="41"/>
      <c r="BB3183" s="41"/>
      <c r="BC3183" s="41"/>
      <c r="BD3183" s="41"/>
      <c r="BE3183" s="41"/>
      <c r="BF3183" s="41"/>
      <c r="BG3183" s="41"/>
      <c r="BH3183" s="41"/>
      <c r="BI3183" s="41"/>
      <c r="BJ3183" s="41"/>
      <c r="BK3183" s="41"/>
      <c r="BL3183" s="41"/>
      <c r="BM3183" s="41"/>
      <c r="BN3183" s="41"/>
      <c r="BO3183" s="41"/>
      <c r="BP3183" s="41"/>
      <c r="BQ3183" s="41"/>
      <c r="BR3183" s="41"/>
      <c r="BS3183" s="41"/>
      <c r="BT3183" s="41"/>
      <c r="BU3183" s="41"/>
      <c r="BV3183" s="41"/>
      <c r="BW3183" s="41"/>
      <c r="BX3183" s="41"/>
      <c r="BY3183" s="41"/>
      <c r="BZ3183" s="41"/>
      <c r="CA3183" s="41"/>
      <c r="CB3183" s="41"/>
      <c r="CC3183" s="41"/>
      <c r="CD3183" s="41"/>
      <c r="CE3183" s="41"/>
      <c r="CF3183" s="41"/>
      <c r="CG3183" s="41"/>
      <c r="CH3183" s="41"/>
      <c r="CI3183" s="41"/>
      <c r="CJ3183" s="41"/>
      <c r="ED3183" s="68"/>
      <c r="EE3183" s="68"/>
      <c r="EF3183" s="68"/>
      <c r="EG3183" s="68"/>
      <c r="EH3183" s="68"/>
      <c r="EI3183" s="68"/>
      <c r="EJ3183" s="68"/>
      <c r="EK3183" s="68"/>
      <c r="EL3183" s="68"/>
      <c r="EM3183" s="68"/>
      <c r="EN3183" s="68"/>
      <c r="EO3183" s="68"/>
      <c r="EP3183" s="68"/>
      <c r="EQ3183" s="68"/>
      <c r="ER3183" s="68"/>
      <c r="ES3183" s="68"/>
      <c r="ET3183" s="68"/>
    </row>
    <row r="3184" spans="53:150" s="9" customFormat="1" ht="15">
      <c r="BA3184" s="41"/>
      <c r="BB3184" s="41"/>
      <c r="BC3184" s="41"/>
      <c r="BD3184" s="41"/>
      <c r="BE3184" s="41"/>
      <c r="BF3184" s="41"/>
      <c r="BG3184" s="41"/>
      <c r="BH3184" s="41"/>
      <c r="BI3184" s="41"/>
      <c r="BJ3184" s="41"/>
      <c r="BK3184" s="41"/>
      <c r="BL3184" s="41"/>
      <c r="BM3184" s="41"/>
      <c r="BN3184" s="41"/>
      <c r="BO3184" s="41"/>
      <c r="BP3184" s="41"/>
      <c r="BQ3184" s="41"/>
      <c r="BR3184" s="41"/>
      <c r="BS3184" s="41"/>
      <c r="BT3184" s="41"/>
      <c r="BU3184" s="41"/>
      <c r="BV3184" s="41"/>
      <c r="BW3184" s="41"/>
      <c r="BX3184" s="41"/>
      <c r="BY3184" s="41"/>
      <c r="BZ3184" s="41"/>
      <c r="CA3184" s="41"/>
      <c r="CB3184" s="41"/>
      <c r="CC3184" s="41"/>
      <c r="CD3184" s="41"/>
      <c r="CE3184" s="41"/>
      <c r="CF3184" s="41"/>
      <c r="CG3184" s="41"/>
      <c r="CH3184" s="41"/>
      <c r="CI3184" s="41"/>
      <c r="CJ3184" s="41"/>
      <c r="ED3184" s="68"/>
      <c r="EE3184" s="68"/>
      <c r="EF3184" s="68"/>
      <c r="EG3184" s="68"/>
      <c r="EH3184" s="68"/>
      <c r="EI3184" s="68"/>
      <c r="EJ3184" s="68"/>
      <c r="EK3184" s="68"/>
      <c r="EL3184" s="68"/>
      <c r="EM3184" s="68"/>
      <c r="EN3184" s="68"/>
      <c r="EO3184" s="68"/>
      <c r="EP3184" s="68"/>
      <c r="EQ3184" s="68"/>
      <c r="ER3184" s="68"/>
      <c r="ES3184" s="68"/>
      <c r="ET3184" s="68"/>
    </row>
    <row r="3185" spans="53:150" s="9" customFormat="1" ht="15">
      <c r="BA3185" s="41"/>
      <c r="BB3185" s="41"/>
      <c r="BC3185" s="41"/>
      <c r="BD3185" s="41"/>
      <c r="BE3185" s="41"/>
      <c r="BF3185" s="41"/>
      <c r="BG3185" s="41"/>
      <c r="BH3185" s="41"/>
      <c r="BI3185" s="41"/>
      <c r="BJ3185" s="41"/>
      <c r="BK3185" s="41"/>
      <c r="BL3185" s="41"/>
      <c r="BM3185" s="41"/>
      <c r="BN3185" s="41"/>
      <c r="BO3185" s="41"/>
      <c r="BP3185" s="41"/>
      <c r="BQ3185" s="41"/>
      <c r="BR3185" s="41"/>
      <c r="BS3185" s="41"/>
      <c r="BT3185" s="41"/>
      <c r="BU3185" s="41"/>
      <c r="BV3185" s="41"/>
      <c r="BW3185" s="41"/>
      <c r="BX3185" s="41"/>
      <c r="BY3185" s="41"/>
      <c r="BZ3185" s="41"/>
      <c r="CA3185" s="41"/>
      <c r="CB3185" s="41"/>
      <c r="CC3185" s="41"/>
      <c r="CD3185" s="41"/>
      <c r="CE3185" s="41"/>
      <c r="CF3185" s="41"/>
      <c r="CG3185" s="41"/>
      <c r="CH3185" s="41"/>
      <c r="CI3185" s="41"/>
      <c r="CJ3185" s="41"/>
      <c r="ED3185" s="68"/>
      <c r="EE3185" s="68"/>
      <c r="EF3185" s="68"/>
      <c r="EG3185" s="68"/>
      <c r="EH3185" s="68"/>
      <c r="EI3185" s="68"/>
      <c r="EJ3185" s="68"/>
      <c r="EK3185" s="68"/>
      <c r="EL3185" s="68"/>
      <c r="EM3185" s="68"/>
      <c r="EN3185" s="68"/>
      <c r="EO3185" s="68"/>
      <c r="EP3185" s="68"/>
      <c r="EQ3185" s="68"/>
      <c r="ER3185" s="68"/>
      <c r="ES3185" s="68"/>
      <c r="ET3185" s="68"/>
    </row>
    <row r="3186" spans="53:150" s="9" customFormat="1" ht="15">
      <c r="BA3186" s="41"/>
      <c r="BB3186" s="41"/>
      <c r="BC3186" s="41"/>
      <c r="BD3186" s="41"/>
      <c r="BE3186" s="41"/>
      <c r="BF3186" s="41"/>
      <c r="BG3186" s="41"/>
      <c r="BH3186" s="41"/>
      <c r="BI3186" s="41"/>
      <c r="BJ3186" s="41"/>
      <c r="BK3186" s="41"/>
      <c r="BL3186" s="41"/>
      <c r="BM3186" s="41"/>
      <c r="BN3186" s="41"/>
      <c r="BO3186" s="41"/>
      <c r="BP3186" s="41"/>
      <c r="BQ3186" s="41"/>
      <c r="BR3186" s="41"/>
      <c r="BS3186" s="41"/>
      <c r="BT3186" s="41"/>
      <c r="BU3186" s="41"/>
      <c r="BV3186" s="41"/>
      <c r="BW3186" s="41"/>
      <c r="BX3186" s="41"/>
      <c r="BY3186" s="41"/>
      <c r="BZ3186" s="41"/>
      <c r="CA3186" s="41"/>
      <c r="CB3186" s="41"/>
      <c r="CC3186" s="41"/>
      <c r="CD3186" s="41"/>
      <c r="CE3186" s="41"/>
      <c r="CF3186" s="41"/>
      <c r="CG3186" s="41"/>
      <c r="CH3186" s="41"/>
      <c r="CI3186" s="41"/>
      <c r="CJ3186" s="41"/>
      <c r="ED3186" s="68"/>
      <c r="EE3186" s="68"/>
      <c r="EF3186" s="68"/>
      <c r="EG3186" s="68"/>
      <c r="EH3186" s="68"/>
      <c r="EI3186" s="68"/>
      <c r="EJ3186" s="68"/>
      <c r="EK3186" s="68"/>
      <c r="EL3186" s="68"/>
      <c r="EM3186" s="68"/>
      <c r="EN3186" s="68"/>
      <c r="EO3186" s="68"/>
      <c r="EP3186" s="68"/>
      <c r="EQ3186" s="68"/>
      <c r="ER3186" s="68"/>
      <c r="ES3186" s="68"/>
      <c r="ET3186" s="68"/>
    </row>
    <row r="3187" spans="53:150" s="9" customFormat="1" ht="15">
      <c r="BA3187" s="41"/>
      <c r="BB3187" s="41"/>
      <c r="BC3187" s="41"/>
      <c r="BD3187" s="41"/>
      <c r="BE3187" s="41"/>
      <c r="BF3187" s="41"/>
      <c r="BG3187" s="41"/>
      <c r="BH3187" s="41"/>
      <c r="BI3187" s="41"/>
      <c r="BJ3187" s="41"/>
      <c r="BK3187" s="41"/>
      <c r="BL3187" s="41"/>
      <c r="BM3187" s="41"/>
      <c r="BN3187" s="41"/>
      <c r="BO3187" s="41"/>
      <c r="BP3187" s="41"/>
      <c r="BQ3187" s="41"/>
      <c r="BR3187" s="41"/>
      <c r="BS3187" s="41"/>
      <c r="BT3187" s="41"/>
      <c r="BU3187" s="41"/>
      <c r="BV3187" s="41"/>
      <c r="BW3187" s="41"/>
      <c r="BX3187" s="41"/>
      <c r="BY3187" s="41"/>
      <c r="BZ3187" s="41"/>
      <c r="CA3187" s="41"/>
      <c r="CB3187" s="41"/>
      <c r="CC3187" s="41"/>
      <c r="CD3187" s="41"/>
      <c r="CE3187" s="41"/>
      <c r="CF3187" s="41"/>
      <c r="CG3187" s="41"/>
      <c r="CH3187" s="41"/>
      <c r="CI3187" s="41"/>
      <c r="CJ3187" s="41"/>
      <c r="ED3187" s="68"/>
      <c r="EE3187" s="68"/>
      <c r="EF3187" s="68"/>
      <c r="EG3187" s="68"/>
      <c r="EH3187" s="68"/>
      <c r="EI3187" s="68"/>
      <c r="EJ3187" s="68"/>
      <c r="EK3187" s="68"/>
      <c r="EL3187" s="68"/>
      <c r="EM3187" s="68"/>
      <c r="EN3187" s="68"/>
      <c r="EO3187" s="68"/>
      <c r="EP3187" s="68"/>
      <c r="EQ3187" s="68"/>
      <c r="ER3187" s="68"/>
      <c r="ES3187" s="68"/>
      <c r="ET3187" s="68"/>
    </row>
    <row r="3188" spans="53:150" s="9" customFormat="1" ht="15">
      <c r="BA3188" s="41"/>
      <c r="BB3188" s="41"/>
      <c r="BC3188" s="41"/>
      <c r="BD3188" s="41"/>
      <c r="BE3188" s="41"/>
      <c r="BF3188" s="41"/>
      <c r="BG3188" s="41"/>
      <c r="BH3188" s="41"/>
      <c r="BI3188" s="41"/>
      <c r="BJ3188" s="41"/>
      <c r="BK3188" s="41"/>
      <c r="BL3188" s="41"/>
      <c r="BM3188" s="41"/>
      <c r="BN3188" s="41"/>
      <c r="BO3188" s="41"/>
      <c r="BP3188" s="41"/>
      <c r="BQ3188" s="41"/>
      <c r="BR3188" s="41"/>
      <c r="BS3188" s="41"/>
      <c r="BT3188" s="41"/>
      <c r="BU3188" s="41"/>
      <c r="BV3188" s="41"/>
      <c r="BW3188" s="41"/>
      <c r="BX3188" s="41"/>
      <c r="BY3188" s="41"/>
      <c r="BZ3188" s="41"/>
      <c r="CA3188" s="41"/>
      <c r="CB3188" s="41"/>
      <c r="CC3188" s="41"/>
      <c r="CD3188" s="41"/>
      <c r="CE3188" s="41"/>
      <c r="CF3188" s="41"/>
      <c r="CG3188" s="41"/>
      <c r="CH3188" s="41"/>
      <c r="CI3188" s="41"/>
      <c r="CJ3188" s="41"/>
      <c r="ED3188" s="68"/>
      <c r="EE3188" s="68"/>
      <c r="EF3188" s="68"/>
      <c r="EG3188" s="68"/>
      <c r="EH3188" s="68"/>
      <c r="EI3188" s="68"/>
      <c r="EJ3188" s="68"/>
      <c r="EK3188" s="68"/>
      <c r="EL3188" s="68"/>
      <c r="EM3188" s="68"/>
      <c r="EN3188" s="68"/>
      <c r="EO3188" s="68"/>
      <c r="EP3188" s="68"/>
      <c r="EQ3188" s="68"/>
      <c r="ER3188" s="68"/>
      <c r="ES3188" s="68"/>
      <c r="ET3188" s="68"/>
    </row>
    <row r="3189" spans="53:150" s="9" customFormat="1" ht="15">
      <c r="BA3189" s="41"/>
      <c r="BB3189" s="41"/>
      <c r="BC3189" s="41"/>
      <c r="BD3189" s="41"/>
      <c r="BE3189" s="41"/>
      <c r="BF3189" s="41"/>
      <c r="BG3189" s="41"/>
      <c r="BH3189" s="41"/>
      <c r="BI3189" s="41"/>
      <c r="BJ3189" s="41"/>
      <c r="BK3189" s="41"/>
      <c r="BL3189" s="41"/>
      <c r="BM3189" s="41"/>
      <c r="BN3189" s="41"/>
      <c r="BO3189" s="41"/>
      <c r="BP3189" s="41"/>
      <c r="BQ3189" s="41"/>
      <c r="BR3189" s="41"/>
      <c r="BS3189" s="41"/>
      <c r="BT3189" s="41"/>
      <c r="BU3189" s="41"/>
      <c r="BV3189" s="41"/>
      <c r="BW3189" s="41"/>
      <c r="BX3189" s="41"/>
      <c r="BY3189" s="41"/>
      <c r="BZ3189" s="41"/>
      <c r="CA3189" s="41"/>
      <c r="CB3189" s="41"/>
      <c r="CC3189" s="41"/>
      <c r="CD3189" s="41"/>
      <c r="CE3189" s="41"/>
      <c r="CF3189" s="41"/>
      <c r="CG3189" s="41"/>
      <c r="CH3189" s="41"/>
      <c r="CI3189" s="41"/>
      <c r="CJ3189" s="41"/>
      <c r="ED3189" s="68"/>
      <c r="EE3189" s="68"/>
      <c r="EF3189" s="68"/>
      <c r="EG3189" s="68"/>
      <c r="EH3189" s="68"/>
      <c r="EI3189" s="68"/>
      <c r="EJ3189" s="68"/>
      <c r="EK3189" s="68"/>
      <c r="EL3189" s="68"/>
      <c r="EM3189" s="68"/>
      <c r="EN3189" s="68"/>
      <c r="EO3189" s="68"/>
      <c r="EP3189" s="68"/>
      <c r="EQ3189" s="68"/>
      <c r="ER3189" s="68"/>
      <c r="ES3189" s="68"/>
      <c r="ET3189" s="68"/>
    </row>
    <row r="3190" spans="53:150" s="9" customFormat="1" ht="15">
      <c r="BA3190" s="41"/>
      <c r="BB3190" s="41"/>
      <c r="BC3190" s="41"/>
      <c r="BD3190" s="41"/>
      <c r="BE3190" s="41"/>
      <c r="BF3190" s="41"/>
      <c r="BG3190" s="41"/>
      <c r="BH3190" s="41"/>
      <c r="BI3190" s="41"/>
      <c r="BJ3190" s="41"/>
      <c r="BK3190" s="41"/>
      <c r="BL3190" s="41"/>
      <c r="BM3190" s="41"/>
      <c r="BN3190" s="41"/>
      <c r="BO3190" s="41"/>
      <c r="BP3190" s="41"/>
      <c r="BQ3190" s="41"/>
      <c r="BR3190" s="41"/>
      <c r="BS3190" s="41"/>
      <c r="BT3190" s="41"/>
      <c r="BU3190" s="41"/>
      <c r="BV3190" s="41"/>
      <c r="BW3190" s="41"/>
      <c r="BX3190" s="41"/>
      <c r="BY3190" s="41"/>
      <c r="BZ3190" s="41"/>
      <c r="CA3190" s="41"/>
      <c r="CB3190" s="41"/>
      <c r="CC3190" s="41"/>
      <c r="CD3190" s="41"/>
      <c r="CE3190" s="41"/>
      <c r="CF3190" s="41"/>
      <c r="CG3190" s="41"/>
      <c r="CH3190" s="41"/>
      <c r="CI3190" s="41"/>
      <c r="CJ3190" s="41"/>
      <c r="ED3190" s="68"/>
      <c r="EE3190" s="68"/>
      <c r="EF3190" s="68"/>
      <c r="EG3190" s="68"/>
      <c r="EH3190" s="68"/>
      <c r="EI3190" s="68"/>
      <c r="EJ3190" s="68"/>
      <c r="EK3190" s="68"/>
      <c r="EL3190" s="68"/>
      <c r="EM3190" s="68"/>
      <c r="EN3190" s="68"/>
      <c r="EO3190" s="68"/>
      <c r="EP3190" s="68"/>
      <c r="EQ3190" s="68"/>
      <c r="ER3190" s="68"/>
      <c r="ES3190" s="68"/>
      <c r="ET3190" s="68"/>
    </row>
    <row r="3191" spans="53:150" s="9" customFormat="1" ht="15">
      <c r="BA3191" s="41"/>
      <c r="BB3191" s="41"/>
      <c r="BC3191" s="41"/>
      <c r="BD3191" s="41"/>
      <c r="BE3191" s="41"/>
      <c r="BF3191" s="41"/>
      <c r="BG3191" s="41"/>
      <c r="BH3191" s="41"/>
      <c r="BI3191" s="41"/>
      <c r="BJ3191" s="41"/>
      <c r="BK3191" s="41"/>
      <c r="BL3191" s="41"/>
      <c r="BM3191" s="41"/>
      <c r="BN3191" s="41"/>
      <c r="BO3191" s="41"/>
      <c r="BP3191" s="41"/>
      <c r="BQ3191" s="41"/>
      <c r="BR3191" s="41"/>
      <c r="BS3191" s="41"/>
      <c r="BT3191" s="41"/>
      <c r="BU3191" s="41"/>
      <c r="BV3191" s="41"/>
      <c r="BW3191" s="41"/>
      <c r="BX3191" s="41"/>
      <c r="BY3191" s="41"/>
      <c r="BZ3191" s="41"/>
      <c r="CA3191" s="41"/>
      <c r="CB3191" s="41"/>
      <c r="CC3191" s="41"/>
      <c r="CD3191" s="41"/>
      <c r="CE3191" s="41"/>
      <c r="CF3191" s="41"/>
      <c r="CG3191" s="41"/>
      <c r="CH3191" s="41"/>
      <c r="CI3191" s="41"/>
      <c r="CJ3191" s="41"/>
      <c r="ED3191" s="68"/>
      <c r="EE3191" s="68"/>
      <c r="EF3191" s="68"/>
      <c r="EG3191" s="68"/>
      <c r="EH3191" s="68"/>
      <c r="EI3191" s="68"/>
      <c r="EJ3191" s="68"/>
      <c r="EK3191" s="68"/>
      <c r="EL3191" s="68"/>
      <c r="EM3191" s="68"/>
      <c r="EN3191" s="68"/>
      <c r="EO3191" s="68"/>
      <c r="EP3191" s="68"/>
      <c r="EQ3191" s="68"/>
      <c r="ER3191" s="68"/>
      <c r="ES3191" s="68"/>
      <c r="ET3191" s="68"/>
    </row>
    <row r="3192" spans="53:150" s="9" customFormat="1" ht="15">
      <c r="BA3192" s="41"/>
      <c r="BB3192" s="41"/>
      <c r="BC3192" s="41"/>
      <c r="BD3192" s="41"/>
      <c r="BE3192" s="41"/>
      <c r="BF3192" s="41"/>
      <c r="BG3192" s="41"/>
      <c r="BH3192" s="41"/>
      <c r="BI3192" s="41"/>
      <c r="BJ3192" s="41"/>
      <c r="BK3192" s="41"/>
      <c r="BL3192" s="41"/>
      <c r="BM3192" s="41"/>
      <c r="BN3192" s="41"/>
      <c r="BO3192" s="41"/>
      <c r="BP3192" s="41"/>
      <c r="BQ3192" s="41"/>
      <c r="BR3192" s="41"/>
      <c r="BS3192" s="41"/>
      <c r="BT3192" s="41"/>
      <c r="BU3192" s="41"/>
      <c r="BV3192" s="41"/>
      <c r="BW3192" s="41"/>
      <c r="BX3192" s="41"/>
      <c r="BY3192" s="41"/>
      <c r="BZ3192" s="41"/>
      <c r="CA3192" s="41"/>
      <c r="CB3192" s="41"/>
      <c r="CC3192" s="41"/>
      <c r="CD3192" s="41"/>
      <c r="CE3192" s="41"/>
      <c r="CF3192" s="41"/>
      <c r="CG3192" s="41"/>
      <c r="CH3192" s="41"/>
      <c r="CI3192" s="41"/>
      <c r="CJ3192" s="41"/>
      <c r="ED3192" s="68"/>
      <c r="EE3192" s="68"/>
      <c r="EF3192" s="68"/>
      <c r="EG3192" s="68"/>
      <c r="EH3192" s="68"/>
      <c r="EI3192" s="68"/>
      <c r="EJ3192" s="68"/>
      <c r="EK3192" s="68"/>
      <c r="EL3192" s="68"/>
      <c r="EM3192" s="68"/>
      <c r="EN3192" s="68"/>
      <c r="EO3192" s="68"/>
      <c r="EP3192" s="68"/>
      <c r="EQ3192" s="68"/>
      <c r="ER3192" s="68"/>
      <c r="ES3192" s="68"/>
      <c r="ET3192" s="68"/>
    </row>
    <row r="3193" spans="53:150" s="9" customFormat="1" ht="15">
      <c r="BA3193" s="41"/>
      <c r="BB3193" s="41"/>
      <c r="BC3193" s="41"/>
      <c r="BD3193" s="41"/>
      <c r="BE3193" s="41"/>
      <c r="BF3193" s="41"/>
      <c r="BG3193" s="41"/>
      <c r="BH3193" s="41"/>
      <c r="BI3193" s="41"/>
      <c r="BJ3193" s="41"/>
      <c r="BK3193" s="41"/>
      <c r="BL3193" s="41"/>
      <c r="BM3193" s="41"/>
      <c r="BN3193" s="41"/>
      <c r="BO3193" s="41"/>
      <c r="BP3193" s="41"/>
      <c r="BQ3193" s="41"/>
      <c r="BR3193" s="41"/>
      <c r="BS3193" s="41"/>
      <c r="BT3193" s="41"/>
      <c r="BU3193" s="41"/>
      <c r="BV3193" s="41"/>
      <c r="BW3193" s="41"/>
      <c r="BX3193" s="41"/>
      <c r="BY3193" s="41"/>
      <c r="BZ3193" s="41"/>
      <c r="CA3193" s="41"/>
      <c r="CB3193" s="41"/>
      <c r="CC3193" s="41"/>
      <c r="CD3193" s="41"/>
      <c r="CE3193" s="41"/>
      <c r="CF3193" s="41"/>
      <c r="CG3193" s="41"/>
      <c r="CH3193" s="41"/>
      <c r="CI3193" s="41"/>
      <c r="CJ3193" s="41"/>
      <c r="ED3193" s="68"/>
      <c r="EE3193" s="68"/>
      <c r="EF3193" s="68"/>
      <c r="EG3193" s="68"/>
      <c r="EH3193" s="68"/>
      <c r="EI3193" s="68"/>
      <c r="EJ3193" s="68"/>
      <c r="EK3193" s="68"/>
      <c r="EL3193" s="68"/>
      <c r="EM3193" s="68"/>
      <c r="EN3193" s="68"/>
      <c r="EO3193" s="68"/>
      <c r="EP3193" s="68"/>
      <c r="EQ3193" s="68"/>
      <c r="ER3193" s="68"/>
      <c r="ES3193" s="68"/>
      <c r="ET3193" s="68"/>
    </row>
    <row r="3194" spans="53:150" s="9" customFormat="1" ht="15">
      <c r="BA3194" s="41"/>
      <c r="BB3194" s="41"/>
      <c r="BC3194" s="41"/>
      <c r="BD3194" s="41"/>
      <c r="BE3194" s="41"/>
      <c r="BF3194" s="41"/>
      <c r="BG3194" s="41"/>
      <c r="BH3194" s="41"/>
      <c r="BI3194" s="41"/>
      <c r="BJ3194" s="41"/>
      <c r="BK3194" s="41"/>
      <c r="BL3194" s="41"/>
      <c r="BM3194" s="41"/>
      <c r="BN3194" s="41"/>
      <c r="BO3194" s="41"/>
      <c r="BP3194" s="41"/>
      <c r="BQ3194" s="41"/>
      <c r="BR3194" s="41"/>
      <c r="BS3194" s="41"/>
      <c r="BT3194" s="41"/>
      <c r="BU3194" s="41"/>
      <c r="BV3194" s="41"/>
      <c r="BW3194" s="41"/>
      <c r="BX3194" s="41"/>
      <c r="BY3194" s="41"/>
      <c r="BZ3194" s="41"/>
      <c r="CA3194" s="41"/>
      <c r="CB3194" s="41"/>
      <c r="CC3194" s="41"/>
      <c r="CD3194" s="41"/>
      <c r="CE3194" s="41"/>
      <c r="CF3194" s="41"/>
      <c r="CG3194" s="41"/>
      <c r="CH3194" s="41"/>
      <c r="CI3194" s="41"/>
      <c r="CJ3194" s="41"/>
      <c r="ED3194" s="68"/>
      <c r="EE3194" s="68"/>
      <c r="EF3194" s="68"/>
      <c r="EG3194" s="68"/>
      <c r="EH3194" s="68"/>
      <c r="EI3194" s="68"/>
      <c r="EJ3194" s="68"/>
      <c r="EK3194" s="68"/>
      <c r="EL3194" s="68"/>
      <c r="EM3194" s="68"/>
      <c r="EN3194" s="68"/>
      <c r="EO3194" s="68"/>
      <c r="EP3194" s="68"/>
      <c r="EQ3194" s="68"/>
      <c r="ER3194" s="68"/>
      <c r="ES3194" s="68"/>
      <c r="ET3194" s="68"/>
    </row>
    <row r="3195" spans="53:150" s="9" customFormat="1" ht="15">
      <c r="BA3195" s="41"/>
      <c r="BB3195" s="41"/>
      <c r="BC3195" s="41"/>
      <c r="BD3195" s="41"/>
      <c r="BE3195" s="41"/>
      <c r="BF3195" s="41"/>
      <c r="BG3195" s="41"/>
      <c r="BH3195" s="41"/>
      <c r="BI3195" s="41"/>
      <c r="BJ3195" s="41"/>
      <c r="BK3195" s="41"/>
      <c r="BL3195" s="41"/>
      <c r="BM3195" s="41"/>
      <c r="BN3195" s="41"/>
      <c r="BO3195" s="41"/>
      <c r="BP3195" s="41"/>
      <c r="BQ3195" s="41"/>
      <c r="BR3195" s="41"/>
      <c r="BS3195" s="41"/>
      <c r="BT3195" s="41"/>
      <c r="BU3195" s="41"/>
      <c r="BV3195" s="41"/>
      <c r="BW3195" s="41"/>
      <c r="BX3195" s="41"/>
      <c r="BY3195" s="41"/>
      <c r="BZ3195" s="41"/>
      <c r="CA3195" s="41"/>
      <c r="CB3195" s="41"/>
      <c r="CC3195" s="41"/>
      <c r="CD3195" s="41"/>
      <c r="CE3195" s="41"/>
      <c r="CF3195" s="41"/>
      <c r="CG3195" s="41"/>
      <c r="CH3195" s="41"/>
      <c r="CI3195" s="41"/>
      <c r="CJ3195" s="41"/>
      <c r="ED3195" s="68"/>
      <c r="EE3195" s="68"/>
      <c r="EF3195" s="68"/>
      <c r="EG3195" s="68"/>
      <c r="EH3195" s="68"/>
      <c r="EI3195" s="68"/>
      <c r="EJ3195" s="68"/>
      <c r="EK3195" s="68"/>
      <c r="EL3195" s="68"/>
      <c r="EM3195" s="68"/>
      <c r="EN3195" s="68"/>
      <c r="EO3195" s="68"/>
      <c r="EP3195" s="68"/>
      <c r="EQ3195" s="68"/>
      <c r="ER3195" s="68"/>
      <c r="ES3195" s="68"/>
      <c r="ET3195" s="68"/>
    </row>
    <row r="3196" spans="53:150" s="9" customFormat="1" ht="15">
      <c r="BA3196" s="41"/>
      <c r="BB3196" s="41"/>
      <c r="BC3196" s="41"/>
      <c r="BD3196" s="41"/>
      <c r="BE3196" s="41"/>
      <c r="BF3196" s="41"/>
      <c r="BG3196" s="41"/>
      <c r="BH3196" s="41"/>
      <c r="BI3196" s="41"/>
      <c r="BJ3196" s="41"/>
      <c r="BK3196" s="41"/>
      <c r="BL3196" s="41"/>
      <c r="BM3196" s="41"/>
      <c r="BN3196" s="41"/>
      <c r="BO3196" s="41"/>
      <c r="BP3196" s="41"/>
      <c r="BQ3196" s="41"/>
      <c r="BR3196" s="41"/>
      <c r="BS3196" s="41"/>
      <c r="BT3196" s="41"/>
      <c r="BU3196" s="41"/>
      <c r="BV3196" s="41"/>
      <c r="BW3196" s="41"/>
      <c r="BX3196" s="41"/>
      <c r="BY3196" s="41"/>
      <c r="BZ3196" s="41"/>
      <c r="CA3196" s="41"/>
      <c r="CB3196" s="41"/>
      <c r="CC3196" s="41"/>
      <c r="CD3196" s="41"/>
      <c r="CE3196" s="41"/>
      <c r="CF3196" s="41"/>
      <c r="CG3196" s="41"/>
      <c r="CH3196" s="41"/>
      <c r="CI3196" s="41"/>
      <c r="CJ3196" s="41"/>
      <c r="ED3196" s="68"/>
      <c r="EE3196" s="68"/>
      <c r="EF3196" s="68"/>
      <c r="EG3196" s="68"/>
      <c r="EH3196" s="68"/>
      <c r="EI3196" s="68"/>
      <c r="EJ3196" s="68"/>
      <c r="EK3196" s="68"/>
      <c r="EL3196" s="68"/>
      <c r="EM3196" s="68"/>
      <c r="EN3196" s="68"/>
      <c r="EO3196" s="68"/>
      <c r="EP3196" s="68"/>
      <c r="EQ3196" s="68"/>
      <c r="ER3196" s="68"/>
      <c r="ES3196" s="68"/>
      <c r="ET3196" s="68"/>
    </row>
    <row r="3197" spans="53:150" s="9" customFormat="1" ht="15">
      <c r="BA3197" s="41"/>
      <c r="BB3197" s="41"/>
      <c r="BC3197" s="41"/>
      <c r="BD3197" s="41"/>
      <c r="BE3197" s="41"/>
      <c r="BF3197" s="41"/>
      <c r="BG3197" s="41"/>
      <c r="BH3197" s="41"/>
      <c r="BI3197" s="41"/>
      <c r="BJ3197" s="41"/>
      <c r="BK3197" s="41"/>
      <c r="BL3197" s="41"/>
      <c r="BM3197" s="41"/>
      <c r="BN3197" s="41"/>
      <c r="BO3197" s="41"/>
      <c r="BP3197" s="41"/>
      <c r="BQ3197" s="41"/>
      <c r="BR3197" s="41"/>
      <c r="BS3197" s="41"/>
      <c r="BT3197" s="41"/>
      <c r="BU3197" s="41"/>
      <c r="BV3197" s="41"/>
      <c r="BW3197" s="41"/>
      <c r="BX3197" s="41"/>
      <c r="BY3197" s="41"/>
      <c r="BZ3197" s="41"/>
      <c r="CA3197" s="41"/>
      <c r="CB3197" s="41"/>
      <c r="CC3197" s="41"/>
      <c r="CD3197" s="41"/>
      <c r="CE3197" s="41"/>
      <c r="CF3197" s="41"/>
      <c r="CG3197" s="41"/>
      <c r="CH3197" s="41"/>
      <c r="CI3197" s="41"/>
      <c r="CJ3197" s="41"/>
      <c r="ED3197" s="68"/>
      <c r="EE3197" s="68"/>
      <c r="EF3197" s="68"/>
      <c r="EG3197" s="68"/>
      <c r="EH3197" s="68"/>
      <c r="EI3197" s="68"/>
      <c r="EJ3197" s="68"/>
      <c r="EK3197" s="68"/>
      <c r="EL3197" s="68"/>
      <c r="EM3197" s="68"/>
      <c r="EN3197" s="68"/>
      <c r="EO3197" s="68"/>
      <c r="EP3197" s="68"/>
      <c r="EQ3197" s="68"/>
      <c r="ER3197" s="68"/>
      <c r="ES3197" s="68"/>
      <c r="ET3197" s="68"/>
    </row>
    <row r="3198" spans="53:150" s="9" customFormat="1" ht="15">
      <c r="BA3198" s="41"/>
      <c r="BB3198" s="41"/>
      <c r="BC3198" s="41"/>
      <c r="BD3198" s="41"/>
      <c r="BE3198" s="41"/>
      <c r="BF3198" s="41"/>
      <c r="BG3198" s="41"/>
      <c r="BH3198" s="41"/>
      <c r="BI3198" s="41"/>
      <c r="BJ3198" s="41"/>
      <c r="BK3198" s="41"/>
      <c r="BL3198" s="41"/>
      <c r="BM3198" s="41"/>
      <c r="BN3198" s="41"/>
      <c r="BO3198" s="41"/>
      <c r="BP3198" s="41"/>
      <c r="BQ3198" s="41"/>
      <c r="BR3198" s="41"/>
      <c r="BS3198" s="41"/>
      <c r="BT3198" s="41"/>
      <c r="BU3198" s="41"/>
      <c r="BV3198" s="41"/>
      <c r="BW3198" s="41"/>
      <c r="BX3198" s="41"/>
      <c r="BY3198" s="41"/>
      <c r="BZ3198" s="41"/>
      <c r="CA3198" s="41"/>
      <c r="CB3198" s="41"/>
      <c r="CC3198" s="41"/>
      <c r="CD3198" s="41"/>
      <c r="CE3198" s="41"/>
      <c r="CF3198" s="41"/>
      <c r="CG3198" s="41"/>
      <c r="CH3198" s="41"/>
      <c r="CI3198" s="41"/>
      <c r="CJ3198" s="41"/>
      <c r="ED3198" s="68"/>
      <c r="EE3198" s="68"/>
      <c r="EF3198" s="68"/>
      <c r="EG3198" s="68"/>
      <c r="EH3198" s="68"/>
      <c r="EI3198" s="68"/>
      <c r="EJ3198" s="68"/>
      <c r="EK3198" s="68"/>
      <c r="EL3198" s="68"/>
      <c r="EM3198" s="68"/>
      <c r="EN3198" s="68"/>
      <c r="EO3198" s="68"/>
      <c r="EP3198" s="68"/>
      <c r="EQ3198" s="68"/>
      <c r="ER3198" s="68"/>
      <c r="ES3198" s="68"/>
      <c r="ET3198" s="68"/>
    </row>
    <row r="3199" spans="53:150" s="9" customFormat="1" ht="15">
      <c r="BA3199" s="41"/>
      <c r="BB3199" s="41"/>
      <c r="BC3199" s="41"/>
      <c r="BD3199" s="41"/>
      <c r="BE3199" s="41"/>
      <c r="BF3199" s="41"/>
      <c r="BG3199" s="41"/>
      <c r="BH3199" s="41"/>
      <c r="BI3199" s="41"/>
      <c r="BJ3199" s="41"/>
      <c r="BK3199" s="41"/>
      <c r="BL3199" s="41"/>
      <c r="BM3199" s="41"/>
      <c r="BN3199" s="41"/>
      <c r="BO3199" s="41"/>
      <c r="BP3199" s="41"/>
      <c r="BQ3199" s="41"/>
      <c r="BR3199" s="41"/>
      <c r="BS3199" s="41"/>
      <c r="BT3199" s="41"/>
      <c r="BU3199" s="41"/>
      <c r="BV3199" s="41"/>
      <c r="BW3199" s="41"/>
      <c r="BX3199" s="41"/>
      <c r="BY3199" s="41"/>
      <c r="BZ3199" s="41"/>
      <c r="CA3199" s="41"/>
      <c r="CB3199" s="41"/>
      <c r="CC3199" s="41"/>
      <c r="CD3199" s="41"/>
      <c r="CE3199" s="41"/>
      <c r="CF3199" s="41"/>
      <c r="CG3199" s="41"/>
      <c r="CH3199" s="41"/>
      <c r="CI3199" s="41"/>
      <c r="CJ3199" s="41"/>
      <c r="ED3199" s="68"/>
      <c r="EE3199" s="68"/>
      <c r="EF3199" s="68"/>
      <c r="EG3199" s="68"/>
      <c r="EH3199" s="68"/>
      <c r="EI3199" s="68"/>
      <c r="EJ3199" s="68"/>
      <c r="EK3199" s="68"/>
      <c r="EL3199" s="68"/>
      <c r="EM3199" s="68"/>
      <c r="EN3199" s="68"/>
      <c r="EO3199" s="68"/>
      <c r="EP3199" s="68"/>
      <c r="EQ3199" s="68"/>
      <c r="ER3199" s="68"/>
      <c r="ES3199" s="68"/>
      <c r="ET3199" s="68"/>
    </row>
    <row r="3200" spans="53:150" s="9" customFormat="1" ht="15">
      <c r="BA3200" s="41"/>
      <c r="BB3200" s="41"/>
      <c r="BC3200" s="41"/>
      <c r="BD3200" s="41"/>
      <c r="BE3200" s="41"/>
      <c r="BF3200" s="41"/>
      <c r="BG3200" s="41"/>
      <c r="BH3200" s="41"/>
      <c r="BI3200" s="41"/>
      <c r="BJ3200" s="41"/>
      <c r="BK3200" s="41"/>
      <c r="BL3200" s="41"/>
      <c r="BM3200" s="41"/>
      <c r="BN3200" s="41"/>
      <c r="BO3200" s="41"/>
      <c r="BP3200" s="41"/>
      <c r="BQ3200" s="41"/>
      <c r="BR3200" s="41"/>
      <c r="BS3200" s="41"/>
      <c r="BT3200" s="41"/>
      <c r="BU3200" s="41"/>
      <c r="BV3200" s="41"/>
      <c r="BW3200" s="41"/>
      <c r="BX3200" s="41"/>
      <c r="BY3200" s="41"/>
      <c r="BZ3200" s="41"/>
      <c r="CA3200" s="41"/>
      <c r="CB3200" s="41"/>
      <c r="CC3200" s="41"/>
      <c r="CD3200" s="41"/>
      <c r="CE3200" s="41"/>
      <c r="CF3200" s="41"/>
      <c r="CG3200" s="41"/>
      <c r="CH3200" s="41"/>
      <c r="CI3200" s="41"/>
      <c r="CJ3200" s="41"/>
      <c r="ED3200" s="68"/>
      <c r="EE3200" s="68"/>
      <c r="EF3200" s="68"/>
      <c r="EG3200" s="68"/>
      <c r="EH3200" s="68"/>
      <c r="EI3200" s="68"/>
      <c r="EJ3200" s="68"/>
      <c r="EK3200" s="68"/>
      <c r="EL3200" s="68"/>
      <c r="EM3200" s="68"/>
      <c r="EN3200" s="68"/>
      <c r="EO3200" s="68"/>
      <c r="EP3200" s="68"/>
      <c r="EQ3200" s="68"/>
      <c r="ER3200" s="68"/>
      <c r="ES3200" s="68"/>
      <c r="ET3200" s="68"/>
    </row>
    <row r="3201" spans="53:150" s="9" customFormat="1" ht="15">
      <c r="BA3201" s="41"/>
      <c r="BB3201" s="41"/>
      <c r="BC3201" s="41"/>
      <c r="BD3201" s="41"/>
      <c r="BE3201" s="41"/>
      <c r="BF3201" s="41"/>
      <c r="BG3201" s="41"/>
      <c r="BH3201" s="41"/>
      <c r="BI3201" s="41"/>
      <c r="BJ3201" s="41"/>
      <c r="BK3201" s="41"/>
      <c r="BL3201" s="41"/>
      <c r="BM3201" s="41"/>
      <c r="BN3201" s="41"/>
      <c r="BO3201" s="41"/>
      <c r="BP3201" s="41"/>
      <c r="BQ3201" s="41"/>
      <c r="BR3201" s="41"/>
      <c r="BS3201" s="41"/>
      <c r="BT3201" s="41"/>
      <c r="BU3201" s="41"/>
      <c r="BV3201" s="41"/>
      <c r="BW3201" s="41"/>
      <c r="BX3201" s="41"/>
      <c r="BY3201" s="41"/>
      <c r="BZ3201" s="41"/>
      <c r="CA3201" s="41"/>
      <c r="CB3201" s="41"/>
      <c r="CC3201" s="41"/>
      <c r="CD3201" s="41"/>
      <c r="CE3201" s="41"/>
      <c r="CF3201" s="41"/>
      <c r="CG3201" s="41"/>
      <c r="CH3201" s="41"/>
      <c r="CI3201" s="41"/>
      <c r="CJ3201" s="41"/>
      <c r="ED3201" s="68"/>
      <c r="EE3201" s="68"/>
      <c r="EF3201" s="68"/>
      <c r="EG3201" s="68"/>
      <c r="EH3201" s="68"/>
      <c r="EI3201" s="68"/>
      <c r="EJ3201" s="68"/>
      <c r="EK3201" s="68"/>
      <c r="EL3201" s="68"/>
      <c r="EM3201" s="68"/>
      <c r="EN3201" s="68"/>
      <c r="EO3201" s="68"/>
      <c r="EP3201" s="68"/>
      <c r="EQ3201" s="68"/>
      <c r="ER3201" s="68"/>
      <c r="ES3201" s="68"/>
      <c r="ET3201" s="68"/>
    </row>
    <row r="3202" spans="53:150" s="9" customFormat="1" ht="15">
      <c r="BA3202" s="41"/>
      <c r="BB3202" s="41"/>
      <c r="BC3202" s="41"/>
      <c r="BD3202" s="41"/>
      <c r="BE3202" s="41"/>
      <c r="BF3202" s="41"/>
      <c r="BG3202" s="41"/>
      <c r="BH3202" s="41"/>
      <c r="BI3202" s="41"/>
      <c r="BJ3202" s="41"/>
      <c r="BK3202" s="41"/>
      <c r="BL3202" s="41"/>
      <c r="BM3202" s="41"/>
      <c r="BN3202" s="41"/>
      <c r="BO3202" s="41"/>
      <c r="BP3202" s="41"/>
      <c r="BQ3202" s="41"/>
      <c r="BR3202" s="41"/>
      <c r="BS3202" s="41"/>
      <c r="BT3202" s="41"/>
      <c r="BU3202" s="41"/>
      <c r="BV3202" s="41"/>
      <c r="BW3202" s="41"/>
      <c r="BX3202" s="41"/>
      <c r="BY3202" s="41"/>
      <c r="BZ3202" s="41"/>
      <c r="CA3202" s="41"/>
      <c r="CB3202" s="41"/>
      <c r="CC3202" s="41"/>
      <c r="CD3202" s="41"/>
      <c r="CE3202" s="41"/>
      <c r="CF3202" s="41"/>
      <c r="CG3202" s="41"/>
      <c r="CH3202" s="41"/>
      <c r="CI3202" s="41"/>
      <c r="CJ3202" s="41"/>
      <c r="ED3202" s="68"/>
      <c r="EE3202" s="68"/>
      <c r="EF3202" s="68"/>
      <c r="EG3202" s="68"/>
      <c r="EH3202" s="68"/>
      <c r="EI3202" s="68"/>
      <c r="EJ3202" s="68"/>
      <c r="EK3202" s="68"/>
      <c r="EL3202" s="68"/>
      <c r="EM3202" s="68"/>
      <c r="EN3202" s="68"/>
      <c r="EO3202" s="68"/>
      <c r="EP3202" s="68"/>
      <c r="EQ3202" s="68"/>
      <c r="ER3202" s="68"/>
      <c r="ES3202" s="68"/>
      <c r="ET3202" s="68"/>
    </row>
    <row r="3203" spans="53:150" s="9" customFormat="1" ht="15">
      <c r="BA3203" s="41"/>
      <c r="BB3203" s="41"/>
      <c r="BC3203" s="41"/>
      <c r="BD3203" s="41"/>
      <c r="BE3203" s="41"/>
      <c r="BF3203" s="41"/>
      <c r="BG3203" s="41"/>
      <c r="BH3203" s="41"/>
      <c r="BI3203" s="41"/>
      <c r="BJ3203" s="41"/>
      <c r="BK3203" s="41"/>
      <c r="BL3203" s="41"/>
      <c r="BM3203" s="41"/>
      <c r="BN3203" s="41"/>
      <c r="BO3203" s="41"/>
      <c r="BP3203" s="41"/>
      <c r="BQ3203" s="41"/>
      <c r="BR3203" s="41"/>
      <c r="BS3203" s="41"/>
      <c r="BT3203" s="41"/>
      <c r="BU3203" s="41"/>
      <c r="BV3203" s="41"/>
      <c r="BW3203" s="41"/>
      <c r="BX3203" s="41"/>
      <c r="BY3203" s="41"/>
      <c r="BZ3203" s="41"/>
      <c r="CA3203" s="41"/>
      <c r="CB3203" s="41"/>
      <c r="CC3203" s="41"/>
      <c r="CD3203" s="41"/>
      <c r="CE3203" s="41"/>
      <c r="CF3203" s="41"/>
      <c r="CG3203" s="41"/>
      <c r="CH3203" s="41"/>
      <c r="CI3203" s="41"/>
      <c r="CJ3203" s="41"/>
      <c r="ED3203" s="68"/>
      <c r="EE3203" s="68"/>
      <c r="EF3203" s="68"/>
      <c r="EG3203" s="68"/>
      <c r="EH3203" s="68"/>
      <c r="EI3203" s="68"/>
      <c r="EJ3203" s="68"/>
      <c r="EK3203" s="68"/>
      <c r="EL3203" s="68"/>
      <c r="EM3203" s="68"/>
      <c r="EN3203" s="68"/>
      <c r="EO3203" s="68"/>
      <c r="EP3203" s="68"/>
      <c r="EQ3203" s="68"/>
      <c r="ER3203" s="68"/>
      <c r="ES3203" s="68"/>
      <c r="ET3203" s="68"/>
    </row>
    <row r="3204" spans="53:150" s="9" customFormat="1" ht="15">
      <c r="BA3204" s="41"/>
      <c r="BB3204" s="41"/>
      <c r="BC3204" s="41"/>
      <c r="BD3204" s="41"/>
      <c r="BE3204" s="41"/>
      <c r="BF3204" s="41"/>
      <c r="BG3204" s="41"/>
      <c r="BH3204" s="41"/>
      <c r="BI3204" s="41"/>
      <c r="BJ3204" s="41"/>
      <c r="BK3204" s="41"/>
      <c r="BL3204" s="41"/>
      <c r="BM3204" s="41"/>
      <c r="BN3204" s="41"/>
      <c r="BO3204" s="41"/>
      <c r="BP3204" s="41"/>
      <c r="BQ3204" s="41"/>
      <c r="BR3204" s="41"/>
      <c r="BS3204" s="41"/>
      <c r="BT3204" s="41"/>
      <c r="BU3204" s="41"/>
      <c r="BV3204" s="41"/>
      <c r="BW3204" s="41"/>
      <c r="BX3204" s="41"/>
      <c r="BY3204" s="41"/>
      <c r="BZ3204" s="41"/>
      <c r="CA3204" s="41"/>
      <c r="CB3204" s="41"/>
      <c r="CC3204" s="41"/>
      <c r="CD3204" s="41"/>
      <c r="CE3204" s="41"/>
      <c r="CF3204" s="41"/>
      <c r="CG3204" s="41"/>
      <c r="CH3204" s="41"/>
      <c r="CI3204" s="41"/>
      <c r="CJ3204" s="41"/>
      <c r="ED3204" s="68"/>
      <c r="EE3204" s="68"/>
      <c r="EF3204" s="68"/>
      <c r="EG3204" s="68"/>
      <c r="EH3204" s="68"/>
      <c r="EI3204" s="68"/>
      <c r="EJ3204" s="68"/>
      <c r="EK3204" s="68"/>
      <c r="EL3204" s="68"/>
      <c r="EM3204" s="68"/>
      <c r="EN3204" s="68"/>
      <c r="EO3204" s="68"/>
      <c r="EP3204" s="68"/>
      <c r="EQ3204" s="68"/>
      <c r="ER3204" s="68"/>
      <c r="ES3204" s="68"/>
      <c r="ET3204" s="68"/>
    </row>
    <row r="3205" spans="53:150" s="9" customFormat="1" ht="15">
      <c r="BA3205" s="41"/>
      <c r="BB3205" s="41"/>
      <c r="BC3205" s="41"/>
      <c r="BD3205" s="41"/>
      <c r="BE3205" s="41"/>
      <c r="BF3205" s="41"/>
      <c r="BG3205" s="41"/>
      <c r="BH3205" s="41"/>
      <c r="BI3205" s="41"/>
      <c r="BJ3205" s="41"/>
      <c r="BK3205" s="41"/>
      <c r="BL3205" s="41"/>
      <c r="BM3205" s="41"/>
      <c r="BN3205" s="41"/>
      <c r="BO3205" s="41"/>
      <c r="BP3205" s="41"/>
      <c r="BQ3205" s="41"/>
      <c r="BR3205" s="41"/>
      <c r="BS3205" s="41"/>
      <c r="BT3205" s="41"/>
      <c r="BU3205" s="41"/>
      <c r="BV3205" s="41"/>
      <c r="BW3205" s="41"/>
      <c r="BX3205" s="41"/>
      <c r="BY3205" s="41"/>
      <c r="BZ3205" s="41"/>
      <c r="CA3205" s="41"/>
      <c r="CB3205" s="41"/>
      <c r="CC3205" s="41"/>
      <c r="CD3205" s="41"/>
      <c r="CE3205" s="41"/>
      <c r="CF3205" s="41"/>
      <c r="CG3205" s="41"/>
      <c r="CH3205" s="41"/>
      <c r="CI3205" s="41"/>
      <c r="CJ3205" s="41"/>
      <c r="ED3205" s="68"/>
      <c r="EE3205" s="68"/>
      <c r="EF3205" s="68"/>
      <c r="EG3205" s="68"/>
      <c r="EH3205" s="68"/>
      <c r="EI3205" s="68"/>
      <c r="EJ3205" s="68"/>
      <c r="EK3205" s="68"/>
      <c r="EL3205" s="68"/>
      <c r="EM3205" s="68"/>
      <c r="EN3205" s="68"/>
      <c r="EO3205" s="68"/>
      <c r="EP3205" s="68"/>
      <c r="EQ3205" s="68"/>
      <c r="ER3205" s="68"/>
      <c r="ES3205" s="68"/>
      <c r="ET3205" s="68"/>
    </row>
    <row r="3206" spans="53:150" s="9" customFormat="1" ht="15">
      <c r="BA3206" s="41"/>
      <c r="BB3206" s="41"/>
      <c r="BC3206" s="41"/>
      <c r="BD3206" s="41"/>
      <c r="BE3206" s="41"/>
      <c r="BF3206" s="41"/>
      <c r="BG3206" s="41"/>
      <c r="BH3206" s="41"/>
      <c r="BI3206" s="41"/>
      <c r="BJ3206" s="41"/>
      <c r="BK3206" s="41"/>
      <c r="BL3206" s="41"/>
      <c r="BM3206" s="41"/>
      <c r="BN3206" s="41"/>
      <c r="BO3206" s="41"/>
      <c r="BP3206" s="41"/>
      <c r="BQ3206" s="41"/>
      <c r="BR3206" s="41"/>
      <c r="BS3206" s="41"/>
      <c r="BT3206" s="41"/>
      <c r="BU3206" s="41"/>
      <c r="BV3206" s="41"/>
      <c r="BW3206" s="41"/>
      <c r="BX3206" s="41"/>
      <c r="BY3206" s="41"/>
      <c r="BZ3206" s="41"/>
      <c r="CA3206" s="41"/>
      <c r="CB3206" s="41"/>
      <c r="CC3206" s="41"/>
      <c r="CD3206" s="41"/>
      <c r="CE3206" s="41"/>
      <c r="CF3206" s="41"/>
      <c r="CG3206" s="41"/>
      <c r="CH3206" s="41"/>
      <c r="CI3206" s="41"/>
      <c r="CJ3206" s="41"/>
      <c r="ED3206" s="68"/>
      <c r="EE3206" s="68"/>
      <c r="EF3206" s="68"/>
      <c r="EG3206" s="68"/>
      <c r="EH3206" s="68"/>
      <c r="EI3206" s="68"/>
      <c r="EJ3206" s="68"/>
      <c r="EK3206" s="68"/>
      <c r="EL3206" s="68"/>
      <c r="EM3206" s="68"/>
      <c r="EN3206" s="68"/>
      <c r="EO3206" s="68"/>
      <c r="EP3206" s="68"/>
      <c r="EQ3206" s="68"/>
      <c r="ER3206" s="68"/>
      <c r="ES3206" s="68"/>
      <c r="ET3206" s="68"/>
    </row>
    <row r="3207" spans="53:150" s="9" customFormat="1" ht="15">
      <c r="BA3207" s="41"/>
      <c r="BB3207" s="41"/>
      <c r="BC3207" s="41"/>
      <c r="BD3207" s="41"/>
      <c r="BE3207" s="41"/>
      <c r="BF3207" s="41"/>
      <c r="BG3207" s="41"/>
      <c r="BH3207" s="41"/>
      <c r="BI3207" s="41"/>
      <c r="BJ3207" s="41"/>
      <c r="BK3207" s="41"/>
      <c r="BL3207" s="41"/>
      <c r="BM3207" s="41"/>
      <c r="BN3207" s="41"/>
      <c r="BO3207" s="41"/>
      <c r="BP3207" s="41"/>
      <c r="BQ3207" s="41"/>
      <c r="BR3207" s="41"/>
      <c r="BS3207" s="41"/>
      <c r="BT3207" s="41"/>
      <c r="BU3207" s="41"/>
      <c r="BV3207" s="41"/>
      <c r="BW3207" s="41"/>
      <c r="BX3207" s="41"/>
      <c r="BY3207" s="41"/>
      <c r="BZ3207" s="41"/>
      <c r="CA3207" s="41"/>
      <c r="CB3207" s="41"/>
      <c r="CC3207" s="41"/>
      <c r="CD3207" s="41"/>
      <c r="CE3207" s="41"/>
      <c r="CF3207" s="41"/>
      <c r="CG3207" s="41"/>
      <c r="CH3207" s="41"/>
      <c r="CI3207" s="41"/>
      <c r="CJ3207" s="41"/>
      <c r="ED3207" s="68"/>
      <c r="EE3207" s="68"/>
      <c r="EF3207" s="68"/>
      <c r="EG3207" s="68"/>
      <c r="EH3207" s="68"/>
      <c r="EI3207" s="68"/>
      <c r="EJ3207" s="68"/>
      <c r="EK3207" s="68"/>
      <c r="EL3207" s="68"/>
      <c r="EM3207" s="68"/>
      <c r="EN3207" s="68"/>
      <c r="EO3207" s="68"/>
      <c r="EP3207" s="68"/>
      <c r="EQ3207" s="68"/>
      <c r="ER3207" s="68"/>
      <c r="ES3207" s="68"/>
      <c r="ET3207" s="68"/>
    </row>
    <row r="3208" spans="53:150" s="9" customFormat="1" ht="15">
      <c r="BA3208" s="41"/>
      <c r="BB3208" s="41"/>
      <c r="BC3208" s="41"/>
      <c r="BD3208" s="41"/>
      <c r="BE3208" s="41"/>
      <c r="BF3208" s="41"/>
      <c r="BG3208" s="41"/>
      <c r="BH3208" s="41"/>
      <c r="BI3208" s="41"/>
      <c r="BJ3208" s="41"/>
      <c r="BK3208" s="41"/>
      <c r="BL3208" s="41"/>
      <c r="BM3208" s="41"/>
      <c r="BN3208" s="41"/>
      <c r="BO3208" s="41"/>
      <c r="BP3208" s="41"/>
      <c r="BQ3208" s="41"/>
      <c r="BR3208" s="41"/>
      <c r="BS3208" s="41"/>
      <c r="BT3208" s="41"/>
      <c r="BU3208" s="41"/>
      <c r="BV3208" s="41"/>
      <c r="BW3208" s="41"/>
      <c r="BX3208" s="41"/>
      <c r="BY3208" s="41"/>
      <c r="BZ3208" s="41"/>
      <c r="CA3208" s="41"/>
      <c r="CB3208" s="41"/>
      <c r="CC3208" s="41"/>
      <c r="CD3208" s="41"/>
      <c r="CE3208" s="41"/>
      <c r="CF3208" s="41"/>
      <c r="CG3208" s="41"/>
      <c r="CH3208" s="41"/>
      <c r="CI3208" s="41"/>
      <c r="CJ3208" s="41"/>
      <c r="ED3208" s="68"/>
      <c r="EE3208" s="68"/>
      <c r="EF3208" s="68"/>
      <c r="EG3208" s="68"/>
      <c r="EH3208" s="68"/>
      <c r="EI3208" s="68"/>
      <c r="EJ3208" s="68"/>
      <c r="EK3208" s="68"/>
      <c r="EL3208" s="68"/>
      <c r="EM3208" s="68"/>
      <c r="EN3208" s="68"/>
      <c r="EO3208" s="68"/>
      <c r="EP3208" s="68"/>
      <c r="EQ3208" s="68"/>
      <c r="ER3208" s="68"/>
      <c r="ES3208" s="68"/>
      <c r="ET3208" s="68"/>
    </row>
    <row r="3209" spans="53:150" s="9" customFormat="1" ht="15">
      <c r="BA3209" s="41"/>
      <c r="BB3209" s="41"/>
      <c r="BC3209" s="41"/>
      <c r="BD3209" s="41"/>
      <c r="BE3209" s="41"/>
      <c r="BF3209" s="41"/>
      <c r="BG3209" s="41"/>
      <c r="BH3209" s="41"/>
      <c r="BI3209" s="41"/>
      <c r="BJ3209" s="41"/>
      <c r="BK3209" s="41"/>
      <c r="BL3209" s="41"/>
      <c r="BM3209" s="41"/>
      <c r="BN3209" s="41"/>
      <c r="BO3209" s="41"/>
      <c r="BP3209" s="41"/>
      <c r="BQ3209" s="41"/>
      <c r="BR3209" s="41"/>
      <c r="BS3209" s="41"/>
      <c r="BT3209" s="41"/>
      <c r="BU3209" s="41"/>
      <c r="BV3209" s="41"/>
      <c r="BW3209" s="41"/>
      <c r="BX3209" s="41"/>
      <c r="BY3209" s="41"/>
      <c r="BZ3209" s="41"/>
      <c r="CA3209" s="41"/>
      <c r="CB3209" s="41"/>
      <c r="CC3209" s="41"/>
      <c r="CD3209" s="41"/>
      <c r="CE3209" s="41"/>
      <c r="CF3209" s="41"/>
      <c r="CG3209" s="41"/>
      <c r="CH3209" s="41"/>
      <c r="CI3209" s="41"/>
      <c r="CJ3209" s="41"/>
      <c r="ED3209" s="68"/>
      <c r="EE3209" s="68"/>
      <c r="EF3209" s="68"/>
      <c r="EG3209" s="68"/>
      <c r="EH3209" s="68"/>
      <c r="EI3209" s="68"/>
      <c r="EJ3209" s="68"/>
      <c r="EK3209" s="68"/>
      <c r="EL3209" s="68"/>
      <c r="EM3209" s="68"/>
      <c r="EN3209" s="68"/>
      <c r="EO3209" s="68"/>
      <c r="EP3209" s="68"/>
      <c r="EQ3209" s="68"/>
      <c r="ER3209" s="68"/>
      <c r="ES3209" s="68"/>
      <c r="ET3209" s="68"/>
    </row>
    <row r="3210" spans="53:150" s="9" customFormat="1" ht="15">
      <c r="BA3210" s="41"/>
      <c r="BB3210" s="41"/>
      <c r="BC3210" s="41"/>
      <c r="BD3210" s="41"/>
      <c r="BE3210" s="41"/>
      <c r="BF3210" s="41"/>
      <c r="BG3210" s="41"/>
      <c r="BH3210" s="41"/>
      <c r="BI3210" s="41"/>
      <c r="BJ3210" s="41"/>
      <c r="BK3210" s="41"/>
      <c r="BL3210" s="41"/>
      <c r="BM3210" s="41"/>
      <c r="BN3210" s="41"/>
      <c r="BO3210" s="41"/>
      <c r="BP3210" s="41"/>
      <c r="BQ3210" s="41"/>
      <c r="BR3210" s="41"/>
      <c r="BS3210" s="41"/>
      <c r="BT3210" s="41"/>
      <c r="BU3210" s="41"/>
      <c r="BV3210" s="41"/>
      <c r="BW3210" s="41"/>
      <c r="BX3210" s="41"/>
      <c r="BY3210" s="41"/>
      <c r="BZ3210" s="41"/>
      <c r="CA3210" s="41"/>
      <c r="CB3210" s="41"/>
      <c r="CC3210" s="41"/>
      <c r="CD3210" s="41"/>
      <c r="CE3210" s="41"/>
      <c r="CF3210" s="41"/>
      <c r="CG3210" s="41"/>
      <c r="CH3210" s="41"/>
      <c r="CI3210" s="41"/>
      <c r="CJ3210" s="41"/>
      <c r="ED3210" s="68"/>
      <c r="EE3210" s="68"/>
      <c r="EF3210" s="68"/>
      <c r="EG3210" s="68"/>
      <c r="EH3210" s="68"/>
      <c r="EI3210" s="68"/>
      <c r="EJ3210" s="68"/>
      <c r="EK3210" s="68"/>
      <c r="EL3210" s="68"/>
      <c r="EM3210" s="68"/>
      <c r="EN3210" s="68"/>
      <c r="EO3210" s="68"/>
      <c r="EP3210" s="68"/>
      <c r="EQ3210" s="68"/>
      <c r="ER3210" s="68"/>
      <c r="ES3210" s="68"/>
      <c r="ET3210" s="68"/>
    </row>
    <row r="3211" spans="53:150" s="9" customFormat="1" ht="15">
      <c r="BA3211" s="41"/>
      <c r="BB3211" s="41"/>
      <c r="BC3211" s="41"/>
      <c r="BD3211" s="41"/>
      <c r="BE3211" s="41"/>
      <c r="BF3211" s="41"/>
      <c r="BG3211" s="41"/>
      <c r="BH3211" s="41"/>
      <c r="BI3211" s="41"/>
      <c r="BJ3211" s="41"/>
      <c r="BK3211" s="41"/>
      <c r="BL3211" s="41"/>
      <c r="BM3211" s="41"/>
      <c r="BN3211" s="41"/>
      <c r="BO3211" s="41"/>
      <c r="BP3211" s="41"/>
      <c r="BQ3211" s="41"/>
      <c r="BR3211" s="41"/>
      <c r="BS3211" s="41"/>
      <c r="BT3211" s="41"/>
      <c r="BU3211" s="41"/>
      <c r="BV3211" s="41"/>
      <c r="BW3211" s="41"/>
      <c r="BX3211" s="41"/>
      <c r="BY3211" s="41"/>
      <c r="BZ3211" s="41"/>
      <c r="CA3211" s="41"/>
      <c r="CB3211" s="41"/>
      <c r="CC3211" s="41"/>
      <c r="CD3211" s="41"/>
      <c r="CE3211" s="41"/>
      <c r="CF3211" s="41"/>
      <c r="CG3211" s="41"/>
      <c r="CH3211" s="41"/>
      <c r="CI3211" s="41"/>
      <c r="CJ3211" s="41"/>
      <c r="ED3211" s="68"/>
      <c r="EE3211" s="68"/>
      <c r="EF3211" s="68"/>
      <c r="EG3211" s="68"/>
      <c r="EH3211" s="68"/>
      <c r="EI3211" s="68"/>
      <c r="EJ3211" s="68"/>
      <c r="EK3211" s="68"/>
      <c r="EL3211" s="68"/>
      <c r="EM3211" s="68"/>
      <c r="EN3211" s="68"/>
      <c r="EO3211" s="68"/>
      <c r="EP3211" s="68"/>
      <c r="EQ3211" s="68"/>
      <c r="ER3211" s="68"/>
      <c r="ES3211" s="68"/>
      <c r="ET3211" s="68"/>
    </row>
    <row r="3212" spans="53:150" s="9" customFormat="1" ht="15">
      <c r="BA3212" s="41"/>
      <c r="BB3212" s="41"/>
      <c r="BC3212" s="41"/>
      <c r="BD3212" s="41"/>
      <c r="BE3212" s="41"/>
      <c r="BF3212" s="41"/>
      <c r="BG3212" s="41"/>
      <c r="BH3212" s="41"/>
      <c r="BI3212" s="41"/>
      <c r="BJ3212" s="41"/>
      <c r="BK3212" s="41"/>
      <c r="BL3212" s="41"/>
      <c r="BM3212" s="41"/>
      <c r="BN3212" s="41"/>
      <c r="BO3212" s="41"/>
      <c r="BP3212" s="41"/>
      <c r="BQ3212" s="41"/>
      <c r="BR3212" s="41"/>
      <c r="BS3212" s="41"/>
      <c r="BT3212" s="41"/>
      <c r="BU3212" s="41"/>
      <c r="BV3212" s="41"/>
      <c r="BW3212" s="41"/>
      <c r="BX3212" s="41"/>
      <c r="BY3212" s="41"/>
      <c r="BZ3212" s="41"/>
      <c r="CA3212" s="41"/>
      <c r="CB3212" s="41"/>
      <c r="CC3212" s="41"/>
      <c r="CD3212" s="41"/>
      <c r="CE3212" s="41"/>
      <c r="CF3212" s="41"/>
      <c r="CG3212" s="41"/>
      <c r="CH3212" s="41"/>
      <c r="CI3212" s="41"/>
      <c r="CJ3212" s="41"/>
      <c r="ED3212" s="68"/>
      <c r="EE3212" s="68"/>
      <c r="EF3212" s="68"/>
      <c r="EG3212" s="68"/>
      <c r="EH3212" s="68"/>
      <c r="EI3212" s="68"/>
      <c r="EJ3212" s="68"/>
      <c r="EK3212" s="68"/>
      <c r="EL3212" s="68"/>
      <c r="EM3212" s="68"/>
      <c r="EN3212" s="68"/>
      <c r="EO3212" s="68"/>
      <c r="EP3212" s="68"/>
      <c r="EQ3212" s="68"/>
      <c r="ER3212" s="68"/>
      <c r="ES3212" s="68"/>
      <c r="ET3212" s="68"/>
    </row>
    <row r="3213" spans="53:150" s="9" customFormat="1" ht="15">
      <c r="BA3213" s="41"/>
      <c r="BB3213" s="41"/>
      <c r="BC3213" s="41"/>
      <c r="BD3213" s="41"/>
      <c r="BE3213" s="41"/>
      <c r="BF3213" s="41"/>
      <c r="BG3213" s="41"/>
      <c r="BH3213" s="41"/>
      <c r="BI3213" s="41"/>
      <c r="BJ3213" s="41"/>
      <c r="BK3213" s="41"/>
      <c r="BL3213" s="41"/>
      <c r="BM3213" s="41"/>
      <c r="BN3213" s="41"/>
      <c r="BO3213" s="41"/>
      <c r="BP3213" s="41"/>
      <c r="BQ3213" s="41"/>
      <c r="BR3213" s="41"/>
      <c r="BS3213" s="41"/>
      <c r="BT3213" s="41"/>
      <c r="BU3213" s="41"/>
      <c r="BV3213" s="41"/>
      <c r="BW3213" s="41"/>
      <c r="BX3213" s="41"/>
      <c r="BY3213" s="41"/>
      <c r="BZ3213" s="41"/>
      <c r="CA3213" s="41"/>
      <c r="CB3213" s="41"/>
      <c r="CC3213" s="41"/>
      <c r="CD3213" s="41"/>
      <c r="CE3213" s="41"/>
      <c r="CF3213" s="41"/>
      <c r="CG3213" s="41"/>
      <c r="CH3213" s="41"/>
      <c r="CI3213" s="41"/>
      <c r="CJ3213" s="41"/>
      <c r="ED3213" s="68"/>
      <c r="EE3213" s="68"/>
      <c r="EF3213" s="68"/>
      <c r="EG3213" s="68"/>
      <c r="EH3213" s="68"/>
      <c r="EI3213" s="68"/>
      <c r="EJ3213" s="68"/>
      <c r="EK3213" s="68"/>
      <c r="EL3213" s="68"/>
      <c r="EM3213" s="68"/>
      <c r="EN3213" s="68"/>
      <c r="EO3213" s="68"/>
      <c r="EP3213" s="68"/>
      <c r="EQ3213" s="68"/>
      <c r="ER3213" s="68"/>
      <c r="ES3213" s="68"/>
      <c r="ET3213" s="68"/>
    </row>
    <row r="3214" spans="53:150" s="9" customFormat="1" ht="15">
      <c r="BA3214" s="41"/>
      <c r="BB3214" s="41"/>
      <c r="BC3214" s="41"/>
      <c r="BD3214" s="41"/>
      <c r="BE3214" s="41"/>
      <c r="BF3214" s="41"/>
      <c r="BG3214" s="41"/>
      <c r="BH3214" s="41"/>
      <c r="BI3214" s="41"/>
      <c r="BJ3214" s="41"/>
      <c r="BK3214" s="41"/>
      <c r="BL3214" s="41"/>
      <c r="BM3214" s="41"/>
      <c r="BN3214" s="41"/>
      <c r="BO3214" s="41"/>
      <c r="BP3214" s="41"/>
      <c r="BQ3214" s="41"/>
      <c r="BR3214" s="41"/>
      <c r="BS3214" s="41"/>
      <c r="BT3214" s="41"/>
      <c r="BU3214" s="41"/>
      <c r="BV3214" s="41"/>
      <c r="BW3214" s="41"/>
      <c r="BX3214" s="41"/>
      <c r="BY3214" s="41"/>
      <c r="BZ3214" s="41"/>
      <c r="CA3214" s="41"/>
      <c r="CB3214" s="41"/>
      <c r="CC3214" s="41"/>
      <c r="CD3214" s="41"/>
      <c r="CE3214" s="41"/>
      <c r="CF3214" s="41"/>
      <c r="CG3214" s="41"/>
      <c r="CH3214" s="41"/>
      <c r="CI3214" s="41"/>
      <c r="CJ3214" s="41"/>
      <c r="ED3214" s="68"/>
      <c r="EE3214" s="68"/>
      <c r="EF3214" s="68"/>
      <c r="EG3214" s="68"/>
      <c r="EH3214" s="68"/>
      <c r="EI3214" s="68"/>
      <c r="EJ3214" s="68"/>
      <c r="EK3214" s="68"/>
      <c r="EL3214" s="68"/>
      <c r="EM3214" s="68"/>
      <c r="EN3214" s="68"/>
      <c r="EO3214" s="68"/>
      <c r="EP3214" s="68"/>
      <c r="EQ3214" s="68"/>
      <c r="ER3214" s="68"/>
      <c r="ES3214" s="68"/>
      <c r="ET3214" s="68"/>
    </row>
    <row r="3215" spans="53:150" s="9" customFormat="1" ht="15">
      <c r="BA3215" s="41"/>
      <c r="BB3215" s="41"/>
      <c r="BC3215" s="41"/>
      <c r="BD3215" s="41"/>
      <c r="BE3215" s="41"/>
      <c r="BF3215" s="41"/>
      <c r="BG3215" s="41"/>
      <c r="BH3215" s="41"/>
      <c r="BI3215" s="41"/>
      <c r="BJ3215" s="41"/>
      <c r="BK3215" s="41"/>
      <c r="BL3215" s="41"/>
      <c r="BM3215" s="41"/>
      <c r="BN3215" s="41"/>
      <c r="BO3215" s="41"/>
      <c r="BP3215" s="41"/>
      <c r="BQ3215" s="41"/>
      <c r="BR3215" s="41"/>
      <c r="BS3215" s="41"/>
      <c r="BT3215" s="41"/>
      <c r="BU3215" s="41"/>
      <c r="BV3215" s="41"/>
      <c r="BW3215" s="41"/>
      <c r="BX3215" s="41"/>
      <c r="BY3215" s="41"/>
      <c r="BZ3215" s="41"/>
      <c r="CA3215" s="41"/>
      <c r="CB3215" s="41"/>
      <c r="CC3215" s="41"/>
      <c r="CD3215" s="41"/>
      <c r="CE3215" s="41"/>
      <c r="CF3215" s="41"/>
      <c r="CG3215" s="41"/>
      <c r="CH3215" s="41"/>
      <c r="CI3215" s="41"/>
      <c r="CJ3215" s="41"/>
      <c r="ED3215" s="68"/>
      <c r="EE3215" s="68"/>
      <c r="EF3215" s="68"/>
      <c r="EG3215" s="68"/>
      <c r="EH3215" s="68"/>
      <c r="EI3215" s="68"/>
      <c r="EJ3215" s="68"/>
      <c r="EK3215" s="68"/>
      <c r="EL3215" s="68"/>
      <c r="EM3215" s="68"/>
      <c r="EN3215" s="68"/>
      <c r="EO3215" s="68"/>
      <c r="EP3215" s="68"/>
      <c r="EQ3215" s="68"/>
      <c r="ER3215" s="68"/>
      <c r="ES3215" s="68"/>
      <c r="ET3215" s="68"/>
    </row>
    <row r="3216" spans="53:150" s="9" customFormat="1" ht="15">
      <c r="BA3216" s="41"/>
      <c r="BB3216" s="41"/>
      <c r="BC3216" s="41"/>
      <c r="BD3216" s="41"/>
      <c r="BE3216" s="41"/>
      <c r="BF3216" s="41"/>
      <c r="BG3216" s="41"/>
      <c r="BH3216" s="41"/>
      <c r="BI3216" s="41"/>
      <c r="BJ3216" s="41"/>
      <c r="BK3216" s="41"/>
      <c r="BL3216" s="41"/>
      <c r="BM3216" s="41"/>
      <c r="BN3216" s="41"/>
      <c r="BO3216" s="41"/>
      <c r="BP3216" s="41"/>
      <c r="BQ3216" s="41"/>
      <c r="BR3216" s="41"/>
      <c r="BS3216" s="41"/>
      <c r="BT3216" s="41"/>
      <c r="BU3216" s="41"/>
      <c r="BV3216" s="41"/>
      <c r="BW3216" s="41"/>
      <c r="BX3216" s="41"/>
      <c r="BY3216" s="41"/>
      <c r="BZ3216" s="41"/>
      <c r="CA3216" s="41"/>
      <c r="CB3216" s="41"/>
      <c r="CC3216" s="41"/>
      <c r="CD3216" s="41"/>
      <c r="CE3216" s="41"/>
      <c r="CF3216" s="41"/>
      <c r="CG3216" s="41"/>
      <c r="CH3216" s="41"/>
      <c r="CI3216" s="41"/>
      <c r="CJ3216" s="41"/>
      <c r="ED3216" s="68"/>
      <c r="EE3216" s="68"/>
      <c r="EF3216" s="68"/>
      <c r="EG3216" s="68"/>
      <c r="EH3216" s="68"/>
      <c r="EI3216" s="68"/>
      <c r="EJ3216" s="68"/>
      <c r="EK3216" s="68"/>
      <c r="EL3216" s="68"/>
      <c r="EM3216" s="68"/>
      <c r="EN3216" s="68"/>
      <c r="EO3216" s="68"/>
      <c r="EP3216" s="68"/>
      <c r="EQ3216" s="68"/>
      <c r="ER3216" s="68"/>
      <c r="ES3216" s="68"/>
      <c r="ET3216" s="68"/>
    </row>
    <row r="3217" spans="53:150" s="9" customFormat="1" ht="15">
      <c r="BA3217" s="41"/>
      <c r="BB3217" s="41"/>
      <c r="BC3217" s="41"/>
      <c r="BD3217" s="41"/>
      <c r="BE3217" s="41"/>
      <c r="BF3217" s="41"/>
      <c r="BG3217" s="41"/>
      <c r="BH3217" s="41"/>
      <c r="BI3217" s="41"/>
      <c r="BJ3217" s="41"/>
      <c r="BK3217" s="41"/>
      <c r="BL3217" s="41"/>
      <c r="BM3217" s="41"/>
      <c r="BN3217" s="41"/>
      <c r="BO3217" s="41"/>
      <c r="BP3217" s="41"/>
      <c r="BQ3217" s="41"/>
      <c r="BR3217" s="41"/>
      <c r="BS3217" s="41"/>
      <c r="BT3217" s="41"/>
      <c r="BU3217" s="41"/>
      <c r="BV3217" s="41"/>
      <c r="BW3217" s="41"/>
      <c r="BX3217" s="41"/>
      <c r="BY3217" s="41"/>
      <c r="BZ3217" s="41"/>
      <c r="CA3217" s="41"/>
      <c r="CB3217" s="41"/>
      <c r="CC3217" s="41"/>
      <c r="CD3217" s="41"/>
      <c r="CE3217" s="41"/>
      <c r="CF3217" s="41"/>
      <c r="CG3217" s="41"/>
      <c r="CH3217" s="41"/>
      <c r="CI3217" s="41"/>
      <c r="CJ3217" s="41"/>
      <c r="ED3217" s="68"/>
      <c r="EE3217" s="68"/>
      <c r="EF3217" s="68"/>
      <c r="EG3217" s="68"/>
      <c r="EH3217" s="68"/>
      <c r="EI3217" s="68"/>
      <c r="EJ3217" s="68"/>
      <c r="EK3217" s="68"/>
      <c r="EL3217" s="68"/>
      <c r="EM3217" s="68"/>
      <c r="EN3217" s="68"/>
      <c r="EO3217" s="68"/>
      <c r="EP3217" s="68"/>
      <c r="EQ3217" s="68"/>
      <c r="ER3217" s="68"/>
      <c r="ES3217" s="68"/>
      <c r="ET3217" s="68"/>
    </row>
    <row r="3218" spans="53:150" s="9" customFormat="1" ht="15">
      <c r="BA3218" s="41"/>
      <c r="BB3218" s="41"/>
      <c r="BC3218" s="41"/>
      <c r="BD3218" s="41"/>
      <c r="BE3218" s="41"/>
      <c r="BF3218" s="41"/>
      <c r="BG3218" s="41"/>
      <c r="BH3218" s="41"/>
      <c r="BI3218" s="41"/>
      <c r="BJ3218" s="41"/>
      <c r="BK3218" s="41"/>
      <c r="BL3218" s="41"/>
      <c r="BM3218" s="41"/>
      <c r="BN3218" s="41"/>
      <c r="BO3218" s="41"/>
      <c r="BP3218" s="41"/>
      <c r="BQ3218" s="41"/>
      <c r="BR3218" s="41"/>
      <c r="BS3218" s="41"/>
      <c r="BT3218" s="41"/>
      <c r="BU3218" s="41"/>
      <c r="BV3218" s="41"/>
      <c r="BW3218" s="41"/>
      <c r="BX3218" s="41"/>
      <c r="BY3218" s="41"/>
      <c r="BZ3218" s="41"/>
      <c r="CA3218" s="41"/>
      <c r="CB3218" s="41"/>
      <c r="CC3218" s="41"/>
      <c r="CD3218" s="41"/>
      <c r="CE3218" s="41"/>
      <c r="CF3218" s="41"/>
      <c r="CG3218" s="41"/>
      <c r="CH3218" s="41"/>
      <c r="CI3218" s="41"/>
      <c r="CJ3218" s="41"/>
      <c r="ED3218" s="68"/>
      <c r="EE3218" s="68"/>
      <c r="EF3218" s="68"/>
      <c r="EG3218" s="68"/>
      <c r="EH3218" s="68"/>
      <c r="EI3218" s="68"/>
      <c r="EJ3218" s="68"/>
      <c r="EK3218" s="68"/>
      <c r="EL3218" s="68"/>
      <c r="EM3218" s="68"/>
      <c r="EN3218" s="68"/>
      <c r="EO3218" s="68"/>
      <c r="EP3218" s="68"/>
      <c r="EQ3218" s="68"/>
      <c r="ER3218" s="68"/>
      <c r="ES3218" s="68"/>
      <c r="ET3218" s="68"/>
    </row>
    <row r="3219" spans="53:150" s="9" customFormat="1" ht="15">
      <c r="BA3219" s="41"/>
      <c r="BB3219" s="41"/>
      <c r="BC3219" s="41"/>
      <c r="BD3219" s="41"/>
      <c r="BE3219" s="41"/>
      <c r="BF3219" s="41"/>
      <c r="BG3219" s="41"/>
      <c r="BH3219" s="41"/>
      <c r="BI3219" s="41"/>
      <c r="BJ3219" s="41"/>
      <c r="BK3219" s="41"/>
      <c r="BL3219" s="41"/>
      <c r="BM3219" s="41"/>
      <c r="BN3219" s="41"/>
      <c r="BO3219" s="41"/>
      <c r="BP3219" s="41"/>
      <c r="BQ3219" s="41"/>
      <c r="BR3219" s="41"/>
      <c r="BS3219" s="41"/>
      <c r="BT3219" s="41"/>
      <c r="BU3219" s="41"/>
      <c r="BV3219" s="41"/>
      <c r="BW3219" s="41"/>
      <c r="BX3219" s="41"/>
      <c r="BY3219" s="41"/>
      <c r="BZ3219" s="41"/>
      <c r="CA3219" s="41"/>
      <c r="CB3219" s="41"/>
      <c r="CC3219" s="41"/>
      <c r="CD3219" s="41"/>
      <c r="CE3219" s="41"/>
      <c r="CF3219" s="41"/>
      <c r="CG3219" s="41"/>
      <c r="CH3219" s="41"/>
      <c r="CI3219" s="41"/>
      <c r="CJ3219" s="41"/>
      <c r="ED3219" s="68"/>
      <c r="EE3219" s="68"/>
      <c r="EF3219" s="68"/>
      <c r="EG3219" s="68"/>
      <c r="EH3219" s="68"/>
      <c r="EI3219" s="68"/>
      <c r="EJ3219" s="68"/>
      <c r="EK3219" s="68"/>
      <c r="EL3219" s="68"/>
      <c r="EM3219" s="68"/>
      <c r="EN3219" s="68"/>
      <c r="EO3219" s="68"/>
      <c r="EP3219" s="68"/>
      <c r="EQ3219" s="68"/>
      <c r="ER3219" s="68"/>
      <c r="ES3219" s="68"/>
      <c r="ET3219" s="68"/>
    </row>
    <row r="3220" spans="53:150" s="9" customFormat="1" ht="15">
      <c r="BA3220" s="41"/>
      <c r="BB3220" s="41"/>
      <c r="BC3220" s="41"/>
      <c r="BD3220" s="41"/>
      <c r="BE3220" s="41"/>
      <c r="BF3220" s="41"/>
      <c r="BG3220" s="41"/>
      <c r="BH3220" s="41"/>
      <c r="BI3220" s="41"/>
      <c r="BJ3220" s="41"/>
      <c r="BK3220" s="41"/>
      <c r="BL3220" s="41"/>
      <c r="BM3220" s="41"/>
      <c r="BN3220" s="41"/>
      <c r="BO3220" s="41"/>
      <c r="BP3220" s="41"/>
      <c r="BQ3220" s="41"/>
      <c r="BR3220" s="41"/>
      <c r="BS3220" s="41"/>
      <c r="BT3220" s="41"/>
      <c r="BU3220" s="41"/>
      <c r="BV3220" s="41"/>
      <c r="BW3220" s="41"/>
      <c r="BX3220" s="41"/>
      <c r="BY3220" s="41"/>
      <c r="BZ3220" s="41"/>
      <c r="CA3220" s="41"/>
      <c r="CB3220" s="41"/>
      <c r="CC3220" s="41"/>
      <c r="CD3220" s="41"/>
      <c r="CE3220" s="41"/>
      <c r="CF3220" s="41"/>
      <c r="CG3220" s="41"/>
      <c r="CH3220" s="41"/>
      <c r="CI3220" s="41"/>
      <c r="CJ3220" s="41"/>
      <c r="ED3220" s="68"/>
      <c r="EE3220" s="68"/>
      <c r="EF3220" s="68"/>
      <c r="EG3220" s="68"/>
      <c r="EH3220" s="68"/>
      <c r="EI3220" s="68"/>
      <c r="EJ3220" s="68"/>
      <c r="EK3220" s="68"/>
      <c r="EL3220" s="68"/>
      <c r="EM3220" s="68"/>
      <c r="EN3220" s="68"/>
      <c r="EO3220" s="68"/>
      <c r="EP3220" s="68"/>
      <c r="EQ3220" s="68"/>
      <c r="ER3220" s="68"/>
      <c r="ES3220" s="68"/>
      <c r="ET3220" s="68"/>
    </row>
    <row r="3221" spans="53:150" s="9" customFormat="1" ht="15">
      <c r="BA3221" s="41"/>
      <c r="BB3221" s="41"/>
      <c r="BC3221" s="41"/>
      <c r="BD3221" s="41"/>
      <c r="BE3221" s="41"/>
      <c r="BF3221" s="41"/>
      <c r="BG3221" s="41"/>
      <c r="BH3221" s="41"/>
      <c r="BI3221" s="41"/>
      <c r="BJ3221" s="41"/>
      <c r="BK3221" s="41"/>
      <c r="BL3221" s="41"/>
      <c r="BM3221" s="41"/>
      <c r="BN3221" s="41"/>
      <c r="BO3221" s="41"/>
      <c r="BP3221" s="41"/>
      <c r="BQ3221" s="41"/>
      <c r="BR3221" s="41"/>
      <c r="BS3221" s="41"/>
      <c r="BT3221" s="41"/>
      <c r="BU3221" s="41"/>
      <c r="BV3221" s="41"/>
      <c r="BW3221" s="41"/>
      <c r="BX3221" s="41"/>
      <c r="BY3221" s="41"/>
      <c r="BZ3221" s="41"/>
      <c r="CA3221" s="41"/>
      <c r="CB3221" s="41"/>
      <c r="CC3221" s="41"/>
      <c r="CD3221" s="41"/>
      <c r="CE3221" s="41"/>
      <c r="CF3221" s="41"/>
      <c r="CG3221" s="41"/>
      <c r="CH3221" s="41"/>
      <c r="CI3221" s="41"/>
      <c r="CJ3221" s="41"/>
      <c r="ED3221" s="68"/>
      <c r="EE3221" s="68"/>
      <c r="EF3221" s="68"/>
      <c r="EG3221" s="68"/>
      <c r="EH3221" s="68"/>
      <c r="EI3221" s="68"/>
      <c r="EJ3221" s="68"/>
      <c r="EK3221" s="68"/>
      <c r="EL3221" s="68"/>
      <c r="EM3221" s="68"/>
      <c r="EN3221" s="68"/>
      <c r="EO3221" s="68"/>
      <c r="EP3221" s="68"/>
      <c r="EQ3221" s="68"/>
      <c r="ER3221" s="68"/>
      <c r="ES3221" s="68"/>
      <c r="ET3221" s="68"/>
    </row>
    <row r="3222" spans="53:150" s="9" customFormat="1" ht="15">
      <c r="BA3222" s="41"/>
      <c r="BB3222" s="41"/>
      <c r="BC3222" s="41"/>
      <c r="BD3222" s="41"/>
      <c r="BE3222" s="41"/>
      <c r="BF3222" s="41"/>
      <c r="BG3222" s="41"/>
      <c r="BH3222" s="41"/>
      <c r="BI3222" s="41"/>
      <c r="BJ3222" s="41"/>
      <c r="BK3222" s="41"/>
      <c r="BL3222" s="41"/>
      <c r="BM3222" s="41"/>
      <c r="BN3222" s="41"/>
      <c r="BO3222" s="41"/>
      <c r="BP3222" s="41"/>
      <c r="BQ3222" s="41"/>
      <c r="BR3222" s="41"/>
      <c r="BS3222" s="41"/>
      <c r="BT3222" s="41"/>
      <c r="BU3222" s="41"/>
      <c r="BV3222" s="41"/>
      <c r="BW3222" s="41"/>
      <c r="BX3222" s="41"/>
      <c r="BY3222" s="41"/>
      <c r="BZ3222" s="41"/>
      <c r="CA3222" s="41"/>
      <c r="CB3222" s="41"/>
      <c r="CC3222" s="41"/>
      <c r="CD3222" s="41"/>
      <c r="CE3222" s="41"/>
      <c r="CF3222" s="41"/>
      <c r="CG3222" s="41"/>
      <c r="CH3222" s="41"/>
      <c r="CI3222" s="41"/>
      <c r="CJ3222" s="41"/>
      <c r="ED3222" s="68"/>
      <c r="EE3222" s="68"/>
      <c r="EF3222" s="68"/>
      <c r="EG3222" s="68"/>
      <c r="EH3222" s="68"/>
      <c r="EI3222" s="68"/>
      <c r="EJ3222" s="68"/>
      <c r="EK3222" s="68"/>
      <c r="EL3222" s="68"/>
      <c r="EM3222" s="68"/>
      <c r="EN3222" s="68"/>
      <c r="EO3222" s="68"/>
      <c r="EP3222" s="68"/>
      <c r="EQ3222" s="68"/>
      <c r="ER3222" s="68"/>
      <c r="ES3222" s="68"/>
      <c r="ET3222" s="68"/>
    </row>
    <row r="3223" spans="53:150" s="9" customFormat="1" ht="15">
      <c r="BA3223" s="41"/>
      <c r="BB3223" s="41"/>
      <c r="BC3223" s="41"/>
      <c r="BD3223" s="41"/>
      <c r="BE3223" s="41"/>
      <c r="BF3223" s="41"/>
      <c r="BG3223" s="41"/>
      <c r="BH3223" s="41"/>
      <c r="BI3223" s="41"/>
      <c r="BJ3223" s="41"/>
      <c r="BK3223" s="41"/>
      <c r="BL3223" s="41"/>
      <c r="BM3223" s="41"/>
      <c r="BN3223" s="41"/>
      <c r="BO3223" s="41"/>
      <c r="BP3223" s="41"/>
      <c r="BQ3223" s="41"/>
      <c r="BR3223" s="41"/>
      <c r="BS3223" s="41"/>
      <c r="BT3223" s="41"/>
      <c r="BU3223" s="41"/>
      <c r="BV3223" s="41"/>
      <c r="BW3223" s="41"/>
      <c r="BX3223" s="41"/>
      <c r="BY3223" s="41"/>
      <c r="BZ3223" s="41"/>
      <c r="CA3223" s="41"/>
      <c r="CB3223" s="41"/>
      <c r="CC3223" s="41"/>
      <c r="CD3223" s="41"/>
      <c r="CE3223" s="41"/>
      <c r="CF3223" s="41"/>
      <c r="CG3223" s="41"/>
      <c r="CH3223" s="41"/>
      <c r="CI3223" s="41"/>
      <c r="CJ3223" s="41"/>
      <c r="ED3223" s="68"/>
      <c r="EE3223" s="68"/>
      <c r="EF3223" s="68"/>
      <c r="EG3223" s="68"/>
      <c r="EH3223" s="68"/>
      <c r="EI3223" s="68"/>
      <c r="EJ3223" s="68"/>
      <c r="EK3223" s="68"/>
      <c r="EL3223" s="68"/>
      <c r="EM3223" s="68"/>
      <c r="EN3223" s="68"/>
      <c r="EO3223" s="68"/>
      <c r="EP3223" s="68"/>
      <c r="EQ3223" s="68"/>
      <c r="ER3223" s="68"/>
      <c r="ES3223" s="68"/>
      <c r="ET3223" s="68"/>
    </row>
    <row r="3224" spans="53:150" s="9" customFormat="1" ht="15">
      <c r="BA3224" s="41"/>
      <c r="BB3224" s="41"/>
      <c r="BC3224" s="41"/>
      <c r="BD3224" s="41"/>
      <c r="BE3224" s="41"/>
      <c r="BF3224" s="41"/>
      <c r="BG3224" s="41"/>
      <c r="BH3224" s="41"/>
      <c r="BI3224" s="41"/>
      <c r="BJ3224" s="41"/>
      <c r="BK3224" s="41"/>
      <c r="BL3224" s="41"/>
      <c r="BM3224" s="41"/>
      <c r="BN3224" s="41"/>
      <c r="BO3224" s="41"/>
      <c r="BP3224" s="41"/>
      <c r="BQ3224" s="41"/>
      <c r="BR3224" s="41"/>
      <c r="BS3224" s="41"/>
      <c r="BT3224" s="41"/>
      <c r="BU3224" s="41"/>
      <c r="BV3224" s="41"/>
      <c r="BW3224" s="41"/>
      <c r="BX3224" s="41"/>
      <c r="BY3224" s="41"/>
      <c r="BZ3224" s="41"/>
      <c r="CA3224" s="41"/>
      <c r="CB3224" s="41"/>
      <c r="CC3224" s="41"/>
      <c r="CD3224" s="41"/>
      <c r="CE3224" s="41"/>
      <c r="CF3224" s="41"/>
      <c r="CG3224" s="41"/>
      <c r="CH3224" s="41"/>
      <c r="CI3224" s="41"/>
      <c r="CJ3224" s="41"/>
      <c r="ED3224" s="68"/>
      <c r="EE3224" s="68"/>
      <c r="EF3224" s="68"/>
      <c r="EG3224" s="68"/>
      <c r="EH3224" s="68"/>
      <c r="EI3224" s="68"/>
      <c r="EJ3224" s="68"/>
      <c r="EK3224" s="68"/>
      <c r="EL3224" s="68"/>
      <c r="EM3224" s="68"/>
      <c r="EN3224" s="68"/>
      <c r="EO3224" s="68"/>
      <c r="EP3224" s="68"/>
      <c r="EQ3224" s="68"/>
      <c r="ER3224" s="68"/>
      <c r="ES3224" s="68"/>
      <c r="ET3224" s="68"/>
    </row>
    <row r="3225" spans="53:150" s="9" customFormat="1" ht="15">
      <c r="BA3225" s="41"/>
      <c r="BB3225" s="41"/>
      <c r="BC3225" s="41"/>
      <c r="BD3225" s="41"/>
      <c r="BE3225" s="41"/>
      <c r="BF3225" s="41"/>
      <c r="BG3225" s="41"/>
      <c r="BH3225" s="41"/>
      <c r="BI3225" s="41"/>
      <c r="BJ3225" s="41"/>
      <c r="BK3225" s="41"/>
      <c r="BL3225" s="41"/>
      <c r="BM3225" s="41"/>
      <c r="BN3225" s="41"/>
      <c r="BO3225" s="41"/>
      <c r="BP3225" s="41"/>
      <c r="BQ3225" s="41"/>
      <c r="BR3225" s="41"/>
      <c r="BS3225" s="41"/>
      <c r="BT3225" s="41"/>
      <c r="BU3225" s="41"/>
      <c r="BV3225" s="41"/>
      <c r="BW3225" s="41"/>
      <c r="BX3225" s="41"/>
      <c r="BY3225" s="41"/>
      <c r="BZ3225" s="41"/>
      <c r="CA3225" s="41"/>
      <c r="CB3225" s="41"/>
      <c r="CC3225" s="41"/>
      <c r="CD3225" s="41"/>
      <c r="CE3225" s="41"/>
      <c r="CF3225" s="41"/>
      <c r="CG3225" s="41"/>
      <c r="CH3225" s="41"/>
      <c r="CI3225" s="41"/>
      <c r="CJ3225" s="41"/>
      <c r="ED3225" s="68"/>
      <c r="EE3225" s="68"/>
      <c r="EF3225" s="68"/>
      <c r="EG3225" s="68"/>
      <c r="EH3225" s="68"/>
      <c r="EI3225" s="68"/>
      <c r="EJ3225" s="68"/>
      <c r="EK3225" s="68"/>
      <c r="EL3225" s="68"/>
      <c r="EM3225" s="68"/>
      <c r="EN3225" s="68"/>
      <c r="EO3225" s="68"/>
      <c r="EP3225" s="68"/>
      <c r="EQ3225" s="68"/>
      <c r="ER3225" s="68"/>
      <c r="ES3225" s="68"/>
      <c r="ET3225" s="68"/>
    </row>
    <row r="3226" spans="53:150" s="9" customFormat="1" ht="15">
      <c r="BA3226" s="41"/>
      <c r="BB3226" s="41"/>
      <c r="BC3226" s="41"/>
      <c r="BD3226" s="41"/>
      <c r="BE3226" s="41"/>
      <c r="BF3226" s="41"/>
      <c r="BG3226" s="41"/>
      <c r="BH3226" s="41"/>
      <c r="BI3226" s="41"/>
      <c r="BJ3226" s="41"/>
      <c r="BK3226" s="41"/>
      <c r="BL3226" s="41"/>
      <c r="BM3226" s="41"/>
      <c r="BN3226" s="41"/>
      <c r="BO3226" s="41"/>
      <c r="BP3226" s="41"/>
      <c r="BQ3226" s="41"/>
      <c r="BR3226" s="41"/>
      <c r="BS3226" s="41"/>
      <c r="BT3226" s="41"/>
      <c r="BU3226" s="41"/>
      <c r="BV3226" s="41"/>
      <c r="BW3226" s="41"/>
      <c r="BX3226" s="41"/>
      <c r="BY3226" s="41"/>
      <c r="BZ3226" s="41"/>
      <c r="CA3226" s="41"/>
      <c r="CB3226" s="41"/>
      <c r="CC3226" s="41"/>
      <c r="CD3226" s="41"/>
      <c r="CE3226" s="41"/>
      <c r="CF3226" s="41"/>
      <c r="CG3226" s="41"/>
      <c r="CH3226" s="41"/>
      <c r="CI3226" s="41"/>
      <c r="CJ3226" s="41"/>
      <c r="ED3226" s="68"/>
      <c r="EE3226" s="68"/>
      <c r="EF3226" s="68"/>
      <c r="EG3226" s="68"/>
      <c r="EH3226" s="68"/>
      <c r="EI3226" s="68"/>
      <c r="EJ3226" s="68"/>
      <c r="EK3226" s="68"/>
      <c r="EL3226" s="68"/>
      <c r="EM3226" s="68"/>
      <c r="EN3226" s="68"/>
      <c r="EO3226" s="68"/>
      <c r="EP3226" s="68"/>
      <c r="EQ3226" s="68"/>
      <c r="ER3226" s="68"/>
      <c r="ES3226" s="68"/>
      <c r="ET3226" s="68"/>
    </row>
    <row r="3227" spans="53:150" s="9" customFormat="1" ht="15">
      <c r="BA3227" s="41"/>
      <c r="BB3227" s="41"/>
      <c r="BC3227" s="41"/>
      <c r="BD3227" s="41"/>
      <c r="BE3227" s="41"/>
      <c r="BF3227" s="41"/>
      <c r="BG3227" s="41"/>
      <c r="BH3227" s="41"/>
      <c r="BI3227" s="41"/>
      <c r="BJ3227" s="41"/>
      <c r="BK3227" s="41"/>
      <c r="BL3227" s="41"/>
      <c r="BM3227" s="41"/>
      <c r="BN3227" s="41"/>
      <c r="BO3227" s="41"/>
      <c r="BP3227" s="41"/>
      <c r="BQ3227" s="41"/>
      <c r="BR3227" s="41"/>
      <c r="BS3227" s="41"/>
      <c r="BT3227" s="41"/>
      <c r="BU3227" s="41"/>
      <c r="BV3227" s="41"/>
      <c r="BW3227" s="41"/>
      <c r="BX3227" s="41"/>
      <c r="BY3227" s="41"/>
      <c r="BZ3227" s="41"/>
      <c r="CA3227" s="41"/>
      <c r="CB3227" s="41"/>
      <c r="CC3227" s="41"/>
      <c r="CD3227" s="41"/>
      <c r="CE3227" s="41"/>
      <c r="CF3227" s="41"/>
      <c r="CG3227" s="41"/>
      <c r="CH3227" s="41"/>
      <c r="CI3227" s="41"/>
      <c r="CJ3227" s="41"/>
      <c r="ED3227" s="68"/>
      <c r="EE3227" s="68"/>
      <c r="EF3227" s="68"/>
      <c r="EG3227" s="68"/>
      <c r="EH3227" s="68"/>
      <c r="EI3227" s="68"/>
      <c r="EJ3227" s="68"/>
      <c r="EK3227" s="68"/>
      <c r="EL3227" s="68"/>
      <c r="EM3227" s="68"/>
      <c r="EN3227" s="68"/>
      <c r="EO3227" s="68"/>
      <c r="EP3227" s="68"/>
      <c r="EQ3227" s="68"/>
      <c r="ER3227" s="68"/>
      <c r="ES3227" s="68"/>
      <c r="ET3227" s="68"/>
    </row>
    <row r="3228" spans="53:150" s="9" customFormat="1" ht="15">
      <c r="BA3228" s="41"/>
      <c r="BB3228" s="41"/>
      <c r="BC3228" s="41"/>
      <c r="BD3228" s="41"/>
      <c r="BE3228" s="41"/>
      <c r="BF3228" s="41"/>
      <c r="BG3228" s="41"/>
      <c r="BH3228" s="41"/>
      <c r="BI3228" s="41"/>
      <c r="BJ3228" s="41"/>
      <c r="BK3228" s="41"/>
      <c r="BL3228" s="41"/>
      <c r="BM3228" s="41"/>
      <c r="BN3228" s="41"/>
      <c r="BO3228" s="41"/>
      <c r="BP3228" s="41"/>
      <c r="BQ3228" s="41"/>
      <c r="BR3228" s="41"/>
      <c r="BS3228" s="41"/>
      <c r="BT3228" s="41"/>
      <c r="BU3228" s="41"/>
      <c r="BV3228" s="41"/>
      <c r="BW3228" s="41"/>
      <c r="BX3228" s="41"/>
      <c r="BY3228" s="41"/>
      <c r="BZ3228" s="41"/>
      <c r="CA3228" s="41"/>
      <c r="CB3228" s="41"/>
      <c r="CC3228" s="41"/>
      <c r="CD3228" s="41"/>
      <c r="CE3228" s="41"/>
      <c r="CF3228" s="41"/>
      <c r="CG3228" s="41"/>
      <c r="CH3228" s="41"/>
      <c r="CI3228" s="41"/>
      <c r="CJ3228" s="41"/>
      <c r="ED3228" s="68"/>
      <c r="EE3228" s="68"/>
      <c r="EF3228" s="68"/>
      <c r="EG3228" s="68"/>
      <c r="EH3228" s="68"/>
      <c r="EI3228" s="68"/>
      <c r="EJ3228" s="68"/>
      <c r="EK3228" s="68"/>
      <c r="EL3228" s="68"/>
      <c r="EM3228" s="68"/>
      <c r="EN3228" s="68"/>
      <c r="EO3228" s="68"/>
      <c r="EP3228" s="68"/>
      <c r="EQ3228" s="68"/>
      <c r="ER3228" s="68"/>
      <c r="ES3228" s="68"/>
      <c r="ET3228" s="68"/>
    </row>
    <row r="3229" spans="53:150" s="9" customFormat="1" ht="15">
      <c r="BA3229" s="41"/>
      <c r="BB3229" s="41"/>
      <c r="BC3229" s="41"/>
      <c r="BD3229" s="41"/>
      <c r="BE3229" s="41"/>
      <c r="BF3229" s="41"/>
      <c r="BG3229" s="41"/>
      <c r="BH3229" s="41"/>
      <c r="BI3229" s="41"/>
      <c r="BJ3229" s="41"/>
      <c r="BK3229" s="41"/>
      <c r="BL3229" s="41"/>
      <c r="BM3229" s="41"/>
      <c r="BN3229" s="41"/>
      <c r="BO3229" s="41"/>
      <c r="BP3229" s="41"/>
      <c r="BQ3229" s="41"/>
      <c r="BR3229" s="41"/>
      <c r="BS3229" s="41"/>
      <c r="BT3229" s="41"/>
      <c r="BU3229" s="41"/>
      <c r="BV3229" s="41"/>
      <c r="BW3229" s="41"/>
      <c r="BX3229" s="41"/>
      <c r="BY3229" s="41"/>
      <c r="BZ3229" s="41"/>
      <c r="CA3229" s="41"/>
      <c r="CB3229" s="41"/>
      <c r="CC3229" s="41"/>
      <c r="CD3229" s="41"/>
      <c r="CE3229" s="41"/>
      <c r="CF3229" s="41"/>
      <c r="CG3229" s="41"/>
      <c r="CH3229" s="41"/>
      <c r="CI3229" s="41"/>
      <c r="CJ3229" s="41"/>
      <c r="ED3229" s="68"/>
      <c r="EE3229" s="68"/>
      <c r="EF3229" s="68"/>
      <c r="EG3229" s="68"/>
      <c r="EH3229" s="68"/>
      <c r="EI3229" s="68"/>
      <c r="EJ3229" s="68"/>
      <c r="EK3229" s="68"/>
      <c r="EL3229" s="68"/>
      <c r="EM3229" s="68"/>
      <c r="EN3229" s="68"/>
      <c r="EO3229" s="68"/>
      <c r="EP3229" s="68"/>
      <c r="EQ3229" s="68"/>
      <c r="ER3229" s="68"/>
      <c r="ES3229" s="68"/>
      <c r="ET3229" s="68"/>
    </row>
    <row r="3230" spans="53:150" s="9" customFormat="1" ht="15">
      <c r="BA3230" s="41"/>
      <c r="BB3230" s="41"/>
      <c r="BC3230" s="41"/>
      <c r="BD3230" s="41"/>
      <c r="BE3230" s="41"/>
      <c r="BF3230" s="41"/>
      <c r="BG3230" s="41"/>
      <c r="BH3230" s="41"/>
      <c r="BI3230" s="41"/>
      <c r="BJ3230" s="41"/>
      <c r="BK3230" s="41"/>
      <c r="BL3230" s="41"/>
      <c r="BM3230" s="41"/>
      <c r="BN3230" s="41"/>
      <c r="BO3230" s="41"/>
      <c r="BP3230" s="41"/>
      <c r="BQ3230" s="41"/>
      <c r="BR3230" s="41"/>
      <c r="BS3230" s="41"/>
      <c r="BT3230" s="41"/>
      <c r="BU3230" s="41"/>
      <c r="BV3230" s="41"/>
      <c r="BW3230" s="41"/>
      <c r="BX3230" s="41"/>
      <c r="BY3230" s="41"/>
      <c r="BZ3230" s="41"/>
      <c r="CA3230" s="41"/>
      <c r="CB3230" s="41"/>
      <c r="CC3230" s="41"/>
      <c r="CD3230" s="41"/>
      <c r="CE3230" s="41"/>
      <c r="CF3230" s="41"/>
      <c r="CG3230" s="41"/>
      <c r="CH3230" s="41"/>
      <c r="CI3230" s="41"/>
      <c r="CJ3230" s="41"/>
      <c r="ED3230" s="68"/>
      <c r="EE3230" s="68"/>
      <c r="EF3230" s="68"/>
      <c r="EG3230" s="68"/>
      <c r="EH3230" s="68"/>
      <c r="EI3230" s="68"/>
      <c r="EJ3230" s="68"/>
      <c r="EK3230" s="68"/>
      <c r="EL3230" s="68"/>
      <c r="EM3230" s="68"/>
      <c r="EN3230" s="68"/>
      <c r="EO3230" s="68"/>
      <c r="EP3230" s="68"/>
      <c r="EQ3230" s="68"/>
      <c r="ER3230" s="68"/>
      <c r="ES3230" s="68"/>
      <c r="ET3230" s="68"/>
    </row>
    <row r="3231" spans="53:150" s="9" customFormat="1" ht="15">
      <c r="BA3231" s="41"/>
      <c r="BB3231" s="41"/>
      <c r="BC3231" s="41"/>
      <c r="BD3231" s="41"/>
      <c r="BE3231" s="41"/>
      <c r="BF3231" s="41"/>
      <c r="BG3231" s="41"/>
      <c r="BH3231" s="41"/>
      <c r="BI3231" s="41"/>
      <c r="BJ3231" s="41"/>
      <c r="BK3231" s="41"/>
      <c r="BL3231" s="41"/>
      <c r="BM3231" s="41"/>
      <c r="BN3231" s="41"/>
      <c r="BO3231" s="41"/>
      <c r="BP3231" s="41"/>
      <c r="BQ3231" s="41"/>
      <c r="BR3231" s="41"/>
      <c r="BS3231" s="41"/>
      <c r="BT3231" s="41"/>
      <c r="BU3231" s="41"/>
      <c r="BV3231" s="41"/>
      <c r="BW3231" s="41"/>
      <c r="BX3231" s="41"/>
      <c r="BY3231" s="41"/>
      <c r="BZ3231" s="41"/>
      <c r="CA3231" s="41"/>
      <c r="CB3231" s="41"/>
      <c r="CC3231" s="41"/>
      <c r="CD3231" s="41"/>
      <c r="CE3231" s="41"/>
      <c r="CF3231" s="41"/>
      <c r="CG3231" s="41"/>
      <c r="CH3231" s="41"/>
      <c r="CI3231" s="41"/>
      <c r="CJ3231" s="41"/>
      <c r="ED3231" s="68"/>
      <c r="EE3231" s="68"/>
      <c r="EF3231" s="68"/>
      <c r="EG3231" s="68"/>
      <c r="EH3231" s="68"/>
      <c r="EI3231" s="68"/>
      <c r="EJ3231" s="68"/>
      <c r="EK3231" s="68"/>
      <c r="EL3231" s="68"/>
      <c r="EM3231" s="68"/>
      <c r="EN3231" s="68"/>
      <c r="EO3231" s="68"/>
      <c r="EP3231" s="68"/>
      <c r="EQ3231" s="68"/>
      <c r="ER3231" s="68"/>
      <c r="ES3231" s="68"/>
      <c r="ET3231" s="68"/>
    </row>
    <row r="3232" spans="53:150" s="9" customFormat="1" ht="15">
      <c r="BA3232" s="41"/>
      <c r="BB3232" s="41"/>
      <c r="BC3232" s="41"/>
      <c r="BD3232" s="41"/>
      <c r="BE3232" s="41"/>
      <c r="BF3232" s="41"/>
      <c r="BG3232" s="41"/>
      <c r="BH3232" s="41"/>
      <c r="BI3232" s="41"/>
      <c r="BJ3232" s="41"/>
      <c r="BK3232" s="41"/>
      <c r="BL3232" s="41"/>
      <c r="BM3232" s="41"/>
      <c r="BN3232" s="41"/>
      <c r="BO3232" s="41"/>
      <c r="BP3232" s="41"/>
      <c r="BQ3232" s="41"/>
      <c r="BR3232" s="41"/>
      <c r="BS3232" s="41"/>
      <c r="BT3232" s="41"/>
      <c r="BU3232" s="41"/>
      <c r="BV3232" s="41"/>
      <c r="BW3232" s="41"/>
      <c r="BX3232" s="41"/>
      <c r="BY3232" s="41"/>
      <c r="BZ3232" s="41"/>
      <c r="CA3232" s="41"/>
      <c r="CB3232" s="41"/>
      <c r="CC3232" s="41"/>
      <c r="CD3232" s="41"/>
      <c r="CE3232" s="41"/>
      <c r="CF3232" s="41"/>
      <c r="CG3232" s="41"/>
      <c r="CH3232" s="41"/>
      <c r="CI3232" s="41"/>
      <c r="CJ3232" s="41"/>
      <c r="ED3232" s="68"/>
      <c r="EE3232" s="68"/>
      <c r="EF3232" s="68"/>
      <c r="EG3232" s="68"/>
      <c r="EH3232" s="68"/>
      <c r="EI3232" s="68"/>
      <c r="EJ3232" s="68"/>
      <c r="EK3232" s="68"/>
      <c r="EL3232" s="68"/>
      <c r="EM3232" s="68"/>
      <c r="EN3232" s="68"/>
      <c r="EO3232" s="68"/>
      <c r="EP3232" s="68"/>
      <c r="EQ3232" s="68"/>
      <c r="ER3232" s="68"/>
      <c r="ES3232" s="68"/>
      <c r="ET3232" s="68"/>
    </row>
    <row r="3233" spans="53:150" s="9" customFormat="1" ht="15">
      <c r="BA3233" s="41"/>
      <c r="BB3233" s="41"/>
      <c r="BC3233" s="41"/>
      <c r="BD3233" s="41"/>
      <c r="BE3233" s="41"/>
      <c r="BF3233" s="41"/>
      <c r="BG3233" s="41"/>
      <c r="BH3233" s="41"/>
      <c r="BI3233" s="41"/>
      <c r="BJ3233" s="41"/>
      <c r="BK3233" s="41"/>
      <c r="BL3233" s="41"/>
      <c r="BM3233" s="41"/>
      <c r="BN3233" s="41"/>
      <c r="BO3233" s="41"/>
      <c r="BP3233" s="41"/>
      <c r="BQ3233" s="41"/>
      <c r="BR3233" s="41"/>
      <c r="BS3233" s="41"/>
      <c r="BT3233" s="41"/>
      <c r="BU3233" s="41"/>
      <c r="BV3233" s="41"/>
      <c r="BW3233" s="41"/>
      <c r="BX3233" s="41"/>
      <c r="BY3233" s="41"/>
      <c r="BZ3233" s="41"/>
      <c r="CA3233" s="41"/>
      <c r="CB3233" s="41"/>
      <c r="CC3233" s="41"/>
      <c r="CD3233" s="41"/>
      <c r="CE3233" s="41"/>
      <c r="CF3233" s="41"/>
      <c r="CG3233" s="41"/>
      <c r="CH3233" s="41"/>
      <c r="CI3233" s="41"/>
      <c r="CJ3233" s="41"/>
      <c r="ED3233" s="68"/>
      <c r="EE3233" s="68"/>
      <c r="EF3233" s="68"/>
      <c r="EG3233" s="68"/>
      <c r="EH3233" s="68"/>
      <c r="EI3233" s="68"/>
      <c r="EJ3233" s="68"/>
      <c r="EK3233" s="68"/>
      <c r="EL3233" s="68"/>
      <c r="EM3233" s="68"/>
      <c r="EN3233" s="68"/>
      <c r="EO3233" s="68"/>
      <c r="EP3233" s="68"/>
      <c r="EQ3233" s="68"/>
      <c r="ER3233" s="68"/>
      <c r="ES3233" s="68"/>
      <c r="ET3233" s="68"/>
    </row>
    <row r="3234" spans="53:150" s="9" customFormat="1" ht="15">
      <c r="BA3234" s="41"/>
      <c r="BB3234" s="41"/>
      <c r="BC3234" s="41"/>
      <c r="BD3234" s="41"/>
      <c r="BE3234" s="41"/>
      <c r="BF3234" s="41"/>
      <c r="BG3234" s="41"/>
      <c r="BH3234" s="41"/>
      <c r="BI3234" s="41"/>
      <c r="BJ3234" s="41"/>
      <c r="BK3234" s="41"/>
      <c r="BL3234" s="41"/>
      <c r="BM3234" s="41"/>
      <c r="BN3234" s="41"/>
      <c r="BO3234" s="41"/>
      <c r="BP3234" s="41"/>
      <c r="BQ3234" s="41"/>
      <c r="BR3234" s="41"/>
      <c r="BS3234" s="41"/>
      <c r="BT3234" s="41"/>
      <c r="BU3234" s="41"/>
      <c r="BV3234" s="41"/>
      <c r="BW3234" s="41"/>
      <c r="BX3234" s="41"/>
      <c r="BY3234" s="41"/>
      <c r="BZ3234" s="41"/>
      <c r="CA3234" s="41"/>
      <c r="CB3234" s="41"/>
      <c r="CC3234" s="41"/>
      <c r="CD3234" s="41"/>
      <c r="CE3234" s="41"/>
      <c r="CF3234" s="41"/>
      <c r="CG3234" s="41"/>
      <c r="CH3234" s="41"/>
      <c r="CI3234" s="41"/>
      <c r="CJ3234" s="41"/>
      <c r="ED3234" s="68"/>
      <c r="EE3234" s="68"/>
      <c r="EF3234" s="68"/>
      <c r="EG3234" s="68"/>
      <c r="EH3234" s="68"/>
      <c r="EI3234" s="68"/>
      <c r="EJ3234" s="68"/>
      <c r="EK3234" s="68"/>
      <c r="EL3234" s="68"/>
      <c r="EM3234" s="68"/>
      <c r="EN3234" s="68"/>
      <c r="EO3234" s="68"/>
      <c r="EP3234" s="68"/>
      <c r="EQ3234" s="68"/>
      <c r="ER3234" s="68"/>
      <c r="ES3234" s="68"/>
      <c r="ET3234" s="68"/>
    </row>
    <row r="3235" spans="53:150" s="9" customFormat="1" ht="15">
      <c r="BA3235" s="41"/>
      <c r="BB3235" s="41"/>
      <c r="BC3235" s="41"/>
      <c r="BD3235" s="41"/>
      <c r="BE3235" s="41"/>
      <c r="BF3235" s="41"/>
      <c r="BG3235" s="41"/>
      <c r="BH3235" s="41"/>
      <c r="BI3235" s="41"/>
      <c r="BJ3235" s="41"/>
      <c r="BK3235" s="41"/>
      <c r="BL3235" s="41"/>
      <c r="BM3235" s="41"/>
      <c r="BN3235" s="41"/>
      <c r="BO3235" s="41"/>
      <c r="BP3235" s="41"/>
      <c r="BQ3235" s="41"/>
      <c r="BR3235" s="41"/>
      <c r="BS3235" s="41"/>
      <c r="BT3235" s="41"/>
      <c r="BU3235" s="41"/>
      <c r="BV3235" s="41"/>
      <c r="BW3235" s="41"/>
      <c r="BX3235" s="41"/>
      <c r="BY3235" s="41"/>
      <c r="BZ3235" s="41"/>
      <c r="CA3235" s="41"/>
      <c r="CB3235" s="41"/>
      <c r="CC3235" s="41"/>
      <c r="CD3235" s="41"/>
      <c r="CE3235" s="41"/>
      <c r="CF3235" s="41"/>
      <c r="CG3235" s="41"/>
      <c r="CH3235" s="41"/>
      <c r="CI3235" s="41"/>
      <c r="CJ3235" s="41"/>
      <c r="ED3235" s="68"/>
      <c r="EE3235" s="68"/>
      <c r="EF3235" s="68"/>
      <c r="EG3235" s="68"/>
      <c r="EH3235" s="68"/>
      <c r="EI3235" s="68"/>
      <c r="EJ3235" s="68"/>
      <c r="EK3235" s="68"/>
      <c r="EL3235" s="68"/>
      <c r="EM3235" s="68"/>
      <c r="EN3235" s="68"/>
      <c r="EO3235" s="68"/>
      <c r="EP3235" s="68"/>
      <c r="EQ3235" s="68"/>
      <c r="ER3235" s="68"/>
      <c r="ES3235" s="68"/>
      <c r="ET3235" s="68"/>
    </row>
    <row r="3236" spans="53:150" s="9" customFormat="1" ht="15">
      <c r="BA3236" s="41"/>
      <c r="BB3236" s="41"/>
      <c r="BC3236" s="41"/>
      <c r="BD3236" s="41"/>
      <c r="BE3236" s="41"/>
      <c r="BF3236" s="41"/>
      <c r="BG3236" s="41"/>
      <c r="BH3236" s="41"/>
      <c r="BI3236" s="41"/>
      <c r="BJ3236" s="41"/>
      <c r="BK3236" s="41"/>
      <c r="BL3236" s="41"/>
      <c r="BM3236" s="41"/>
      <c r="BN3236" s="41"/>
      <c r="BO3236" s="41"/>
      <c r="BP3236" s="41"/>
      <c r="BQ3236" s="41"/>
      <c r="BR3236" s="41"/>
      <c r="BS3236" s="41"/>
      <c r="BT3236" s="41"/>
      <c r="BU3236" s="41"/>
      <c r="BV3236" s="41"/>
      <c r="BW3236" s="41"/>
      <c r="BX3236" s="41"/>
      <c r="BY3236" s="41"/>
      <c r="BZ3236" s="41"/>
      <c r="CA3236" s="41"/>
      <c r="CB3236" s="41"/>
      <c r="CC3236" s="41"/>
      <c r="CD3236" s="41"/>
      <c r="CE3236" s="41"/>
      <c r="CF3236" s="41"/>
      <c r="CG3236" s="41"/>
      <c r="CH3236" s="41"/>
      <c r="CI3236" s="41"/>
      <c r="CJ3236" s="41"/>
      <c r="ED3236" s="68"/>
      <c r="EE3236" s="68"/>
      <c r="EF3236" s="68"/>
      <c r="EG3236" s="68"/>
      <c r="EH3236" s="68"/>
      <c r="EI3236" s="68"/>
      <c r="EJ3236" s="68"/>
      <c r="EK3236" s="68"/>
      <c r="EL3236" s="68"/>
      <c r="EM3236" s="68"/>
      <c r="EN3236" s="68"/>
      <c r="EO3236" s="68"/>
      <c r="EP3236" s="68"/>
      <c r="EQ3236" s="68"/>
      <c r="ER3236" s="68"/>
      <c r="ES3236" s="68"/>
      <c r="ET3236" s="68"/>
    </row>
    <row r="3237" spans="53:150" s="9" customFormat="1" ht="15">
      <c r="BA3237" s="41"/>
      <c r="BB3237" s="41"/>
      <c r="BC3237" s="41"/>
      <c r="BD3237" s="41"/>
      <c r="BE3237" s="41"/>
      <c r="BF3237" s="41"/>
      <c r="BG3237" s="41"/>
      <c r="BH3237" s="41"/>
      <c r="BI3237" s="41"/>
      <c r="BJ3237" s="41"/>
      <c r="BK3237" s="41"/>
      <c r="BL3237" s="41"/>
      <c r="BM3237" s="41"/>
      <c r="BN3237" s="41"/>
      <c r="BO3237" s="41"/>
      <c r="BP3237" s="41"/>
      <c r="BQ3237" s="41"/>
      <c r="BR3237" s="41"/>
      <c r="BS3237" s="41"/>
      <c r="BT3237" s="41"/>
      <c r="BU3237" s="41"/>
      <c r="BV3237" s="41"/>
      <c r="BW3237" s="41"/>
      <c r="BX3237" s="41"/>
      <c r="BY3237" s="41"/>
      <c r="BZ3237" s="41"/>
      <c r="CA3237" s="41"/>
      <c r="CB3237" s="41"/>
      <c r="CC3237" s="41"/>
      <c r="CD3237" s="41"/>
      <c r="CE3237" s="41"/>
      <c r="CF3237" s="41"/>
      <c r="CG3237" s="41"/>
      <c r="CH3237" s="41"/>
      <c r="CI3237" s="41"/>
      <c r="CJ3237" s="41"/>
      <c r="ED3237" s="68"/>
      <c r="EE3237" s="68"/>
      <c r="EF3237" s="68"/>
      <c r="EG3237" s="68"/>
      <c r="EH3237" s="68"/>
      <c r="EI3237" s="68"/>
      <c r="EJ3237" s="68"/>
      <c r="EK3237" s="68"/>
      <c r="EL3237" s="68"/>
      <c r="EM3237" s="68"/>
      <c r="EN3237" s="68"/>
      <c r="EO3237" s="68"/>
      <c r="EP3237" s="68"/>
      <c r="EQ3237" s="68"/>
      <c r="ER3237" s="68"/>
      <c r="ES3237" s="68"/>
      <c r="ET3237" s="68"/>
    </row>
    <row r="3238" spans="53:150" s="9" customFormat="1" ht="15">
      <c r="BA3238" s="41"/>
      <c r="BB3238" s="41"/>
      <c r="BC3238" s="41"/>
      <c r="BD3238" s="41"/>
      <c r="BE3238" s="41"/>
      <c r="BF3238" s="41"/>
      <c r="BG3238" s="41"/>
      <c r="BH3238" s="41"/>
      <c r="BI3238" s="41"/>
      <c r="BJ3238" s="41"/>
      <c r="BK3238" s="41"/>
      <c r="BL3238" s="41"/>
      <c r="BM3238" s="41"/>
      <c r="BN3238" s="41"/>
      <c r="BO3238" s="41"/>
      <c r="BP3238" s="41"/>
      <c r="BQ3238" s="41"/>
      <c r="BR3238" s="41"/>
      <c r="BS3238" s="41"/>
      <c r="BT3238" s="41"/>
      <c r="BU3238" s="41"/>
      <c r="BV3238" s="41"/>
      <c r="BW3238" s="41"/>
      <c r="BX3238" s="41"/>
      <c r="BY3238" s="41"/>
      <c r="BZ3238" s="41"/>
      <c r="CA3238" s="41"/>
      <c r="CB3238" s="41"/>
      <c r="CC3238" s="41"/>
      <c r="CD3238" s="41"/>
      <c r="CE3238" s="41"/>
      <c r="CF3238" s="41"/>
      <c r="CG3238" s="41"/>
      <c r="CH3238" s="41"/>
      <c r="CI3238" s="41"/>
      <c r="CJ3238" s="41"/>
      <c r="ED3238" s="68"/>
      <c r="EE3238" s="68"/>
      <c r="EF3238" s="68"/>
      <c r="EG3238" s="68"/>
      <c r="EH3238" s="68"/>
      <c r="EI3238" s="68"/>
      <c r="EJ3238" s="68"/>
      <c r="EK3238" s="68"/>
      <c r="EL3238" s="68"/>
      <c r="EM3238" s="68"/>
      <c r="EN3238" s="68"/>
      <c r="EO3238" s="68"/>
      <c r="EP3238" s="68"/>
      <c r="EQ3238" s="68"/>
      <c r="ER3238" s="68"/>
      <c r="ES3238" s="68"/>
      <c r="ET3238" s="68"/>
    </row>
    <row r="3239" spans="53:150" s="9" customFormat="1" ht="15">
      <c r="BA3239" s="41"/>
      <c r="BB3239" s="41"/>
      <c r="BC3239" s="41"/>
      <c r="BD3239" s="41"/>
      <c r="BE3239" s="41"/>
      <c r="BF3239" s="41"/>
      <c r="BG3239" s="41"/>
      <c r="BH3239" s="41"/>
      <c r="BI3239" s="41"/>
      <c r="BJ3239" s="41"/>
      <c r="BK3239" s="41"/>
      <c r="BL3239" s="41"/>
      <c r="BM3239" s="41"/>
      <c r="BN3239" s="41"/>
      <c r="BO3239" s="41"/>
      <c r="BP3239" s="41"/>
      <c r="BQ3239" s="41"/>
      <c r="BR3239" s="41"/>
      <c r="BS3239" s="41"/>
      <c r="BT3239" s="41"/>
      <c r="BU3239" s="41"/>
      <c r="BV3239" s="41"/>
      <c r="BW3239" s="41"/>
      <c r="BX3239" s="41"/>
      <c r="BY3239" s="41"/>
      <c r="BZ3239" s="41"/>
      <c r="CA3239" s="41"/>
      <c r="CB3239" s="41"/>
      <c r="CC3239" s="41"/>
      <c r="CD3239" s="41"/>
      <c r="CE3239" s="41"/>
      <c r="CF3239" s="41"/>
      <c r="CG3239" s="41"/>
      <c r="CH3239" s="41"/>
      <c r="CI3239" s="41"/>
      <c r="CJ3239" s="41"/>
      <c r="ED3239" s="68"/>
      <c r="EE3239" s="68"/>
      <c r="EF3239" s="68"/>
      <c r="EG3239" s="68"/>
      <c r="EH3239" s="68"/>
      <c r="EI3239" s="68"/>
      <c r="EJ3239" s="68"/>
      <c r="EK3239" s="68"/>
      <c r="EL3239" s="68"/>
      <c r="EM3239" s="68"/>
      <c r="EN3239" s="68"/>
      <c r="EO3239" s="68"/>
      <c r="EP3239" s="68"/>
      <c r="EQ3239" s="68"/>
      <c r="ER3239" s="68"/>
      <c r="ES3239" s="68"/>
      <c r="ET3239" s="68"/>
    </row>
    <row r="3240" spans="53:150" s="9" customFormat="1" ht="15">
      <c r="BA3240" s="41"/>
      <c r="BB3240" s="41"/>
      <c r="BC3240" s="41"/>
      <c r="BD3240" s="41"/>
      <c r="BE3240" s="41"/>
      <c r="BF3240" s="41"/>
      <c r="BG3240" s="41"/>
      <c r="BH3240" s="41"/>
      <c r="BI3240" s="41"/>
      <c r="BJ3240" s="41"/>
      <c r="BK3240" s="41"/>
      <c r="BL3240" s="41"/>
      <c r="BM3240" s="41"/>
      <c r="BN3240" s="41"/>
      <c r="BO3240" s="41"/>
      <c r="BP3240" s="41"/>
      <c r="BQ3240" s="41"/>
      <c r="BR3240" s="41"/>
      <c r="BS3240" s="41"/>
      <c r="BT3240" s="41"/>
      <c r="BU3240" s="41"/>
      <c r="BV3240" s="41"/>
      <c r="BW3240" s="41"/>
      <c r="BX3240" s="41"/>
      <c r="BY3240" s="41"/>
      <c r="BZ3240" s="41"/>
      <c r="CA3240" s="41"/>
      <c r="CB3240" s="41"/>
      <c r="CC3240" s="41"/>
      <c r="CD3240" s="41"/>
      <c r="CE3240" s="41"/>
      <c r="CF3240" s="41"/>
      <c r="CG3240" s="41"/>
      <c r="CH3240" s="41"/>
      <c r="CI3240" s="41"/>
      <c r="CJ3240" s="41"/>
      <c r="ED3240" s="68"/>
      <c r="EE3240" s="68"/>
      <c r="EF3240" s="68"/>
      <c r="EG3240" s="68"/>
      <c r="EH3240" s="68"/>
      <c r="EI3240" s="68"/>
      <c r="EJ3240" s="68"/>
      <c r="EK3240" s="68"/>
      <c r="EL3240" s="68"/>
      <c r="EM3240" s="68"/>
      <c r="EN3240" s="68"/>
      <c r="EO3240" s="68"/>
      <c r="EP3240" s="68"/>
      <c r="EQ3240" s="68"/>
      <c r="ER3240" s="68"/>
      <c r="ES3240" s="68"/>
      <c r="ET3240" s="68"/>
    </row>
    <row r="3241" spans="53:150" s="9" customFormat="1" ht="15">
      <c r="BA3241" s="41"/>
      <c r="BB3241" s="41"/>
      <c r="BC3241" s="41"/>
      <c r="BD3241" s="41"/>
      <c r="BE3241" s="41"/>
      <c r="BF3241" s="41"/>
      <c r="BG3241" s="41"/>
      <c r="BH3241" s="41"/>
      <c r="BI3241" s="41"/>
      <c r="BJ3241" s="41"/>
      <c r="BK3241" s="41"/>
      <c r="BL3241" s="41"/>
      <c r="BM3241" s="41"/>
      <c r="BN3241" s="41"/>
      <c r="BO3241" s="41"/>
      <c r="BP3241" s="41"/>
      <c r="BQ3241" s="41"/>
      <c r="BR3241" s="41"/>
      <c r="BS3241" s="41"/>
      <c r="BT3241" s="41"/>
      <c r="BU3241" s="41"/>
      <c r="BV3241" s="41"/>
      <c r="BW3241" s="41"/>
      <c r="BX3241" s="41"/>
      <c r="BY3241" s="41"/>
      <c r="BZ3241" s="41"/>
      <c r="CA3241" s="41"/>
      <c r="CB3241" s="41"/>
      <c r="CC3241" s="41"/>
      <c r="CD3241" s="41"/>
      <c r="CE3241" s="41"/>
      <c r="CF3241" s="41"/>
      <c r="CG3241" s="41"/>
      <c r="CH3241" s="41"/>
      <c r="CI3241" s="41"/>
      <c r="CJ3241" s="41"/>
      <c r="ED3241" s="68"/>
      <c r="EE3241" s="68"/>
      <c r="EF3241" s="68"/>
      <c r="EG3241" s="68"/>
      <c r="EH3241" s="68"/>
      <c r="EI3241" s="68"/>
      <c r="EJ3241" s="68"/>
      <c r="EK3241" s="68"/>
      <c r="EL3241" s="68"/>
      <c r="EM3241" s="68"/>
      <c r="EN3241" s="68"/>
      <c r="EO3241" s="68"/>
      <c r="EP3241" s="68"/>
      <c r="EQ3241" s="68"/>
      <c r="ER3241" s="68"/>
      <c r="ES3241" s="68"/>
      <c r="ET3241" s="68"/>
    </row>
    <row r="3242" spans="53:150" s="9" customFormat="1" ht="15">
      <c r="BA3242" s="41"/>
      <c r="BB3242" s="41"/>
      <c r="BC3242" s="41"/>
      <c r="BD3242" s="41"/>
      <c r="BE3242" s="41"/>
      <c r="BF3242" s="41"/>
      <c r="BG3242" s="41"/>
      <c r="BH3242" s="41"/>
      <c r="BI3242" s="41"/>
      <c r="BJ3242" s="41"/>
      <c r="BK3242" s="41"/>
      <c r="BL3242" s="41"/>
      <c r="BM3242" s="41"/>
      <c r="BN3242" s="41"/>
      <c r="BO3242" s="41"/>
      <c r="BP3242" s="41"/>
      <c r="BQ3242" s="41"/>
      <c r="BR3242" s="41"/>
      <c r="BS3242" s="41"/>
      <c r="BT3242" s="41"/>
      <c r="BU3242" s="41"/>
      <c r="BV3242" s="41"/>
      <c r="BW3242" s="41"/>
      <c r="BX3242" s="41"/>
      <c r="BY3242" s="41"/>
      <c r="BZ3242" s="41"/>
      <c r="CA3242" s="41"/>
      <c r="CB3242" s="41"/>
      <c r="CC3242" s="41"/>
      <c r="CD3242" s="41"/>
      <c r="CE3242" s="41"/>
      <c r="CF3242" s="41"/>
      <c r="CG3242" s="41"/>
      <c r="CH3242" s="41"/>
      <c r="CI3242" s="41"/>
      <c r="CJ3242" s="41"/>
      <c r="ED3242" s="68"/>
      <c r="EE3242" s="68"/>
      <c r="EF3242" s="68"/>
      <c r="EG3242" s="68"/>
      <c r="EH3242" s="68"/>
      <c r="EI3242" s="68"/>
      <c r="EJ3242" s="68"/>
      <c r="EK3242" s="68"/>
      <c r="EL3242" s="68"/>
      <c r="EM3242" s="68"/>
      <c r="EN3242" s="68"/>
      <c r="EO3242" s="68"/>
      <c r="EP3242" s="68"/>
      <c r="EQ3242" s="68"/>
      <c r="ER3242" s="68"/>
      <c r="ES3242" s="68"/>
      <c r="ET3242" s="68"/>
    </row>
    <row r="3243" spans="53:150" s="9" customFormat="1" ht="15">
      <c r="BA3243" s="41"/>
      <c r="BB3243" s="41"/>
      <c r="BC3243" s="41"/>
      <c r="BD3243" s="41"/>
      <c r="BE3243" s="41"/>
      <c r="BF3243" s="41"/>
      <c r="BG3243" s="41"/>
      <c r="BH3243" s="41"/>
      <c r="BI3243" s="41"/>
      <c r="BJ3243" s="41"/>
      <c r="BK3243" s="41"/>
      <c r="BL3243" s="41"/>
      <c r="BM3243" s="41"/>
      <c r="BN3243" s="41"/>
      <c r="BO3243" s="41"/>
      <c r="BP3243" s="41"/>
      <c r="BQ3243" s="41"/>
      <c r="BR3243" s="41"/>
      <c r="BS3243" s="41"/>
      <c r="BT3243" s="41"/>
      <c r="BU3243" s="41"/>
      <c r="BV3243" s="41"/>
      <c r="BW3243" s="41"/>
      <c r="BX3243" s="41"/>
      <c r="BY3243" s="41"/>
      <c r="BZ3243" s="41"/>
      <c r="CA3243" s="41"/>
      <c r="CB3243" s="41"/>
      <c r="CC3243" s="41"/>
      <c r="CD3243" s="41"/>
      <c r="CE3243" s="41"/>
      <c r="CF3243" s="41"/>
      <c r="CG3243" s="41"/>
      <c r="CH3243" s="41"/>
      <c r="CI3243" s="41"/>
      <c r="CJ3243" s="41"/>
      <c r="ED3243" s="68"/>
      <c r="EE3243" s="68"/>
      <c r="EF3243" s="68"/>
      <c r="EG3243" s="68"/>
      <c r="EH3243" s="68"/>
      <c r="EI3243" s="68"/>
      <c r="EJ3243" s="68"/>
      <c r="EK3243" s="68"/>
      <c r="EL3243" s="68"/>
      <c r="EM3243" s="68"/>
      <c r="EN3243" s="68"/>
      <c r="EO3243" s="68"/>
      <c r="EP3243" s="68"/>
      <c r="EQ3243" s="68"/>
      <c r="ER3243" s="68"/>
      <c r="ES3243" s="68"/>
      <c r="ET3243" s="68"/>
    </row>
    <row r="3244" spans="53:150" s="9" customFormat="1" ht="15">
      <c r="BA3244" s="41"/>
      <c r="BB3244" s="41"/>
      <c r="BC3244" s="41"/>
      <c r="BD3244" s="41"/>
      <c r="BE3244" s="41"/>
      <c r="BF3244" s="41"/>
      <c r="BG3244" s="41"/>
      <c r="BH3244" s="41"/>
      <c r="BI3244" s="41"/>
      <c r="BJ3244" s="41"/>
      <c r="BK3244" s="41"/>
      <c r="BL3244" s="41"/>
      <c r="BM3244" s="41"/>
      <c r="BN3244" s="41"/>
      <c r="BO3244" s="41"/>
      <c r="BP3244" s="41"/>
      <c r="BQ3244" s="41"/>
      <c r="BR3244" s="41"/>
      <c r="BS3244" s="41"/>
      <c r="BT3244" s="41"/>
      <c r="BU3244" s="41"/>
      <c r="BV3244" s="41"/>
      <c r="BW3244" s="41"/>
      <c r="BX3244" s="41"/>
      <c r="BY3244" s="41"/>
      <c r="BZ3244" s="41"/>
      <c r="CA3244" s="41"/>
      <c r="CB3244" s="41"/>
      <c r="CC3244" s="41"/>
      <c r="CD3244" s="41"/>
      <c r="CE3244" s="41"/>
      <c r="CF3244" s="41"/>
      <c r="CG3244" s="41"/>
      <c r="CH3244" s="41"/>
      <c r="CI3244" s="41"/>
      <c r="CJ3244" s="41"/>
      <c r="ED3244" s="68"/>
      <c r="EE3244" s="68"/>
      <c r="EF3244" s="68"/>
      <c r="EG3244" s="68"/>
      <c r="EH3244" s="68"/>
      <c r="EI3244" s="68"/>
      <c r="EJ3244" s="68"/>
      <c r="EK3244" s="68"/>
      <c r="EL3244" s="68"/>
      <c r="EM3244" s="68"/>
      <c r="EN3244" s="68"/>
      <c r="EO3244" s="68"/>
      <c r="EP3244" s="68"/>
      <c r="EQ3244" s="68"/>
      <c r="ER3244" s="68"/>
      <c r="ES3244" s="68"/>
      <c r="ET3244" s="68"/>
    </row>
    <row r="3245" spans="53:150" s="9" customFormat="1" ht="15">
      <c r="BA3245" s="41"/>
      <c r="BB3245" s="41"/>
      <c r="BC3245" s="41"/>
      <c r="BD3245" s="41"/>
      <c r="BE3245" s="41"/>
      <c r="BF3245" s="41"/>
      <c r="BG3245" s="41"/>
      <c r="BH3245" s="41"/>
      <c r="BI3245" s="41"/>
      <c r="BJ3245" s="41"/>
      <c r="BK3245" s="41"/>
      <c r="BL3245" s="41"/>
      <c r="BM3245" s="41"/>
      <c r="BN3245" s="41"/>
      <c r="BO3245" s="41"/>
      <c r="BP3245" s="41"/>
      <c r="BQ3245" s="41"/>
      <c r="BR3245" s="41"/>
      <c r="BS3245" s="41"/>
      <c r="BT3245" s="41"/>
      <c r="BU3245" s="41"/>
      <c r="BV3245" s="41"/>
      <c r="BW3245" s="41"/>
      <c r="BX3245" s="41"/>
      <c r="BY3245" s="41"/>
      <c r="BZ3245" s="41"/>
      <c r="CA3245" s="41"/>
      <c r="CB3245" s="41"/>
      <c r="CC3245" s="41"/>
      <c r="CD3245" s="41"/>
      <c r="CE3245" s="41"/>
      <c r="CF3245" s="41"/>
      <c r="CG3245" s="41"/>
      <c r="CH3245" s="41"/>
      <c r="CI3245" s="41"/>
      <c r="CJ3245" s="41"/>
      <c r="ED3245" s="68"/>
      <c r="EE3245" s="68"/>
      <c r="EF3245" s="68"/>
      <c r="EG3245" s="68"/>
      <c r="EH3245" s="68"/>
      <c r="EI3245" s="68"/>
      <c r="EJ3245" s="68"/>
      <c r="EK3245" s="68"/>
      <c r="EL3245" s="68"/>
      <c r="EM3245" s="68"/>
      <c r="EN3245" s="68"/>
      <c r="EO3245" s="68"/>
      <c r="EP3245" s="68"/>
      <c r="EQ3245" s="68"/>
      <c r="ER3245" s="68"/>
      <c r="ES3245" s="68"/>
      <c r="ET3245" s="68"/>
    </row>
    <row r="3246" spans="53:150" s="9" customFormat="1" ht="15">
      <c r="BA3246" s="41"/>
      <c r="BB3246" s="41"/>
      <c r="BC3246" s="41"/>
      <c r="BD3246" s="41"/>
      <c r="BE3246" s="41"/>
      <c r="BF3246" s="41"/>
      <c r="BG3246" s="41"/>
      <c r="BH3246" s="41"/>
      <c r="BI3246" s="41"/>
      <c r="BJ3246" s="41"/>
      <c r="BK3246" s="41"/>
      <c r="BL3246" s="41"/>
      <c r="BM3246" s="41"/>
      <c r="BN3246" s="41"/>
      <c r="BO3246" s="41"/>
      <c r="BP3246" s="41"/>
      <c r="BQ3246" s="41"/>
      <c r="BR3246" s="41"/>
      <c r="BS3246" s="41"/>
      <c r="BT3246" s="41"/>
      <c r="BU3246" s="41"/>
      <c r="BV3246" s="41"/>
      <c r="BW3246" s="41"/>
      <c r="BX3246" s="41"/>
      <c r="BY3246" s="41"/>
      <c r="BZ3246" s="41"/>
      <c r="CA3246" s="41"/>
      <c r="CB3246" s="41"/>
      <c r="CC3246" s="41"/>
      <c r="CD3246" s="41"/>
      <c r="CE3246" s="41"/>
      <c r="CF3246" s="41"/>
      <c r="CG3246" s="41"/>
      <c r="CH3246" s="41"/>
      <c r="CI3246" s="41"/>
      <c r="CJ3246" s="41"/>
      <c r="ED3246" s="68"/>
      <c r="EE3246" s="68"/>
      <c r="EF3246" s="68"/>
      <c r="EG3246" s="68"/>
      <c r="EH3246" s="68"/>
      <c r="EI3246" s="68"/>
      <c r="EJ3246" s="68"/>
      <c r="EK3246" s="68"/>
      <c r="EL3246" s="68"/>
      <c r="EM3246" s="68"/>
      <c r="EN3246" s="68"/>
      <c r="EO3246" s="68"/>
      <c r="EP3246" s="68"/>
      <c r="EQ3246" s="68"/>
      <c r="ER3246" s="68"/>
      <c r="ES3246" s="68"/>
      <c r="ET3246" s="68"/>
    </row>
    <row r="3247" spans="53:150" s="9" customFormat="1" ht="15">
      <c r="BA3247" s="41"/>
      <c r="BB3247" s="41"/>
      <c r="BC3247" s="41"/>
      <c r="BD3247" s="41"/>
      <c r="BE3247" s="41"/>
      <c r="BF3247" s="41"/>
      <c r="BG3247" s="41"/>
      <c r="BH3247" s="41"/>
      <c r="BI3247" s="41"/>
      <c r="BJ3247" s="41"/>
      <c r="BK3247" s="41"/>
      <c r="BL3247" s="41"/>
      <c r="BM3247" s="41"/>
      <c r="BN3247" s="41"/>
      <c r="BO3247" s="41"/>
      <c r="BP3247" s="41"/>
      <c r="BQ3247" s="41"/>
      <c r="BR3247" s="41"/>
      <c r="BS3247" s="41"/>
      <c r="BT3247" s="41"/>
      <c r="BU3247" s="41"/>
      <c r="BV3247" s="41"/>
      <c r="BW3247" s="41"/>
      <c r="BX3247" s="41"/>
      <c r="BY3247" s="41"/>
      <c r="BZ3247" s="41"/>
      <c r="CA3247" s="41"/>
      <c r="CB3247" s="41"/>
      <c r="CC3247" s="41"/>
      <c r="CD3247" s="41"/>
      <c r="CE3247" s="41"/>
      <c r="CF3247" s="41"/>
      <c r="CG3247" s="41"/>
      <c r="CH3247" s="41"/>
      <c r="CI3247" s="41"/>
      <c r="CJ3247" s="41"/>
      <c r="ED3247" s="68"/>
      <c r="EE3247" s="68"/>
      <c r="EF3247" s="68"/>
      <c r="EG3247" s="68"/>
      <c r="EH3247" s="68"/>
      <c r="EI3247" s="68"/>
      <c r="EJ3247" s="68"/>
      <c r="EK3247" s="68"/>
      <c r="EL3247" s="68"/>
      <c r="EM3247" s="68"/>
      <c r="EN3247" s="68"/>
      <c r="EO3247" s="68"/>
      <c r="EP3247" s="68"/>
      <c r="EQ3247" s="68"/>
      <c r="ER3247" s="68"/>
      <c r="ES3247" s="68"/>
      <c r="ET3247" s="68"/>
    </row>
    <row r="3248" spans="53:150" s="9" customFormat="1" ht="15">
      <c r="BA3248" s="41"/>
      <c r="BB3248" s="41"/>
      <c r="BC3248" s="41"/>
      <c r="BD3248" s="41"/>
      <c r="BE3248" s="41"/>
      <c r="BF3248" s="41"/>
      <c r="BG3248" s="41"/>
      <c r="BH3248" s="41"/>
      <c r="BI3248" s="41"/>
      <c r="BJ3248" s="41"/>
      <c r="BK3248" s="41"/>
      <c r="BL3248" s="41"/>
      <c r="BM3248" s="41"/>
      <c r="BN3248" s="41"/>
      <c r="BO3248" s="41"/>
      <c r="BP3248" s="41"/>
      <c r="BQ3248" s="41"/>
      <c r="BR3248" s="41"/>
      <c r="BS3248" s="41"/>
      <c r="BT3248" s="41"/>
      <c r="BU3248" s="41"/>
      <c r="BV3248" s="41"/>
      <c r="BW3248" s="41"/>
      <c r="BX3248" s="41"/>
      <c r="BY3248" s="41"/>
      <c r="BZ3248" s="41"/>
      <c r="CA3248" s="41"/>
      <c r="CB3248" s="41"/>
      <c r="CC3248" s="41"/>
      <c r="CD3248" s="41"/>
      <c r="CE3248" s="41"/>
      <c r="CF3248" s="41"/>
      <c r="CG3248" s="41"/>
      <c r="CH3248" s="41"/>
      <c r="CI3248" s="41"/>
      <c r="CJ3248" s="41"/>
      <c r="ED3248" s="68"/>
      <c r="EE3248" s="68"/>
      <c r="EF3248" s="68"/>
      <c r="EG3248" s="68"/>
      <c r="EH3248" s="68"/>
      <c r="EI3248" s="68"/>
      <c r="EJ3248" s="68"/>
      <c r="EK3248" s="68"/>
      <c r="EL3248" s="68"/>
      <c r="EM3248" s="68"/>
      <c r="EN3248" s="68"/>
      <c r="EO3248" s="68"/>
      <c r="EP3248" s="68"/>
      <c r="EQ3248" s="68"/>
      <c r="ER3248" s="68"/>
      <c r="ES3248" s="68"/>
      <c r="ET3248" s="68"/>
    </row>
    <row r="3249" spans="53:150" s="9" customFormat="1" ht="15">
      <c r="BA3249" s="41"/>
      <c r="BB3249" s="41"/>
      <c r="BC3249" s="41"/>
      <c r="BD3249" s="41"/>
      <c r="BE3249" s="41"/>
      <c r="BF3249" s="41"/>
      <c r="BG3249" s="41"/>
      <c r="BH3249" s="41"/>
      <c r="BI3249" s="41"/>
      <c r="BJ3249" s="41"/>
      <c r="BK3249" s="41"/>
      <c r="BL3249" s="41"/>
      <c r="BM3249" s="41"/>
      <c r="BN3249" s="41"/>
      <c r="BO3249" s="41"/>
      <c r="BP3249" s="41"/>
      <c r="BQ3249" s="41"/>
      <c r="BR3249" s="41"/>
      <c r="BS3249" s="41"/>
      <c r="BT3249" s="41"/>
      <c r="BU3249" s="41"/>
      <c r="BV3249" s="41"/>
      <c r="BW3249" s="41"/>
      <c r="BX3249" s="41"/>
      <c r="BY3249" s="41"/>
      <c r="BZ3249" s="41"/>
      <c r="CA3249" s="41"/>
      <c r="CB3249" s="41"/>
      <c r="CC3249" s="41"/>
      <c r="CD3249" s="41"/>
      <c r="CE3249" s="41"/>
      <c r="CF3249" s="41"/>
      <c r="CG3249" s="41"/>
      <c r="CH3249" s="41"/>
      <c r="CI3249" s="41"/>
      <c r="CJ3249" s="41"/>
      <c r="ED3249" s="68"/>
      <c r="EE3249" s="68"/>
      <c r="EF3249" s="68"/>
      <c r="EG3249" s="68"/>
      <c r="EH3249" s="68"/>
      <c r="EI3249" s="68"/>
      <c r="EJ3249" s="68"/>
      <c r="EK3249" s="68"/>
      <c r="EL3249" s="68"/>
      <c r="EM3249" s="68"/>
      <c r="EN3249" s="68"/>
      <c r="EO3249" s="68"/>
      <c r="EP3249" s="68"/>
      <c r="EQ3249" s="68"/>
      <c r="ER3249" s="68"/>
      <c r="ES3249" s="68"/>
      <c r="ET3249" s="68"/>
    </row>
    <row r="3250" spans="53:150" s="9" customFormat="1" ht="15">
      <c r="BA3250" s="41"/>
      <c r="BB3250" s="41"/>
      <c r="BC3250" s="41"/>
      <c r="BD3250" s="41"/>
      <c r="BE3250" s="41"/>
      <c r="BF3250" s="41"/>
      <c r="BG3250" s="41"/>
      <c r="BH3250" s="41"/>
      <c r="BI3250" s="41"/>
      <c r="BJ3250" s="41"/>
      <c r="BK3250" s="41"/>
      <c r="BL3250" s="41"/>
      <c r="BM3250" s="41"/>
      <c r="BN3250" s="41"/>
      <c r="BO3250" s="41"/>
      <c r="BP3250" s="41"/>
      <c r="BQ3250" s="41"/>
      <c r="BR3250" s="41"/>
      <c r="BS3250" s="41"/>
      <c r="BT3250" s="41"/>
      <c r="BU3250" s="41"/>
      <c r="BV3250" s="41"/>
      <c r="BW3250" s="41"/>
      <c r="BX3250" s="41"/>
      <c r="BY3250" s="41"/>
      <c r="BZ3250" s="41"/>
      <c r="CA3250" s="41"/>
      <c r="CB3250" s="41"/>
      <c r="CC3250" s="41"/>
      <c r="CD3250" s="41"/>
      <c r="CE3250" s="41"/>
      <c r="CF3250" s="41"/>
      <c r="CG3250" s="41"/>
      <c r="CH3250" s="41"/>
      <c r="CI3250" s="41"/>
      <c r="CJ3250" s="41"/>
      <c r="ED3250" s="68"/>
      <c r="EE3250" s="68"/>
      <c r="EF3250" s="68"/>
      <c r="EG3250" s="68"/>
      <c r="EH3250" s="68"/>
      <c r="EI3250" s="68"/>
      <c r="EJ3250" s="68"/>
      <c r="EK3250" s="68"/>
      <c r="EL3250" s="68"/>
      <c r="EM3250" s="68"/>
      <c r="EN3250" s="68"/>
      <c r="EO3250" s="68"/>
      <c r="EP3250" s="68"/>
      <c r="EQ3250" s="68"/>
      <c r="ER3250" s="68"/>
      <c r="ES3250" s="68"/>
      <c r="ET3250" s="68"/>
    </row>
    <row r="3251" spans="53:150" s="9" customFormat="1" ht="15">
      <c r="BA3251" s="41"/>
      <c r="BB3251" s="41"/>
      <c r="BC3251" s="41"/>
      <c r="BD3251" s="41"/>
      <c r="BE3251" s="41"/>
      <c r="BF3251" s="41"/>
      <c r="BG3251" s="41"/>
      <c r="BH3251" s="41"/>
      <c r="BI3251" s="41"/>
      <c r="BJ3251" s="41"/>
      <c r="BK3251" s="41"/>
      <c r="BL3251" s="41"/>
      <c r="BM3251" s="41"/>
      <c r="BN3251" s="41"/>
      <c r="BO3251" s="41"/>
      <c r="BP3251" s="41"/>
      <c r="BQ3251" s="41"/>
      <c r="BR3251" s="41"/>
      <c r="BS3251" s="41"/>
      <c r="BT3251" s="41"/>
      <c r="BU3251" s="41"/>
      <c r="BV3251" s="41"/>
      <c r="BW3251" s="41"/>
      <c r="BX3251" s="41"/>
      <c r="BY3251" s="41"/>
      <c r="BZ3251" s="41"/>
      <c r="CA3251" s="41"/>
      <c r="CB3251" s="41"/>
      <c r="CC3251" s="41"/>
      <c r="CD3251" s="41"/>
      <c r="CE3251" s="41"/>
      <c r="CF3251" s="41"/>
      <c r="CG3251" s="41"/>
      <c r="CH3251" s="41"/>
      <c r="CI3251" s="41"/>
      <c r="CJ3251" s="41"/>
      <c r="ED3251" s="68"/>
      <c r="EE3251" s="68"/>
      <c r="EF3251" s="68"/>
      <c r="EG3251" s="68"/>
      <c r="EH3251" s="68"/>
      <c r="EI3251" s="68"/>
      <c r="EJ3251" s="68"/>
      <c r="EK3251" s="68"/>
      <c r="EL3251" s="68"/>
      <c r="EM3251" s="68"/>
      <c r="EN3251" s="68"/>
      <c r="EO3251" s="68"/>
      <c r="EP3251" s="68"/>
      <c r="EQ3251" s="68"/>
      <c r="ER3251" s="68"/>
      <c r="ES3251" s="68"/>
      <c r="ET3251" s="68"/>
    </row>
    <row r="3252" spans="53:150" s="9" customFormat="1" ht="15">
      <c r="BA3252" s="41"/>
      <c r="BB3252" s="41"/>
      <c r="BC3252" s="41"/>
      <c r="BD3252" s="41"/>
      <c r="BE3252" s="41"/>
      <c r="BF3252" s="41"/>
      <c r="BG3252" s="41"/>
      <c r="BH3252" s="41"/>
      <c r="BI3252" s="41"/>
      <c r="BJ3252" s="41"/>
      <c r="BK3252" s="41"/>
      <c r="BL3252" s="41"/>
      <c r="BM3252" s="41"/>
      <c r="BN3252" s="41"/>
      <c r="BO3252" s="41"/>
      <c r="BP3252" s="41"/>
      <c r="BQ3252" s="41"/>
      <c r="BR3252" s="41"/>
      <c r="BS3252" s="41"/>
      <c r="BT3252" s="41"/>
      <c r="BU3252" s="41"/>
      <c r="BV3252" s="41"/>
      <c r="BW3252" s="41"/>
      <c r="BX3252" s="41"/>
      <c r="BY3252" s="41"/>
      <c r="BZ3252" s="41"/>
      <c r="CA3252" s="41"/>
      <c r="CB3252" s="41"/>
      <c r="CC3252" s="41"/>
      <c r="CD3252" s="41"/>
      <c r="CE3252" s="41"/>
      <c r="CF3252" s="41"/>
      <c r="CG3252" s="41"/>
      <c r="CH3252" s="41"/>
      <c r="CI3252" s="41"/>
      <c r="CJ3252" s="41"/>
      <c r="ED3252" s="68"/>
      <c r="EE3252" s="68"/>
      <c r="EF3252" s="68"/>
      <c r="EG3252" s="68"/>
      <c r="EH3252" s="68"/>
      <c r="EI3252" s="68"/>
      <c r="EJ3252" s="68"/>
      <c r="EK3252" s="68"/>
      <c r="EL3252" s="68"/>
      <c r="EM3252" s="68"/>
      <c r="EN3252" s="68"/>
      <c r="EO3252" s="68"/>
      <c r="EP3252" s="68"/>
      <c r="EQ3252" s="68"/>
      <c r="ER3252" s="68"/>
      <c r="ES3252" s="68"/>
      <c r="ET3252" s="68"/>
    </row>
    <row r="3253" spans="53:150" s="9" customFormat="1" ht="15">
      <c r="BA3253" s="41"/>
      <c r="BB3253" s="41"/>
      <c r="BC3253" s="41"/>
      <c r="BD3253" s="41"/>
      <c r="BE3253" s="41"/>
      <c r="BF3253" s="41"/>
      <c r="BG3253" s="41"/>
      <c r="BH3253" s="41"/>
      <c r="BI3253" s="41"/>
      <c r="BJ3253" s="41"/>
      <c r="BK3253" s="41"/>
      <c r="BL3253" s="41"/>
      <c r="BM3253" s="41"/>
      <c r="BN3253" s="41"/>
      <c r="BO3253" s="41"/>
      <c r="BP3253" s="41"/>
      <c r="BQ3253" s="41"/>
      <c r="BR3253" s="41"/>
      <c r="BS3253" s="41"/>
      <c r="BT3253" s="41"/>
      <c r="BU3253" s="41"/>
      <c r="BV3253" s="41"/>
      <c r="BW3253" s="41"/>
      <c r="BX3253" s="41"/>
      <c r="BY3253" s="41"/>
      <c r="BZ3253" s="41"/>
      <c r="CA3253" s="41"/>
      <c r="CB3253" s="41"/>
      <c r="CC3253" s="41"/>
      <c r="CD3253" s="41"/>
      <c r="CE3253" s="41"/>
      <c r="CF3253" s="41"/>
      <c r="CG3253" s="41"/>
      <c r="CH3253" s="41"/>
      <c r="CI3253" s="41"/>
      <c r="CJ3253" s="41"/>
      <c r="ED3253" s="68"/>
      <c r="EE3253" s="68"/>
      <c r="EF3253" s="68"/>
      <c r="EG3253" s="68"/>
      <c r="EH3253" s="68"/>
      <c r="EI3253" s="68"/>
      <c r="EJ3253" s="68"/>
      <c r="EK3253" s="68"/>
      <c r="EL3253" s="68"/>
      <c r="EM3253" s="68"/>
      <c r="EN3253" s="68"/>
      <c r="EO3253" s="68"/>
      <c r="EP3253" s="68"/>
      <c r="EQ3253" s="68"/>
      <c r="ER3253" s="68"/>
      <c r="ES3253" s="68"/>
      <c r="ET3253" s="68"/>
    </row>
    <row r="3254" spans="53:150" s="9" customFormat="1" ht="15">
      <c r="BA3254" s="41"/>
      <c r="BB3254" s="41"/>
      <c r="BC3254" s="41"/>
      <c r="BD3254" s="41"/>
      <c r="BE3254" s="41"/>
      <c r="BF3254" s="41"/>
      <c r="BG3254" s="41"/>
      <c r="BH3254" s="41"/>
      <c r="BI3254" s="41"/>
      <c r="BJ3254" s="41"/>
      <c r="BK3254" s="41"/>
      <c r="BL3254" s="41"/>
      <c r="BM3254" s="41"/>
      <c r="BN3254" s="41"/>
      <c r="BO3254" s="41"/>
      <c r="BP3254" s="41"/>
      <c r="BQ3254" s="41"/>
      <c r="BR3254" s="41"/>
      <c r="BS3254" s="41"/>
      <c r="BT3254" s="41"/>
      <c r="BU3254" s="41"/>
      <c r="BV3254" s="41"/>
      <c r="BW3254" s="41"/>
      <c r="BX3254" s="41"/>
      <c r="BY3254" s="41"/>
      <c r="BZ3254" s="41"/>
      <c r="CA3254" s="41"/>
      <c r="CB3254" s="41"/>
      <c r="CC3254" s="41"/>
      <c r="CD3254" s="41"/>
      <c r="CE3254" s="41"/>
      <c r="CF3254" s="41"/>
      <c r="CG3254" s="41"/>
      <c r="CH3254" s="41"/>
      <c r="CI3254" s="41"/>
      <c r="CJ3254" s="41"/>
      <c r="ED3254" s="68"/>
      <c r="EE3254" s="68"/>
      <c r="EF3254" s="68"/>
      <c r="EG3254" s="68"/>
      <c r="EH3254" s="68"/>
      <c r="EI3254" s="68"/>
      <c r="EJ3254" s="68"/>
      <c r="EK3254" s="68"/>
      <c r="EL3254" s="68"/>
      <c r="EM3254" s="68"/>
      <c r="EN3254" s="68"/>
      <c r="EO3254" s="68"/>
      <c r="EP3254" s="68"/>
      <c r="EQ3254" s="68"/>
      <c r="ER3254" s="68"/>
      <c r="ES3254" s="68"/>
      <c r="ET3254" s="68"/>
    </row>
    <row r="3255" spans="53:150" s="9" customFormat="1" ht="15">
      <c r="BA3255" s="41"/>
      <c r="BB3255" s="41"/>
      <c r="BC3255" s="41"/>
      <c r="BD3255" s="41"/>
      <c r="BE3255" s="41"/>
      <c r="BF3255" s="41"/>
      <c r="BG3255" s="41"/>
      <c r="BH3255" s="41"/>
      <c r="BI3255" s="41"/>
      <c r="BJ3255" s="41"/>
      <c r="BK3255" s="41"/>
      <c r="BL3255" s="41"/>
      <c r="BM3255" s="41"/>
      <c r="BN3255" s="41"/>
      <c r="BO3255" s="41"/>
      <c r="BP3255" s="41"/>
      <c r="BQ3255" s="41"/>
      <c r="BR3255" s="41"/>
      <c r="BS3255" s="41"/>
      <c r="BT3255" s="41"/>
      <c r="BU3255" s="41"/>
      <c r="BV3255" s="41"/>
      <c r="BW3255" s="41"/>
      <c r="BX3255" s="41"/>
      <c r="BY3255" s="41"/>
      <c r="BZ3255" s="41"/>
      <c r="CA3255" s="41"/>
      <c r="CB3255" s="41"/>
      <c r="CC3255" s="41"/>
      <c r="CD3255" s="41"/>
      <c r="CE3255" s="41"/>
      <c r="CF3255" s="41"/>
      <c r="CG3255" s="41"/>
      <c r="CH3255" s="41"/>
      <c r="CI3255" s="41"/>
      <c r="CJ3255" s="41"/>
      <c r="ED3255" s="68"/>
      <c r="EE3255" s="68"/>
      <c r="EF3255" s="68"/>
      <c r="EG3255" s="68"/>
      <c r="EH3255" s="68"/>
      <c r="EI3255" s="68"/>
      <c r="EJ3255" s="68"/>
      <c r="EK3255" s="68"/>
      <c r="EL3255" s="68"/>
      <c r="EM3255" s="68"/>
      <c r="EN3255" s="68"/>
      <c r="EO3255" s="68"/>
      <c r="EP3255" s="68"/>
      <c r="EQ3255" s="68"/>
      <c r="ER3255" s="68"/>
      <c r="ES3255" s="68"/>
      <c r="ET3255" s="68"/>
    </row>
    <row r="3256" spans="53:150" s="9" customFormat="1" ht="15">
      <c r="BA3256" s="41"/>
      <c r="BB3256" s="41"/>
      <c r="BC3256" s="41"/>
      <c r="BD3256" s="41"/>
      <c r="BE3256" s="41"/>
      <c r="BF3256" s="41"/>
      <c r="BG3256" s="41"/>
      <c r="BH3256" s="41"/>
      <c r="BI3256" s="41"/>
      <c r="BJ3256" s="41"/>
      <c r="BK3256" s="41"/>
      <c r="BL3256" s="41"/>
      <c r="BM3256" s="41"/>
      <c r="BN3256" s="41"/>
      <c r="BO3256" s="41"/>
      <c r="BP3256" s="41"/>
      <c r="BQ3256" s="41"/>
      <c r="BR3256" s="41"/>
      <c r="BS3256" s="41"/>
      <c r="BT3256" s="41"/>
      <c r="BU3256" s="41"/>
      <c r="BV3256" s="41"/>
      <c r="BW3256" s="41"/>
      <c r="BX3256" s="41"/>
      <c r="BY3256" s="41"/>
      <c r="BZ3256" s="41"/>
      <c r="CA3256" s="41"/>
      <c r="CB3256" s="41"/>
      <c r="CC3256" s="41"/>
      <c r="CD3256" s="41"/>
      <c r="CE3256" s="41"/>
      <c r="CF3256" s="41"/>
      <c r="CG3256" s="41"/>
      <c r="CH3256" s="41"/>
      <c r="CI3256" s="41"/>
      <c r="CJ3256" s="41"/>
      <c r="ED3256" s="68"/>
      <c r="EE3256" s="68"/>
      <c r="EF3256" s="68"/>
      <c r="EG3256" s="68"/>
      <c r="EH3256" s="68"/>
      <c r="EI3256" s="68"/>
      <c r="EJ3256" s="68"/>
      <c r="EK3256" s="68"/>
      <c r="EL3256" s="68"/>
      <c r="EM3256" s="68"/>
      <c r="EN3256" s="68"/>
      <c r="EO3256" s="68"/>
      <c r="EP3256" s="68"/>
      <c r="EQ3256" s="68"/>
      <c r="ER3256" s="68"/>
      <c r="ES3256" s="68"/>
      <c r="ET3256" s="68"/>
    </row>
    <row r="3257" spans="53:150" s="9" customFormat="1" ht="15">
      <c r="BA3257" s="41"/>
      <c r="BB3257" s="41"/>
      <c r="BC3257" s="41"/>
      <c r="BD3257" s="41"/>
      <c r="BE3257" s="41"/>
      <c r="BF3257" s="41"/>
      <c r="BG3257" s="41"/>
      <c r="BH3257" s="41"/>
      <c r="BI3257" s="41"/>
      <c r="BJ3257" s="41"/>
      <c r="BK3257" s="41"/>
      <c r="BL3257" s="41"/>
      <c r="BM3257" s="41"/>
      <c r="BN3257" s="41"/>
      <c r="BO3257" s="41"/>
      <c r="BP3257" s="41"/>
      <c r="BQ3257" s="41"/>
      <c r="BR3257" s="41"/>
      <c r="BS3257" s="41"/>
      <c r="BT3257" s="41"/>
      <c r="BU3257" s="41"/>
      <c r="BV3257" s="41"/>
      <c r="BW3257" s="41"/>
      <c r="BX3257" s="41"/>
      <c r="BY3257" s="41"/>
      <c r="BZ3257" s="41"/>
      <c r="CA3257" s="41"/>
      <c r="CB3257" s="41"/>
      <c r="CC3257" s="41"/>
      <c r="CD3257" s="41"/>
      <c r="CE3257" s="41"/>
      <c r="CF3257" s="41"/>
      <c r="CG3257" s="41"/>
      <c r="CH3257" s="41"/>
      <c r="CI3257" s="41"/>
      <c r="CJ3257" s="41"/>
      <c r="ED3257" s="68"/>
      <c r="EE3257" s="68"/>
      <c r="EF3257" s="68"/>
      <c r="EG3257" s="68"/>
      <c r="EH3257" s="68"/>
      <c r="EI3257" s="68"/>
      <c r="EJ3257" s="68"/>
      <c r="EK3257" s="68"/>
      <c r="EL3257" s="68"/>
      <c r="EM3257" s="68"/>
      <c r="EN3257" s="68"/>
      <c r="EO3257" s="68"/>
      <c r="EP3257" s="68"/>
      <c r="EQ3257" s="68"/>
      <c r="ER3257" s="68"/>
      <c r="ES3257" s="68"/>
      <c r="ET3257" s="68"/>
    </row>
    <row r="3258" spans="53:150" s="9" customFormat="1" ht="15">
      <c r="BA3258" s="41"/>
      <c r="BB3258" s="41"/>
      <c r="BC3258" s="41"/>
      <c r="BD3258" s="41"/>
      <c r="BE3258" s="41"/>
      <c r="BF3258" s="41"/>
      <c r="BG3258" s="41"/>
      <c r="BH3258" s="41"/>
      <c r="BI3258" s="41"/>
      <c r="BJ3258" s="41"/>
      <c r="BK3258" s="41"/>
      <c r="BL3258" s="41"/>
      <c r="BM3258" s="41"/>
      <c r="BN3258" s="41"/>
      <c r="BO3258" s="41"/>
      <c r="BP3258" s="41"/>
      <c r="BQ3258" s="41"/>
      <c r="BR3258" s="41"/>
      <c r="BS3258" s="41"/>
      <c r="BT3258" s="41"/>
      <c r="BU3258" s="41"/>
      <c r="BV3258" s="41"/>
      <c r="BW3258" s="41"/>
      <c r="BX3258" s="41"/>
      <c r="BY3258" s="41"/>
      <c r="BZ3258" s="41"/>
      <c r="CA3258" s="41"/>
      <c r="CB3258" s="41"/>
      <c r="CC3258" s="41"/>
      <c r="CD3258" s="41"/>
      <c r="CE3258" s="41"/>
      <c r="CF3258" s="41"/>
      <c r="CG3258" s="41"/>
      <c r="CH3258" s="41"/>
      <c r="CI3258" s="41"/>
      <c r="CJ3258" s="41"/>
      <c r="ED3258" s="68"/>
      <c r="EE3258" s="68"/>
      <c r="EF3258" s="68"/>
      <c r="EG3258" s="68"/>
      <c r="EH3258" s="68"/>
      <c r="EI3258" s="68"/>
      <c r="EJ3258" s="68"/>
      <c r="EK3258" s="68"/>
      <c r="EL3258" s="68"/>
      <c r="EM3258" s="68"/>
      <c r="EN3258" s="68"/>
      <c r="EO3258" s="68"/>
      <c r="EP3258" s="68"/>
      <c r="EQ3258" s="68"/>
      <c r="ER3258" s="68"/>
      <c r="ES3258" s="68"/>
      <c r="ET3258" s="68"/>
    </row>
    <row r="3259" spans="53:150" s="9" customFormat="1" ht="15">
      <c r="BA3259" s="41"/>
      <c r="BB3259" s="41"/>
      <c r="BC3259" s="41"/>
      <c r="BD3259" s="41"/>
      <c r="BE3259" s="41"/>
      <c r="BF3259" s="41"/>
      <c r="BG3259" s="41"/>
      <c r="BH3259" s="41"/>
      <c r="BI3259" s="41"/>
      <c r="BJ3259" s="41"/>
      <c r="BK3259" s="41"/>
      <c r="BL3259" s="41"/>
      <c r="BM3259" s="41"/>
      <c r="BN3259" s="41"/>
      <c r="BO3259" s="41"/>
      <c r="BP3259" s="41"/>
      <c r="BQ3259" s="41"/>
      <c r="BR3259" s="41"/>
      <c r="BS3259" s="41"/>
      <c r="BT3259" s="41"/>
      <c r="BU3259" s="41"/>
      <c r="BV3259" s="41"/>
      <c r="BW3259" s="41"/>
      <c r="BX3259" s="41"/>
      <c r="BY3259" s="41"/>
      <c r="BZ3259" s="41"/>
      <c r="CA3259" s="41"/>
      <c r="CB3259" s="41"/>
      <c r="CC3259" s="41"/>
      <c r="CD3259" s="41"/>
      <c r="CE3259" s="41"/>
      <c r="CF3259" s="41"/>
      <c r="CG3259" s="41"/>
      <c r="CH3259" s="41"/>
      <c r="CI3259" s="41"/>
      <c r="CJ3259" s="41"/>
      <c r="ED3259" s="68"/>
      <c r="EE3259" s="68"/>
      <c r="EF3259" s="68"/>
      <c r="EG3259" s="68"/>
      <c r="EH3259" s="68"/>
      <c r="EI3259" s="68"/>
      <c r="EJ3259" s="68"/>
      <c r="EK3259" s="68"/>
      <c r="EL3259" s="68"/>
      <c r="EM3259" s="68"/>
      <c r="EN3259" s="68"/>
      <c r="EO3259" s="68"/>
      <c r="EP3259" s="68"/>
      <c r="EQ3259" s="68"/>
      <c r="ER3259" s="68"/>
      <c r="ES3259" s="68"/>
      <c r="ET3259" s="68"/>
    </row>
    <row r="3260" spans="53:150" s="9" customFormat="1" ht="15">
      <c r="BA3260" s="41"/>
      <c r="BB3260" s="41"/>
      <c r="BC3260" s="41"/>
      <c r="BD3260" s="41"/>
      <c r="BE3260" s="41"/>
      <c r="BF3260" s="41"/>
      <c r="BG3260" s="41"/>
      <c r="BH3260" s="41"/>
      <c r="BI3260" s="41"/>
      <c r="BJ3260" s="41"/>
      <c r="BK3260" s="41"/>
      <c r="BL3260" s="41"/>
      <c r="BM3260" s="41"/>
      <c r="BN3260" s="41"/>
      <c r="BO3260" s="41"/>
      <c r="BP3260" s="41"/>
      <c r="BQ3260" s="41"/>
      <c r="BR3260" s="41"/>
      <c r="BS3260" s="41"/>
      <c r="BT3260" s="41"/>
      <c r="BU3260" s="41"/>
      <c r="BV3260" s="41"/>
      <c r="BW3260" s="41"/>
      <c r="BX3260" s="41"/>
      <c r="BY3260" s="41"/>
      <c r="BZ3260" s="41"/>
      <c r="CA3260" s="41"/>
      <c r="CB3260" s="41"/>
      <c r="CC3260" s="41"/>
      <c r="CD3260" s="41"/>
      <c r="CE3260" s="41"/>
      <c r="CF3260" s="41"/>
      <c r="CG3260" s="41"/>
      <c r="CH3260" s="41"/>
      <c r="CI3260" s="41"/>
      <c r="CJ3260" s="41"/>
      <c r="ED3260" s="68"/>
      <c r="EE3260" s="68"/>
      <c r="EF3260" s="68"/>
      <c r="EG3260" s="68"/>
      <c r="EH3260" s="68"/>
      <c r="EI3260" s="68"/>
      <c r="EJ3260" s="68"/>
      <c r="EK3260" s="68"/>
      <c r="EL3260" s="68"/>
      <c r="EM3260" s="68"/>
      <c r="EN3260" s="68"/>
      <c r="EO3260" s="68"/>
      <c r="EP3260" s="68"/>
      <c r="EQ3260" s="68"/>
      <c r="ER3260" s="68"/>
      <c r="ES3260" s="68"/>
      <c r="ET3260" s="68"/>
    </row>
    <row r="3261" spans="53:150" s="9" customFormat="1" ht="15">
      <c r="BA3261" s="41"/>
      <c r="BB3261" s="41"/>
      <c r="BC3261" s="41"/>
      <c r="BD3261" s="41"/>
      <c r="BE3261" s="41"/>
      <c r="BF3261" s="41"/>
      <c r="BG3261" s="41"/>
      <c r="BH3261" s="41"/>
      <c r="BI3261" s="41"/>
      <c r="BJ3261" s="41"/>
      <c r="BK3261" s="41"/>
      <c r="BL3261" s="41"/>
      <c r="BM3261" s="41"/>
      <c r="BN3261" s="41"/>
      <c r="BO3261" s="41"/>
      <c r="BP3261" s="41"/>
      <c r="BQ3261" s="41"/>
      <c r="BR3261" s="41"/>
      <c r="BS3261" s="41"/>
      <c r="BT3261" s="41"/>
      <c r="BU3261" s="41"/>
      <c r="BV3261" s="41"/>
      <c r="BW3261" s="41"/>
      <c r="BX3261" s="41"/>
      <c r="BY3261" s="41"/>
      <c r="BZ3261" s="41"/>
      <c r="CA3261" s="41"/>
      <c r="CB3261" s="41"/>
      <c r="CC3261" s="41"/>
      <c r="CD3261" s="41"/>
      <c r="CE3261" s="41"/>
      <c r="CF3261" s="41"/>
      <c r="CG3261" s="41"/>
      <c r="CH3261" s="41"/>
      <c r="CI3261" s="41"/>
      <c r="CJ3261" s="41"/>
      <c r="ED3261" s="68"/>
      <c r="EE3261" s="68"/>
      <c r="EF3261" s="68"/>
      <c r="EG3261" s="68"/>
      <c r="EH3261" s="68"/>
      <c r="EI3261" s="68"/>
      <c r="EJ3261" s="68"/>
      <c r="EK3261" s="68"/>
      <c r="EL3261" s="68"/>
      <c r="EM3261" s="68"/>
      <c r="EN3261" s="68"/>
      <c r="EO3261" s="68"/>
      <c r="EP3261" s="68"/>
      <c r="EQ3261" s="68"/>
      <c r="ER3261" s="68"/>
      <c r="ES3261" s="68"/>
      <c r="ET3261" s="68"/>
    </row>
    <row r="3262" spans="53:150" s="9" customFormat="1" ht="15">
      <c r="BA3262" s="41"/>
      <c r="BB3262" s="41"/>
      <c r="BC3262" s="41"/>
      <c r="BD3262" s="41"/>
      <c r="BE3262" s="41"/>
      <c r="BF3262" s="41"/>
      <c r="BG3262" s="41"/>
      <c r="BH3262" s="41"/>
      <c r="BI3262" s="41"/>
      <c r="BJ3262" s="41"/>
      <c r="BK3262" s="41"/>
      <c r="BL3262" s="41"/>
      <c r="BM3262" s="41"/>
      <c r="BN3262" s="41"/>
      <c r="BO3262" s="41"/>
      <c r="BP3262" s="41"/>
      <c r="BQ3262" s="41"/>
      <c r="BR3262" s="41"/>
      <c r="BS3262" s="41"/>
      <c r="BT3262" s="41"/>
      <c r="BU3262" s="41"/>
      <c r="BV3262" s="41"/>
      <c r="BW3262" s="41"/>
      <c r="BX3262" s="41"/>
      <c r="BY3262" s="41"/>
      <c r="BZ3262" s="41"/>
      <c r="CA3262" s="41"/>
      <c r="CB3262" s="41"/>
      <c r="CC3262" s="41"/>
      <c r="CD3262" s="41"/>
      <c r="CE3262" s="41"/>
      <c r="CF3262" s="41"/>
      <c r="CG3262" s="41"/>
      <c r="CH3262" s="41"/>
      <c r="CI3262" s="41"/>
      <c r="CJ3262" s="41"/>
      <c r="ED3262" s="68"/>
      <c r="EE3262" s="68"/>
      <c r="EF3262" s="68"/>
      <c r="EG3262" s="68"/>
      <c r="EH3262" s="68"/>
      <c r="EI3262" s="68"/>
      <c r="EJ3262" s="68"/>
      <c r="EK3262" s="68"/>
      <c r="EL3262" s="68"/>
      <c r="EM3262" s="68"/>
      <c r="EN3262" s="68"/>
      <c r="EO3262" s="68"/>
      <c r="EP3262" s="68"/>
      <c r="EQ3262" s="68"/>
      <c r="ER3262" s="68"/>
      <c r="ES3262" s="68"/>
      <c r="ET3262" s="68"/>
    </row>
    <row r="3263" spans="53:150" s="9" customFormat="1" ht="15">
      <c r="BA3263" s="41"/>
      <c r="BB3263" s="41"/>
      <c r="BC3263" s="41"/>
      <c r="BD3263" s="41"/>
      <c r="BE3263" s="41"/>
      <c r="BF3263" s="41"/>
      <c r="BG3263" s="41"/>
      <c r="BH3263" s="41"/>
      <c r="BI3263" s="41"/>
      <c r="BJ3263" s="41"/>
      <c r="BK3263" s="41"/>
      <c r="BL3263" s="41"/>
      <c r="BM3263" s="41"/>
      <c r="BN3263" s="41"/>
      <c r="BO3263" s="41"/>
      <c r="BP3263" s="41"/>
      <c r="BQ3263" s="41"/>
      <c r="BR3263" s="41"/>
      <c r="BS3263" s="41"/>
      <c r="BT3263" s="41"/>
      <c r="BU3263" s="41"/>
      <c r="BV3263" s="41"/>
      <c r="BW3263" s="41"/>
      <c r="BX3263" s="41"/>
      <c r="BY3263" s="41"/>
      <c r="BZ3263" s="41"/>
      <c r="CA3263" s="41"/>
      <c r="CB3263" s="41"/>
      <c r="CC3263" s="41"/>
      <c r="CD3263" s="41"/>
      <c r="CE3263" s="41"/>
      <c r="CF3263" s="41"/>
      <c r="CG3263" s="41"/>
      <c r="CH3263" s="41"/>
      <c r="CI3263" s="41"/>
      <c r="CJ3263" s="41"/>
      <c r="ED3263" s="68"/>
      <c r="EE3263" s="68"/>
      <c r="EF3263" s="68"/>
      <c r="EG3263" s="68"/>
      <c r="EH3263" s="68"/>
      <c r="EI3263" s="68"/>
      <c r="EJ3263" s="68"/>
      <c r="EK3263" s="68"/>
      <c r="EL3263" s="68"/>
      <c r="EM3263" s="68"/>
      <c r="EN3263" s="68"/>
      <c r="EO3263" s="68"/>
      <c r="EP3263" s="68"/>
      <c r="EQ3263" s="68"/>
      <c r="ER3263" s="68"/>
      <c r="ES3263" s="68"/>
      <c r="ET3263" s="68"/>
    </row>
    <row r="3264" spans="53:150" s="9" customFormat="1" ht="15">
      <c r="BA3264" s="41"/>
      <c r="BB3264" s="41"/>
      <c r="BC3264" s="41"/>
      <c r="BD3264" s="41"/>
      <c r="BE3264" s="41"/>
      <c r="BF3264" s="41"/>
      <c r="BG3264" s="41"/>
      <c r="BH3264" s="41"/>
      <c r="BI3264" s="41"/>
      <c r="BJ3264" s="41"/>
      <c r="BK3264" s="41"/>
      <c r="BL3264" s="41"/>
      <c r="BM3264" s="41"/>
      <c r="BN3264" s="41"/>
      <c r="BO3264" s="41"/>
      <c r="BP3264" s="41"/>
      <c r="BQ3264" s="41"/>
      <c r="BR3264" s="41"/>
      <c r="BS3264" s="41"/>
      <c r="BT3264" s="41"/>
      <c r="BU3264" s="41"/>
      <c r="BV3264" s="41"/>
      <c r="BW3264" s="41"/>
      <c r="BX3264" s="41"/>
      <c r="BY3264" s="41"/>
      <c r="BZ3264" s="41"/>
      <c r="CA3264" s="41"/>
      <c r="CB3264" s="41"/>
      <c r="CC3264" s="41"/>
      <c r="CD3264" s="41"/>
      <c r="CE3264" s="41"/>
      <c r="CF3264" s="41"/>
      <c r="CG3264" s="41"/>
      <c r="CH3264" s="41"/>
      <c r="CI3264" s="41"/>
      <c r="CJ3264" s="41"/>
      <c r="ED3264" s="68"/>
      <c r="EE3264" s="68"/>
      <c r="EF3264" s="68"/>
      <c r="EG3264" s="68"/>
      <c r="EH3264" s="68"/>
      <c r="EI3264" s="68"/>
      <c r="EJ3264" s="68"/>
      <c r="EK3264" s="68"/>
      <c r="EL3264" s="68"/>
      <c r="EM3264" s="68"/>
      <c r="EN3264" s="68"/>
      <c r="EO3264" s="68"/>
      <c r="EP3264" s="68"/>
      <c r="EQ3264" s="68"/>
      <c r="ER3264" s="68"/>
      <c r="ES3264" s="68"/>
      <c r="ET3264" s="68"/>
    </row>
    <row r="3265" spans="53:150" s="9" customFormat="1" ht="15">
      <c r="BA3265" s="41"/>
      <c r="BB3265" s="41"/>
      <c r="BC3265" s="41"/>
      <c r="BD3265" s="41"/>
      <c r="BE3265" s="41"/>
      <c r="BF3265" s="41"/>
      <c r="BG3265" s="41"/>
      <c r="BH3265" s="41"/>
      <c r="BI3265" s="41"/>
      <c r="BJ3265" s="41"/>
      <c r="BK3265" s="41"/>
      <c r="BL3265" s="41"/>
      <c r="BM3265" s="41"/>
      <c r="BN3265" s="41"/>
      <c r="BO3265" s="41"/>
      <c r="BP3265" s="41"/>
      <c r="BQ3265" s="41"/>
      <c r="BR3265" s="41"/>
      <c r="BS3265" s="41"/>
      <c r="BT3265" s="41"/>
      <c r="BU3265" s="41"/>
      <c r="BV3265" s="41"/>
      <c r="BW3265" s="41"/>
      <c r="BX3265" s="41"/>
      <c r="BY3265" s="41"/>
      <c r="BZ3265" s="41"/>
      <c r="CA3265" s="41"/>
      <c r="CB3265" s="41"/>
      <c r="CC3265" s="41"/>
      <c r="CD3265" s="41"/>
      <c r="CE3265" s="41"/>
      <c r="CF3265" s="41"/>
      <c r="CG3265" s="41"/>
      <c r="CH3265" s="41"/>
      <c r="CI3265" s="41"/>
      <c r="CJ3265" s="41"/>
      <c r="ED3265" s="68"/>
      <c r="EE3265" s="68"/>
      <c r="EF3265" s="68"/>
      <c r="EG3265" s="68"/>
      <c r="EH3265" s="68"/>
      <c r="EI3265" s="68"/>
      <c r="EJ3265" s="68"/>
      <c r="EK3265" s="68"/>
      <c r="EL3265" s="68"/>
      <c r="EM3265" s="68"/>
      <c r="EN3265" s="68"/>
      <c r="EO3265" s="68"/>
      <c r="EP3265" s="68"/>
      <c r="EQ3265" s="68"/>
      <c r="ER3265" s="68"/>
      <c r="ES3265" s="68"/>
      <c r="ET3265" s="68"/>
    </row>
    <row r="3266" spans="53:150" s="9" customFormat="1" ht="15">
      <c r="BA3266" s="41"/>
      <c r="BB3266" s="41"/>
      <c r="BC3266" s="41"/>
      <c r="BD3266" s="41"/>
      <c r="BE3266" s="41"/>
      <c r="BF3266" s="41"/>
      <c r="BG3266" s="41"/>
      <c r="BH3266" s="41"/>
      <c r="BI3266" s="41"/>
      <c r="BJ3266" s="41"/>
      <c r="BK3266" s="41"/>
      <c r="BL3266" s="41"/>
      <c r="BM3266" s="41"/>
      <c r="BN3266" s="41"/>
      <c r="BO3266" s="41"/>
      <c r="BP3266" s="41"/>
      <c r="BQ3266" s="41"/>
      <c r="BR3266" s="41"/>
      <c r="BS3266" s="41"/>
      <c r="BT3266" s="41"/>
      <c r="BU3266" s="41"/>
      <c r="BV3266" s="41"/>
      <c r="BW3266" s="41"/>
      <c r="BX3266" s="41"/>
      <c r="BY3266" s="41"/>
      <c r="BZ3266" s="41"/>
      <c r="CA3266" s="41"/>
      <c r="CB3266" s="41"/>
      <c r="CC3266" s="41"/>
      <c r="CD3266" s="41"/>
      <c r="CE3266" s="41"/>
      <c r="CF3266" s="41"/>
      <c r="CG3266" s="41"/>
      <c r="CH3266" s="41"/>
      <c r="CI3266" s="41"/>
      <c r="CJ3266" s="41"/>
      <c r="ED3266" s="68"/>
      <c r="EE3266" s="68"/>
      <c r="EF3266" s="68"/>
      <c r="EG3266" s="68"/>
      <c r="EH3266" s="68"/>
      <c r="EI3266" s="68"/>
      <c r="EJ3266" s="68"/>
      <c r="EK3266" s="68"/>
      <c r="EL3266" s="68"/>
      <c r="EM3266" s="68"/>
      <c r="EN3266" s="68"/>
      <c r="EO3266" s="68"/>
      <c r="EP3266" s="68"/>
      <c r="EQ3266" s="68"/>
      <c r="ER3266" s="68"/>
      <c r="ES3266" s="68"/>
      <c r="ET3266" s="68"/>
    </row>
    <row r="3267" spans="53:150" s="9" customFormat="1" ht="15">
      <c r="BA3267" s="41"/>
      <c r="BB3267" s="41"/>
      <c r="BC3267" s="41"/>
      <c r="BD3267" s="41"/>
      <c r="BE3267" s="41"/>
      <c r="BF3267" s="41"/>
      <c r="BG3267" s="41"/>
      <c r="BH3267" s="41"/>
      <c r="BI3267" s="41"/>
      <c r="BJ3267" s="41"/>
      <c r="BK3267" s="41"/>
      <c r="BL3267" s="41"/>
      <c r="BM3267" s="41"/>
      <c r="BN3267" s="41"/>
      <c r="BO3267" s="41"/>
      <c r="BP3267" s="41"/>
      <c r="BQ3267" s="41"/>
      <c r="BR3267" s="41"/>
      <c r="BS3267" s="41"/>
      <c r="BT3267" s="41"/>
      <c r="BU3267" s="41"/>
      <c r="BV3267" s="41"/>
      <c r="BW3267" s="41"/>
      <c r="BX3267" s="41"/>
      <c r="BY3267" s="41"/>
      <c r="BZ3267" s="41"/>
      <c r="CA3267" s="41"/>
      <c r="CB3267" s="41"/>
      <c r="CC3267" s="41"/>
      <c r="CD3267" s="41"/>
      <c r="CE3267" s="41"/>
      <c r="CF3267" s="41"/>
      <c r="CG3267" s="41"/>
      <c r="CH3267" s="41"/>
      <c r="CI3267" s="41"/>
      <c r="CJ3267" s="41"/>
      <c r="ED3267" s="68"/>
      <c r="EE3267" s="68"/>
      <c r="EF3267" s="68"/>
      <c r="EG3267" s="68"/>
      <c r="EH3267" s="68"/>
      <c r="EI3267" s="68"/>
      <c r="EJ3267" s="68"/>
      <c r="EK3267" s="68"/>
      <c r="EL3267" s="68"/>
      <c r="EM3267" s="68"/>
      <c r="EN3267" s="68"/>
      <c r="EO3267" s="68"/>
      <c r="EP3267" s="68"/>
      <c r="EQ3267" s="68"/>
      <c r="ER3267" s="68"/>
      <c r="ES3267" s="68"/>
      <c r="ET3267" s="68"/>
    </row>
    <row r="3268" spans="53:150" s="9" customFormat="1" ht="15">
      <c r="BA3268" s="41"/>
      <c r="BB3268" s="41"/>
      <c r="BC3268" s="41"/>
      <c r="BD3268" s="41"/>
      <c r="BE3268" s="41"/>
      <c r="BF3268" s="41"/>
      <c r="BG3268" s="41"/>
      <c r="BH3268" s="41"/>
      <c r="BI3268" s="41"/>
      <c r="BJ3268" s="41"/>
      <c r="BK3268" s="41"/>
      <c r="BL3268" s="41"/>
      <c r="BM3268" s="41"/>
      <c r="BN3268" s="41"/>
      <c r="BO3268" s="41"/>
      <c r="BP3268" s="41"/>
      <c r="BQ3268" s="41"/>
      <c r="BR3268" s="41"/>
      <c r="BS3268" s="41"/>
      <c r="BT3268" s="41"/>
      <c r="BU3268" s="41"/>
      <c r="BV3268" s="41"/>
      <c r="BW3268" s="41"/>
      <c r="BX3268" s="41"/>
      <c r="BY3268" s="41"/>
      <c r="BZ3268" s="41"/>
      <c r="CA3268" s="41"/>
      <c r="CB3268" s="41"/>
      <c r="CC3268" s="41"/>
      <c r="CD3268" s="41"/>
      <c r="CE3268" s="41"/>
      <c r="CF3268" s="41"/>
      <c r="CG3268" s="41"/>
      <c r="CH3268" s="41"/>
      <c r="CI3268" s="41"/>
      <c r="CJ3268" s="41"/>
      <c r="ED3268" s="68"/>
      <c r="EE3268" s="68"/>
      <c r="EF3268" s="68"/>
      <c r="EG3268" s="68"/>
      <c r="EH3268" s="68"/>
      <c r="EI3268" s="68"/>
      <c r="EJ3268" s="68"/>
      <c r="EK3268" s="68"/>
      <c r="EL3268" s="68"/>
      <c r="EM3268" s="68"/>
      <c r="EN3268" s="68"/>
      <c r="EO3268" s="68"/>
      <c r="EP3268" s="68"/>
      <c r="EQ3268" s="68"/>
      <c r="ER3268" s="68"/>
      <c r="ES3268" s="68"/>
      <c r="ET3268" s="68"/>
    </row>
    <row r="3269" spans="53:150" s="9" customFormat="1" ht="15">
      <c r="BA3269" s="41"/>
      <c r="BB3269" s="41"/>
      <c r="BC3269" s="41"/>
      <c r="BD3269" s="41"/>
      <c r="BE3269" s="41"/>
      <c r="BF3269" s="41"/>
      <c r="BG3269" s="41"/>
      <c r="BH3269" s="41"/>
      <c r="BI3269" s="41"/>
      <c r="BJ3269" s="41"/>
      <c r="BK3269" s="41"/>
      <c r="BL3269" s="41"/>
      <c r="BM3269" s="41"/>
      <c r="BN3269" s="41"/>
      <c r="BO3269" s="41"/>
      <c r="BP3269" s="41"/>
      <c r="BQ3269" s="41"/>
      <c r="BR3269" s="41"/>
      <c r="BS3269" s="41"/>
      <c r="BT3269" s="41"/>
      <c r="BU3269" s="41"/>
      <c r="BV3269" s="41"/>
      <c r="BW3269" s="41"/>
      <c r="BX3269" s="41"/>
      <c r="BY3269" s="41"/>
      <c r="BZ3269" s="41"/>
      <c r="CA3269" s="41"/>
      <c r="CB3269" s="41"/>
      <c r="CC3269" s="41"/>
      <c r="CD3269" s="41"/>
      <c r="CE3269" s="41"/>
      <c r="CF3269" s="41"/>
      <c r="CG3269" s="41"/>
      <c r="CH3269" s="41"/>
      <c r="CI3269" s="41"/>
      <c r="CJ3269" s="41"/>
      <c r="ED3269" s="68"/>
      <c r="EE3269" s="68"/>
      <c r="EF3269" s="68"/>
      <c r="EG3269" s="68"/>
      <c r="EH3269" s="68"/>
      <c r="EI3269" s="68"/>
      <c r="EJ3269" s="68"/>
      <c r="EK3269" s="68"/>
      <c r="EL3269" s="68"/>
      <c r="EM3269" s="68"/>
      <c r="EN3269" s="68"/>
      <c r="EO3269" s="68"/>
      <c r="EP3269" s="68"/>
      <c r="EQ3269" s="68"/>
      <c r="ER3269" s="68"/>
      <c r="ES3269" s="68"/>
      <c r="ET3269" s="68"/>
    </row>
    <row r="3270" spans="53:150" s="9" customFormat="1" ht="15">
      <c r="BA3270" s="41"/>
      <c r="BB3270" s="41"/>
      <c r="BC3270" s="41"/>
      <c r="BD3270" s="41"/>
      <c r="BE3270" s="41"/>
      <c r="BF3270" s="41"/>
      <c r="BG3270" s="41"/>
      <c r="BH3270" s="41"/>
      <c r="BI3270" s="41"/>
      <c r="BJ3270" s="41"/>
      <c r="BK3270" s="41"/>
      <c r="BL3270" s="41"/>
      <c r="BM3270" s="41"/>
      <c r="BN3270" s="41"/>
      <c r="BO3270" s="41"/>
      <c r="BP3270" s="41"/>
      <c r="BQ3270" s="41"/>
      <c r="BR3270" s="41"/>
      <c r="BS3270" s="41"/>
      <c r="BT3270" s="41"/>
      <c r="BU3270" s="41"/>
      <c r="BV3270" s="41"/>
      <c r="BW3270" s="41"/>
      <c r="BX3270" s="41"/>
      <c r="BY3270" s="41"/>
      <c r="BZ3270" s="41"/>
      <c r="CA3270" s="41"/>
      <c r="CB3270" s="41"/>
      <c r="CC3270" s="41"/>
      <c r="CD3270" s="41"/>
      <c r="CE3270" s="41"/>
      <c r="CF3270" s="41"/>
      <c r="CG3270" s="41"/>
      <c r="CH3270" s="41"/>
      <c r="CI3270" s="41"/>
      <c r="CJ3270" s="41"/>
      <c r="ED3270" s="68"/>
      <c r="EE3270" s="68"/>
      <c r="EF3270" s="68"/>
      <c r="EG3270" s="68"/>
      <c r="EH3270" s="68"/>
      <c r="EI3270" s="68"/>
      <c r="EJ3270" s="68"/>
      <c r="EK3270" s="68"/>
      <c r="EL3270" s="68"/>
      <c r="EM3270" s="68"/>
      <c r="EN3270" s="68"/>
      <c r="EO3270" s="68"/>
      <c r="EP3270" s="68"/>
      <c r="EQ3270" s="68"/>
      <c r="ER3270" s="68"/>
      <c r="ES3270" s="68"/>
      <c r="ET3270" s="68"/>
    </row>
    <row r="3271" spans="53:150" s="9" customFormat="1" ht="15">
      <c r="BA3271" s="41"/>
      <c r="BB3271" s="41"/>
      <c r="BC3271" s="41"/>
      <c r="BD3271" s="41"/>
      <c r="BE3271" s="41"/>
      <c r="BF3271" s="41"/>
      <c r="BG3271" s="41"/>
      <c r="BH3271" s="41"/>
      <c r="BI3271" s="41"/>
      <c r="BJ3271" s="41"/>
      <c r="BK3271" s="41"/>
      <c r="BL3271" s="41"/>
      <c r="BM3271" s="41"/>
      <c r="BN3271" s="41"/>
      <c r="BO3271" s="41"/>
      <c r="BP3271" s="41"/>
      <c r="BQ3271" s="41"/>
      <c r="BR3271" s="41"/>
      <c r="BS3271" s="41"/>
      <c r="BT3271" s="41"/>
      <c r="BU3271" s="41"/>
      <c r="BV3271" s="41"/>
      <c r="BW3271" s="41"/>
      <c r="BX3271" s="41"/>
      <c r="BY3271" s="41"/>
      <c r="BZ3271" s="41"/>
      <c r="CA3271" s="41"/>
      <c r="CB3271" s="41"/>
      <c r="CC3271" s="41"/>
      <c r="CD3271" s="41"/>
      <c r="CE3271" s="41"/>
      <c r="CF3271" s="41"/>
      <c r="CG3271" s="41"/>
      <c r="CH3271" s="41"/>
      <c r="CI3271" s="41"/>
      <c r="CJ3271" s="41"/>
      <c r="ED3271" s="68"/>
      <c r="EE3271" s="68"/>
      <c r="EF3271" s="68"/>
      <c r="EG3271" s="68"/>
      <c r="EH3271" s="68"/>
      <c r="EI3271" s="68"/>
      <c r="EJ3271" s="68"/>
      <c r="EK3271" s="68"/>
      <c r="EL3271" s="68"/>
      <c r="EM3271" s="68"/>
      <c r="EN3271" s="68"/>
      <c r="EO3271" s="68"/>
      <c r="EP3271" s="68"/>
      <c r="EQ3271" s="68"/>
      <c r="ER3271" s="68"/>
      <c r="ES3271" s="68"/>
      <c r="ET3271" s="68"/>
    </row>
    <row r="3272" spans="53:150" s="9" customFormat="1" ht="15">
      <c r="BA3272" s="41"/>
      <c r="BB3272" s="41"/>
      <c r="BC3272" s="41"/>
      <c r="BD3272" s="41"/>
      <c r="BE3272" s="41"/>
      <c r="BF3272" s="41"/>
      <c r="BG3272" s="41"/>
      <c r="BH3272" s="41"/>
      <c r="BI3272" s="41"/>
      <c r="BJ3272" s="41"/>
      <c r="BK3272" s="41"/>
      <c r="BL3272" s="41"/>
      <c r="BM3272" s="41"/>
      <c r="BN3272" s="41"/>
      <c r="BO3272" s="41"/>
      <c r="BP3272" s="41"/>
      <c r="BQ3272" s="41"/>
      <c r="BR3272" s="41"/>
      <c r="BS3272" s="41"/>
      <c r="BT3272" s="41"/>
      <c r="BU3272" s="41"/>
      <c r="BV3272" s="41"/>
      <c r="BW3272" s="41"/>
      <c r="BX3272" s="41"/>
      <c r="BY3272" s="41"/>
      <c r="BZ3272" s="41"/>
      <c r="CA3272" s="41"/>
      <c r="CB3272" s="41"/>
      <c r="CC3272" s="41"/>
      <c r="CD3272" s="41"/>
      <c r="CE3272" s="41"/>
      <c r="CF3272" s="41"/>
      <c r="CG3272" s="41"/>
      <c r="CH3272" s="41"/>
      <c r="CI3272" s="41"/>
      <c r="CJ3272" s="41"/>
      <c r="ED3272" s="68"/>
      <c r="EE3272" s="68"/>
      <c r="EF3272" s="68"/>
      <c r="EG3272" s="68"/>
      <c r="EH3272" s="68"/>
      <c r="EI3272" s="68"/>
      <c r="EJ3272" s="68"/>
      <c r="EK3272" s="68"/>
      <c r="EL3272" s="68"/>
      <c r="EM3272" s="68"/>
      <c r="EN3272" s="68"/>
      <c r="EO3272" s="68"/>
      <c r="EP3272" s="68"/>
      <c r="EQ3272" s="68"/>
      <c r="ER3272" s="68"/>
      <c r="ES3272" s="68"/>
      <c r="ET3272" s="68"/>
    </row>
    <row r="3273" spans="53:150" s="9" customFormat="1" ht="15">
      <c r="BA3273" s="41"/>
      <c r="BB3273" s="41"/>
      <c r="BC3273" s="41"/>
      <c r="BD3273" s="41"/>
      <c r="BE3273" s="41"/>
      <c r="BF3273" s="41"/>
      <c r="BG3273" s="41"/>
      <c r="BH3273" s="41"/>
      <c r="BI3273" s="41"/>
      <c r="BJ3273" s="41"/>
      <c r="BK3273" s="41"/>
      <c r="BL3273" s="41"/>
      <c r="BM3273" s="41"/>
      <c r="BN3273" s="41"/>
      <c r="BO3273" s="41"/>
      <c r="BP3273" s="41"/>
      <c r="BQ3273" s="41"/>
      <c r="BR3273" s="41"/>
      <c r="BS3273" s="41"/>
      <c r="BT3273" s="41"/>
      <c r="BU3273" s="41"/>
      <c r="BV3273" s="41"/>
      <c r="BW3273" s="41"/>
      <c r="BX3273" s="41"/>
      <c r="BY3273" s="41"/>
      <c r="BZ3273" s="41"/>
      <c r="CA3273" s="41"/>
      <c r="CB3273" s="41"/>
      <c r="CC3273" s="41"/>
      <c r="CD3273" s="41"/>
      <c r="CE3273" s="41"/>
      <c r="CF3273" s="41"/>
      <c r="CG3273" s="41"/>
      <c r="CH3273" s="41"/>
      <c r="CI3273" s="41"/>
      <c r="CJ3273" s="41"/>
      <c r="ED3273" s="68"/>
      <c r="EE3273" s="68"/>
      <c r="EF3273" s="68"/>
      <c r="EG3273" s="68"/>
      <c r="EH3273" s="68"/>
      <c r="EI3273" s="68"/>
      <c r="EJ3273" s="68"/>
      <c r="EK3273" s="68"/>
      <c r="EL3273" s="68"/>
      <c r="EM3273" s="68"/>
      <c r="EN3273" s="68"/>
      <c r="EO3273" s="68"/>
      <c r="EP3273" s="68"/>
      <c r="EQ3273" s="68"/>
      <c r="ER3273" s="68"/>
      <c r="ES3273" s="68"/>
      <c r="ET3273" s="68"/>
    </row>
    <row r="3274" spans="53:150" s="9" customFormat="1" ht="15">
      <c r="BA3274" s="41"/>
      <c r="BB3274" s="41"/>
      <c r="BC3274" s="41"/>
      <c r="BD3274" s="41"/>
      <c r="BE3274" s="41"/>
      <c r="BF3274" s="41"/>
      <c r="BG3274" s="41"/>
      <c r="BH3274" s="41"/>
      <c r="BI3274" s="41"/>
      <c r="BJ3274" s="41"/>
      <c r="BK3274" s="41"/>
      <c r="BL3274" s="41"/>
      <c r="BM3274" s="41"/>
      <c r="BN3274" s="41"/>
      <c r="BO3274" s="41"/>
      <c r="BP3274" s="41"/>
      <c r="BQ3274" s="41"/>
      <c r="BR3274" s="41"/>
      <c r="BS3274" s="41"/>
      <c r="BT3274" s="41"/>
      <c r="BU3274" s="41"/>
      <c r="BV3274" s="41"/>
      <c r="BW3274" s="41"/>
      <c r="BX3274" s="41"/>
      <c r="BY3274" s="41"/>
      <c r="BZ3274" s="41"/>
      <c r="CA3274" s="41"/>
      <c r="CB3274" s="41"/>
      <c r="CC3274" s="41"/>
      <c r="CD3274" s="41"/>
      <c r="CE3274" s="41"/>
      <c r="CF3274" s="41"/>
      <c r="CG3274" s="41"/>
      <c r="CH3274" s="41"/>
      <c r="CI3274" s="41"/>
      <c r="CJ3274" s="41"/>
      <c r="ED3274" s="68"/>
      <c r="EE3274" s="68"/>
      <c r="EF3274" s="68"/>
      <c r="EG3274" s="68"/>
      <c r="EH3274" s="68"/>
      <c r="EI3274" s="68"/>
      <c r="EJ3274" s="68"/>
      <c r="EK3274" s="68"/>
      <c r="EL3274" s="68"/>
      <c r="EM3274" s="68"/>
      <c r="EN3274" s="68"/>
      <c r="EO3274" s="68"/>
      <c r="EP3274" s="68"/>
      <c r="EQ3274" s="68"/>
      <c r="ER3274" s="68"/>
      <c r="ES3274" s="68"/>
      <c r="ET3274" s="68"/>
    </row>
    <row r="3275" spans="53:150" s="9" customFormat="1" ht="15">
      <c r="BA3275" s="41"/>
      <c r="BB3275" s="41"/>
      <c r="BC3275" s="41"/>
      <c r="BD3275" s="41"/>
      <c r="BE3275" s="41"/>
      <c r="BF3275" s="41"/>
      <c r="BG3275" s="41"/>
      <c r="BH3275" s="41"/>
      <c r="BI3275" s="41"/>
      <c r="BJ3275" s="41"/>
      <c r="BK3275" s="41"/>
      <c r="BL3275" s="41"/>
      <c r="BM3275" s="41"/>
      <c r="BN3275" s="41"/>
      <c r="BO3275" s="41"/>
      <c r="BP3275" s="41"/>
      <c r="BQ3275" s="41"/>
      <c r="BR3275" s="41"/>
      <c r="BS3275" s="41"/>
      <c r="BT3275" s="41"/>
      <c r="BU3275" s="41"/>
      <c r="BV3275" s="41"/>
      <c r="BW3275" s="41"/>
      <c r="BX3275" s="41"/>
      <c r="BY3275" s="41"/>
      <c r="BZ3275" s="41"/>
      <c r="CA3275" s="41"/>
      <c r="CB3275" s="41"/>
      <c r="CC3275" s="41"/>
      <c r="CD3275" s="41"/>
      <c r="CE3275" s="41"/>
      <c r="CF3275" s="41"/>
      <c r="CG3275" s="41"/>
      <c r="CH3275" s="41"/>
      <c r="CI3275" s="41"/>
      <c r="CJ3275" s="41"/>
      <c r="ED3275" s="68"/>
      <c r="EE3275" s="68"/>
      <c r="EF3275" s="68"/>
      <c r="EG3275" s="68"/>
      <c r="EH3275" s="68"/>
      <c r="EI3275" s="68"/>
      <c r="EJ3275" s="68"/>
      <c r="EK3275" s="68"/>
      <c r="EL3275" s="68"/>
      <c r="EM3275" s="68"/>
      <c r="EN3275" s="68"/>
      <c r="EO3275" s="68"/>
      <c r="EP3275" s="68"/>
      <c r="EQ3275" s="68"/>
      <c r="ER3275" s="68"/>
      <c r="ES3275" s="68"/>
      <c r="ET3275" s="68"/>
    </row>
    <row r="3276" spans="53:150" s="9" customFormat="1" ht="15">
      <c r="BA3276" s="41"/>
      <c r="BB3276" s="41"/>
      <c r="BC3276" s="41"/>
      <c r="BD3276" s="41"/>
      <c r="BE3276" s="41"/>
      <c r="BF3276" s="41"/>
      <c r="BG3276" s="41"/>
      <c r="BH3276" s="41"/>
      <c r="BI3276" s="41"/>
      <c r="BJ3276" s="41"/>
      <c r="BK3276" s="41"/>
      <c r="BL3276" s="41"/>
      <c r="BM3276" s="41"/>
      <c r="BN3276" s="41"/>
      <c r="BO3276" s="41"/>
      <c r="BP3276" s="41"/>
      <c r="BQ3276" s="41"/>
      <c r="BR3276" s="41"/>
      <c r="BS3276" s="41"/>
      <c r="BT3276" s="41"/>
      <c r="BU3276" s="41"/>
      <c r="BV3276" s="41"/>
      <c r="BW3276" s="41"/>
      <c r="BX3276" s="41"/>
      <c r="BY3276" s="41"/>
      <c r="BZ3276" s="41"/>
      <c r="CA3276" s="41"/>
      <c r="CB3276" s="41"/>
      <c r="CC3276" s="41"/>
      <c r="CD3276" s="41"/>
      <c r="CE3276" s="41"/>
      <c r="CF3276" s="41"/>
      <c r="CG3276" s="41"/>
      <c r="CH3276" s="41"/>
      <c r="CI3276" s="41"/>
      <c r="CJ3276" s="41"/>
      <c r="ED3276" s="68"/>
      <c r="EE3276" s="68"/>
      <c r="EF3276" s="68"/>
      <c r="EG3276" s="68"/>
      <c r="EH3276" s="68"/>
      <c r="EI3276" s="68"/>
      <c r="EJ3276" s="68"/>
      <c r="EK3276" s="68"/>
      <c r="EL3276" s="68"/>
      <c r="EM3276" s="68"/>
      <c r="EN3276" s="68"/>
      <c r="EO3276" s="68"/>
      <c r="EP3276" s="68"/>
      <c r="EQ3276" s="68"/>
      <c r="ER3276" s="68"/>
      <c r="ES3276" s="68"/>
      <c r="ET3276" s="68"/>
    </row>
    <row r="3277" spans="53:150" s="9" customFormat="1" ht="15">
      <c r="BA3277" s="41"/>
      <c r="BB3277" s="41"/>
      <c r="BC3277" s="41"/>
      <c r="BD3277" s="41"/>
      <c r="BE3277" s="41"/>
      <c r="BF3277" s="41"/>
      <c r="BG3277" s="41"/>
      <c r="BH3277" s="41"/>
      <c r="BI3277" s="41"/>
      <c r="BJ3277" s="41"/>
      <c r="BK3277" s="41"/>
      <c r="BL3277" s="41"/>
      <c r="BM3277" s="41"/>
      <c r="BN3277" s="41"/>
      <c r="BO3277" s="41"/>
      <c r="BP3277" s="41"/>
      <c r="BQ3277" s="41"/>
      <c r="BR3277" s="41"/>
      <c r="BS3277" s="41"/>
      <c r="BT3277" s="41"/>
      <c r="BU3277" s="41"/>
      <c r="BV3277" s="41"/>
      <c r="BW3277" s="41"/>
      <c r="BX3277" s="41"/>
      <c r="BY3277" s="41"/>
      <c r="BZ3277" s="41"/>
      <c r="CA3277" s="41"/>
      <c r="CB3277" s="41"/>
      <c r="CC3277" s="41"/>
      <c r="CD3277" s="41"/>
      <c r="CE3277" s="41"/>
      <c r="CF3277" s="41"/>
      <c r="CG3277" s="41"/>
      <c r="CH3277" s="41"/>
      <c r="CI3277" s="41"/>
      <c r="CJ3277" s="41"/>
      <c r="ED3277" s="68"/>
      <c r="EE3277" s="68"/>
      <c r="EF3277" s="68"/>
      <c r="EG3277" s="68"/>
      <c r="EH3277" s="68"/>
      <c r="EI3277" s="68"/>
      <c r="EJ3277" s="68"/>
      <c r="EK3277" s="68"/>
      <c r="EL3277" s="68"/>
      <c r="EM3277" s="68"/>
      <c r="EN3277" s="68"/>
      <c r="EO3277" s="68"/>
      <c r="EP3277" s="68"/>
      <c r="EQ3277" s="68"/>
      <c r="ER3277" s="68"/>
      <c r="ES3277" s="68"/>
      <c r="ET3277" s="68"/>
    </row>
    <row r="3278" spans="53:150" s="9" customFormat="1" ht="15">
      <c r="BA3278" s="41"/>
      <c r="BB3278" s="41"/>
      <c r="BC3278" s="41"/>
      <c r="BD3278" s="41"/>
      <c r="BE3278" s="41"/>
      <c r="BF3278" s="41"/>
      <c r="BG3278" s="41"/>
      <c r="BH3278" s="41"/>
      <c r="BI3278" s="41"/>
      <c r="BJ3278" s="41"/>
      <c r="BK3278" s="41"/>
      <c r="BL3278" s="41"/>
      <c r="BM3278" s="41"/>
      <c r="BN3278" s="41"/>
      <c r="BO3278" s="41"/>
      <c r="BP3278" s="41"/>
      <c r="BQ3278" s="41"/>
      <c r="BR3278" s="41"/>
      <c r="BS3278" s="41"/>
      <c r="BT3278" s="41"/>
      <c r="BU3278" s="41"/>
      <c r="BV3278" s="41"/>
      <c r="BW3278" s="41"/>
      <c r="BX3278" s="41"/>
      <c r="BY3278" s="41"/>
      <c r="BZ3278" s="41"/>
      <c r="CA3278" s="41"/>
      <c r="CB3278" s="41"/>
      <c r="CC3278" s="41"/>
      <c r="CD3278" s="41"/>
      <c r="CE3278" s="41"/>
      <c r="CF3278" s="41"/>
      <c r="CG3278" s="41"/>
      <c r="CH3278" s="41"/>
      <c r="CI3278" s="41"/>
      <c r="CJ3278" s="41"/>
      <c r="ED3278" s="68"/>
      <c r="EE3278" s="68"/>
      <c r="EF3278" s="68"/>
      <c r="EG3278" s="68"/>
      <c r="EH3278" s="68"/>
      <c r="EI3278" s="68"/>
      <c r="EJ3278" s="68"/>
      <c r="EK3278" s="68"/>
      <c r="EL3278" s="68"/>
      <c r="EM3278" s="68"/>
      <c r="EN3278" s="68"/>
      <c r="EO3278" s="68"/>
      <c r="EP3278" s="68"/>
      <c r="EQ3278" s="68"/>
      <c r="ER3278" s="68"/>
      <c r="ES3278" s="68"/>
      <c r="ET3278" s="68"/>
    </row>
    <row r="3279" spans="53:150" s="9" customFormat="1" ht="15">
      <c r="BA3279" s="41"/>
      <c r="BB3279" s="41"/>
      <c r="BC3279" s="41"/>
      <c r="BD3279" s="41"/>
      <c r="BE3279" s="41"/>
      <c r="BF3279" s="41"/>
      <c r="BG3279" s="41"/>
      <c r="BH3279" s="41"/>
      <c r="BI3279" s="41"/>
      <c r="BJ3279" s="41"/>
      <c r="BK3279" s="41"/>
      <c r="BL3279" s="41"/>
      <c r="BM3279" s="41"/>
      <c r="BN3279" s="41"/>
      <c r="BO3279" s="41"/>
      <c r="BP3279" s="41"/>
      <c r="BQ3279" s="41"/>
      <c r="BR3279" s="41"/>
      <c r="BS3279" s="41"/>
      <c r="BT3279" s="41"/>
      <c r="BU3279" s="41"/>
      <c r="BV3279" s="41"/>
      <c r="BW3279" s="41"/>
      <c r="BX3279" s="41"/>
      <c r="BY3279" s="41"/>
      <c r="BZ3279" s="41"/>
      <c r="CA3279" s="41"/>
      <c r="CB3279" s="41"/>
      <c r="CC3279" s="41"/>
      <c r="CD3279" s="41"/>
      <c r="CE3279" s="41"/>
      <c r="CF3279" s="41"/>
      <c r="CG3279" s="41"/>
      <c r="CH3279" s="41"/>
      <c r="CI3279" s="41"/>
      <c r="CJ3279" s="41"/>
      <c r="ED3279" s="68"/>
      <c r="EE3279" s="68"/>
      <c r="EF3279" s="68"/>
      <c r="EG3279" s="68"/>
      <c r="EH3279" s="68"/>
      <c r="EI3279" s="68"/>
      <c r="EJ3279" s="68"/>
      <c r="EK3279" s="68"/>
      <c r="EL3279" s="68"/>
      <c r="EM3279" s="68"/>
      <c r="EN3279" s="68"/>
      <c r="EO3279" s="68"/>
      <c r="EP3279" s="68"/>
      <c r="EQ3279" s="68"/>
      <c r="ER3279" s="68"/>
      <c r="ES3279" s="68"/>
      <c r="ET3279" s="68"/>
    </row>
    <row r="3280" spans="53:150" s="9" customFormat="1" ht="15">
      <c r="BA3280" s="41"/>
      <c r="BB3280" s="41"/>
      <c r="BC3280" s="41"/>
      <c r="BD3280" s="41"/>
      <c r="BE3280" s="41"/>
      <c r="BF3280" s="41"/>
      <c r="BG3280" s="41"/>
      <c r="BH3280" s="41"/>
      <c r="BI3280" s="41"/>
      <c r="BJ3280" s="41"/>
      <c r="BK3280" s="41"/>
      <c r="BL3280" s="41"/>
      <c r="BM3280" s="41"/>
      <c r="BN3280" s="41"/>
      <c r="BO3280" s="41"/>
      <c r="BP3280" s="41"/>
      <c r="BQ3280" s="41"/>
      <c r="BR3280" s="41"/>
      <c r="BS3280" s="41"/>
      <c r="BT3280" s="41"/>
      <c r="BU3280" s="41"/>
      <c r="BV3280" s="41"/>
      <c r="BW3280" s="41"/>
      <c r="BX3280" s="41"/>
      <c r="BY3280" s="41"/>
      <c r="BZ3280" s="41"/>
      <c r="CA3280" s="41"/>
      <c r="CB3280" s="41"/>
      <c r="CC3280" s="41"/>
      <c r="CD3280" s="41"/>
      <c r="CE3280" s="41"/>
      <c r="CF3280" s="41"/>
      <c r="CG3280" s="41"/>
      <c r="CH3280" s="41"/>
      <c r="CI3280" s="41"/>
      <c r="CJ3280" s="41"/>
      <c r="ED3280" s="68"/>
      <c r="EE3280" s="68"/>
      <c r="EF3280" s="68"/>
      <c r="EG3280" s="68"/>
      <c r="EH3280" s="68"/>
      <c r="EI3280" s="68"/>
      <c r="EJ3280" s="68"/>
      <c r="EK3280" s="68"/>
      <c r="EL3280" s="68"/>
      <c r="EM3280" s="68"/>
      <c r="EN3280" s="68"/>
      <c r="EO3280" s="68"/>
      <c r="EP3280" s="68"/>
      <c r="EQ3280" s="68"/>
      <c r="ER3280" s="68"/>
      <c r="ES3280" s="68"/>
      <c r="ET3280" s="68"/>
    </row>
    <row r="3281" spans="53:150" s="9" customFormat="1" ht="15">
      <c r="BA3281" s="41"/>
      <c r="BB3281" s="41"/>
      <c r="BC3281" s="41"/>
      <c r="BD3281" s="41"/>
      <c r="BE3281" s="41"/>
      <c r="BF3281" s="41"/>
      <c r="BG3281" s="41"/>
      <c r="BH3281" s="41"/>
      <c r="BI3281" s="41"/>
      <c r="BJ3281" s="41"/>
      <c r="BK3281" s="41"/>
      <c r="BL3281" s="41"/>
      <c r="BM3281" s="41"/>
      <c r="BN3281" s="41"/>
      <c r="BO3281" s="41"/>
      <c r="BP3281" s="41"/>
      <c r="BQ3281" s="41"/>
      <c r="BR3281" s="41"/>
      <c r="BS3281" s="41"/>
      <c r="BT3281" s="41"/>
      <c r="BU3281" s="41"/>
      <c r="BV3281" s="41"/>
      <c r="BW3281" s="41"/>
      <c r="BX3281" s="41"/>
      <c r="BY3281" s="41"/>
      <c r="BZ3281" s="41"/>
      <c r="CA3281" s="41"/>
      <c r="CB3281" s="41"/>
      <c r="CC3281" s="41"/>
      <c r="CD3281" s="41"/>
      <c r="CE3281" s="41"/>
      <c r="CF3281" s="41"/>
      <c r="CG3281" s="41"/>
      <c r="CH3281" s="41"/>
      <c r="CI3281" s="41"/>
      <c r="CJ3281" s="41"/>
      <c r="ED3281" s="68"/>
      <c r="EE3281" s="68"/>
      <c r="EF3281" s="68"/>
      <c r="EG3281" s="68"/>
      <c r="EH3281" s="68"/>
      <c r="EI3281" s="68"/>
      <c r="EJ3281" s="68"/>
      <c r="EK3281" s="68"/>
      <c r="EL3281" s="68"/>
      <c r="EM3281" s="68"/>
      <c r="EN3281" s="68"/>
      <c r="EO3281" s="68"/>
      <c r="EP3281" s="68"/>
      <c r="EQ3281" s="68"/>
      <c r="ER3281" s="68"/>
      <c r="ES3281" s="68"/>
      <c r="ET3281" s="68"/>
    </row>
    <row r="3282" spans="53:150" s="9" customFormat="1" ht="15">
      <c r="BA3282" s="41"/>
      <c r="BB3282" s="41"/>
      <c r="BC3282" s="41"/>
      <c r="BD3282" s="41"/>
      <c r="BE3282" s="41"/>
      <c r="BF3282" s="41"/>
      <c r="BG3282" s="41"/>
      <c r="BH3282" s="41"/>
      <c r="BI3282" s="41"/>
      <c r="BJ3282" s="41"/>
      <c r="BK3282" s="41"/>
      <c r="BL3282" s="41"/>
      <c r="BM3282" s="41"/>
      <c r="BN3282" s="41"/>
      <c r="BO3282" s="41"/>
      <c r="BP3282" s="41"/>
      <c r="BQ3282" s="41"/>
      <c r="BR3282" s="41"/>
      <c r="BS3282" s="41"/>
      <c r="BT3282" s="41"/>
      <c r="BU3282" s="41"/>
      <c r="BV3282" s="41"/>
      <c r="BW3282" s="41"/>
      <c r="BX3282" s="41"/>
      <c r="BY3282" s="41"/>
      <c r="BZ3282" s="41"/>
      <c r="CA3282" s="41"/>
      <c r="CB3282" s="41"/>
      <c r="CC3282" s="41"/>
      <c r="CD3282" s="41"/>
      <c r="CE3282" s="41"/>
      <c r="CF3282" s="41"/>
      <c r="CG3282" s="41"/>
      <c r="CH3282" s="41"/>
      <c r="CI3282" s="41"/>
      <c r="CJ3282" s="41"/>
      <c r="ED3282" s="68"/>
      <c r="EE3282" s="68"/>
      <c r="EF3282" s="68"/>
      <c r="EG3282" s="68"/>
      <c r="EH3282" s="68"/>
      <c r="EI3282" s="68"/>
      <c r="EJ3282" s="68"/>
      <c r="EK3282" s="68"/>
      <c r="EL3282" s="68"/>
      <c r="EM3282" s="68"/>
      <c r="EN3282" s="68"/>
      <c r="EO3282" s="68"/>
      <c r="EP3282" s="68"/>
      <c r="EQ3282" s="68"/>
      <c r="ER3282" s="68"/>
      <c r="ES3282" s="68"/>
      <c r="ET3282" s="68"/>
    </row>
    <row r="3283" spans="53:150" s="9" customFormat="1" ht="15">
      <c r="BA3283" s="41"/>
      <c r="BB3283" s="41"/>
      <c r="BC3283" s="41"/>
      <c r="BD3283" s="41"/>
      <c r="BE3283" s="41"/>
      <c r="BF3283" s="41"/>
      <c r="BG3283" s="41"/>
      <c r="BH3283" s="41"/>
      <c r="BI3283" s="41"/>
      <c r="BJ3283" s="41"/>
      <c r="BK3283" s="41"/>
      <c r="BL3283" s="41"/>
      <c r="BM3283" s="41"/>
      <c r="BN3283" s="41"/>
      <c r="BO3283" s="41"/>
      <c r="BP3283" s="41"/>
      <c r="BQ3283" s="41"/>
      <c r="BR3283" s="41"/>
      <c r="BS3283" s="41"/>
      <c r="BT3283" s="41"/>
      <c r="BU3283" s="41"/>
      <c r="BV3283" s="41"/>
      <c r="BW3283" s="41"/>
      <c r="BX3283" s="41"/>
      <c r="BY3283" s="41"/>
      <c r="BZ3283" s="41"/>
      <c r="CA3283" s="41"/>
      <c r="CB3283" s="41"/>
      <c r="CC3283" s="41"/>
      <c r="CD3283" s="41"/>
      <c r="CE3283" s="41"/>
      <c r="CF3283" s="41"/>
      <c r="CG3283" s="41"/>
      <c r="CH3283" s="41"/>
      <c r="CI3283" s="41"/>
      <c r="CJ3283" s="41"/>
      <c r="ED3283" s="68"/>
      <c r="EE3283" s="68"/>
      <c r="EF3283" s="68"/>
      <c r="EG3283" s="68"/>
      <c r="EH3283" s="68"/>
      <c r="EI3283" s="68"/>
      <c r="EJ3283" s="68"/>
      <c r="EK3283" s="68"/>
      <c r="EL3283" s="68"/>
      <c r="EM3283" s="68"/>
      <c r="EN3283" s="68"/>
      <c r="EO3283" s="68"/>
      <c r="EP3283" s="68"/>
      <c r="EQ3283" s="68"/>
      <c r="ER3283" s="68"/>
      <c r="ES3283" s="68"/>
      <c r="ET3283" s="68"/>
    </row>
    <row r="3284" spans="53:150" s="9" customFormat="1" ht="15">
      <c r="BA3284" s="41"/>
      <c r="BB3284" s="41"/>
      <c r="BC3284" s="41"/>
      <c r="BD3284" s="41"/>
      <c r="BE3284" s="41"/>
      <c r="BF3284" s="41"/>
      <c r="BG3284" s="41"/>
      <c r="BH3284" s="41"/>
      <c r="BI3284" s="41"/>
      <c r="BJ3284" s="41"/>
      <c r="BK3284" s="41"/>
      <c r="BL3284" s="41"/>
      <c r="BM3284" s="41"/>
      <c r="BN3284" s="41"/>
      <c r="BO3284" s="41"/>
      <c r="BP3284" s="41"/>
      <c r="BQ3284" s="41"/>
      <c r="BR3284" s="41"/>
      <c r="BS3284" s="41"/>
      <c r="BT3284" s="41"/>
      <c r="BU3284" s="41"/>
      <c r="BV3284" s="41"/>
      <c r="BW3284" s="41"/>
      <c r="BX3284" s="41"/>
      <c r="BY3284" s="41"/>
      <c r="BZ3284" s="41"/>
      <c r="CA3284" s="41"/>
      <c r="CB3284" s="41"/>
      <c r="CC3284" s="41"/>
      <c r="CD3284" s="41"/>
      <c r="CE3284" s="41"/>
      <c r="CF3284" s="41"/>
      <c r="CG3284" s="41"/>
      <c r="CH3284" s="41"/>
      <c r="CI3284" s="41"/>
      <c r="CJ3284" s="41"/>
      <c r="ED3284" s="68"/>
      <c r="EE3284" s="68"/>
      <c r="EF3284" s="68"/>
      <c r="EG3284" s="68"/>
      <c r="EH3284" s="68"/>
      <c r="EI3284" s="68"/>
      <c r="EJ3284" s="68"/>
      <c r="EK3284" s="68"/>
      <c r="EL3284" s="68"/>
      <c r="EM3284" s="68"/>
      <c r="EN3284" s="68"/>
      <c r="EO3284" s="68"/>
      <c r="EP3284" s="68"/>
      <c r="EQ3284" s="68"/>
      <c r="ER3284" s="68"/>
      <c r="ES3284" s="68"/>
      <c r="ET3284" s="68"/>
    </row>
    <row r="3285" spans="53:150" s="9" customFormat="1" ht="15">
      <c r="BA3285" s="41"/>
      <c r="BB3285" s="41"/>
      <c r="BC3285" s="41"/>
      <c r="BD3285" s="41"/>
      <c r="BE3285" s="41"/>
      <c r="BF3285" s="41"/>
      <c r="BG3285" s="41"/>
      <c r="BH3285" s="41"/>
      <c r="BI3285" s="41"/>
      <c r="BJ3285" s="41"/>
      <c r="BK3285" s="41"/>
      <c r="BL3285" s="41"/>
      <c r="BM3285" s="41"/>
      <c r="BN3285" s="41"/>
      <c r="BO3285" s="41"/>
      <c r="BP3285" s="41"/>
      <c r="BQ3285" s="41"/>
      <c r="BR3285" s="41"/>
      <c r="BS3285" s="41"/>
      <c r="BT3285" s="41"/>
      <c r="BU3285" s="41"/>
      <c r="BV3285" s="41"/>
      <c r="BW3285" s="41"/>
      <c r="BX3285" s="41"/>
      <c r="BY3285" s="41"/>
      <c r="BZ3285" s="41"/>
      <c r="CA3285" s="41"/>
      <c r="CB3285" s="41"/>
      <c r="CC3285" s="41"/>
      <c r="CD3285" s="41"/>
      <c r="CE3285" s="41"/>
      <c r="CF3285" s="41"/>
      <c r="CG3285" s="41"/>
      <c r="CH3285" s="41"/>
      <c r="CI3285" s="41"/>
      <c r="CJ3285" s="41"/>
      <c r="ED3285" s="68"/>
      <c r="EE3285" s="68"/>
      <c r="EF3285" s="68"/>
      <c r="EG3285" s="68"/>
      <c r="EH3285" s="68"/>
      <c r="EI3285" s="68"/>
      <c r="EJ3285" s="68"/>
      <c r="EK3285" s="68"/>
      <c r="EL3285" s="68"/>
      <c r="EM3285" s="68"/>
      <c r="EN3285" s="68"/>
      <c r="EO3285" s="68"/>
      <c r="EP3285" s="68"/>
      <c r="EQ3285" s="68"/>
      <c r="ER3285" s="68"/>
      <c r="ES3285" s="68"/>
      <c r="ET3285" s="68"/>
    </row>
    <row r="3286" spans="53:150" s="9" customFormat="1" ht="15">
      <c r="BA3286" s="41"/>
      <c r="BB3286" s="41"/>
      <c r="BC3286" s="41"/>
      <c r="BD3286" s="41"/>
      <c r="BE3286" s="41"/>
      <c r="BF3286" s="41"/>
      <c r="BG3286" s="41"/>
      <c r="BH3286" s="41"/>
      <c r="BI3286" s="41"/>
      <c r="BJ3286" s="41"/>
      <c r="BK3286" s="41"/>
      <c r="BL3286" s="41"/>
      <c r="BM3286" s="41"/>
      <c r="BN3286" s="41"/>
      <c r="BO3286" s="41"/>
      <c r="BP3286" s="41"/>
      <c r="BQ3286" s="41"/>
      <c r="BR3286" s="41"/>
      <c r="BS3286" s="41"/>
      <c r="BT3286" s="41"/>
      <c r="BU3286" s="41"/>
      <c r="BV3286" s="41"/>
      <c r="BW3286" s="41"/>
      <c r="BX3286" s="41"/>
      <c r="BY3286" s="41"/>
      <c r="BZ3286" s="41"/>
      <c r="CA3286" s="41"/>
      <c r="CB3286" s="41"/>
      <c r="CC3286" s="41"/>
      <c r="CD3286" s="41"/>
      <c r="CE3286" s="41"/>
      <c r="CF3286" s="41"/>
      <c r="CG3286" s="41"/>
      <c r="CH3286" s="41"/>
      <c r="CI3286" s="41"/>
      <c r="CJ3286" s="41"/>
      <c r="ED3286" s="68"/>
      <c r="EE3286" s="68"/>
      <c r="EF3286" s="68"/>
      <c r="EG3286" s="68"/>
      <c r="EH3286" s="68"/>
      <c r="EI3286" s="68"/>
      <c r="EJ3286" s="68"/>
      <c r="EK3286" s="68"/>
      <c r="EL3286" s="68"/>
      <c r="EM3286" s="68"/>
      <c r="EN3286" s="68"/>
      <c r="EO3286" s="68"/>
      <c r="EP3286" s="68"/>
      <c r="EQ3286" s="68"/>
      <c r="ER3286" s="68"/>
      <c r="ES3286" s="68"/>
      <c r="ET3286" s="68"/>
    </row>
    <row r="3287" spans="53:150" s="9" customFormat="1" ht="15">
      <c r="BA3287" s="41"/>
      <c r="BB3287" s="41"/>
      <c r="BC3287" s="41"/>
      <c r="BD3287" s="41"/>
      <c r="BE3287" s="41"/>
      <c r="BF3287" s="41"/>
      <c r="BG3287" s="41"/>
      <c r="BH3287" s="41"/>
      <c r="BI3287" s="41"/>
      <c r="BJ3287" s="41"/>
      <c r="BK3287" s="41"/>
      <c r="BL3287" s="41"/>
      <c r="BM3287" s="41"/>
      <c r="BN3287" s="41"/>
      <c r="BO3287" s="41"/>
      <c r="BP3287" s="41"/>
      <c r="BQ3287" s="41"/>
      <c r="BR3287" s="41"/>
      <c r="BS3287" s="41"/>
      <c r="BT3287" s="41"/>
      <c r="BU3287" s="41"/>
      <c r="BV3287" s="41"/>
      <c r="BW3287" s="41"/>
      <c r="BX3287" s="41"/>
      <c r="BY3287" s="41"/>
      <c r="BZ3287" s="41"/>
      <c r="CA3287" s="41"/>
      <c r="CB3287" s="41"/>
      <c r="CC3287" s="41"/>
      <c r="CD3287" s="41"/>
      <c r="CE3287" s="41"/>
      <c r="CF3287" s="41"/>
      <c r="CG3287" s="41"/>
      <c r="CH3287" s="41"/>
      <c r="CI3287" s="41"/>
      <c r="CJ3287" s="41"/>
      <c r="ED3287" s="68"/>
      <c r="EE3287" s="68"/>
      <c r="EF3287" s="68"/>
      <c r="EG3287" s="68"/>
      <c r="EH3287" s="68"/>
      <c r="EI3287" s="68"/>
      <c r="EJ3287" s="68"/>
      <c r="EK3287" s="68"/>
      <c r="EL3287" s="68"/>
      <c r="EM3287" s="68"/>
      <c r="EN3287" s="68"/>
      <c r="EO3287" s="68"/>
      <c r="EP3287" s="68"/>
      <c r="EQ3287" s="68"/>
      <c r="ER3287" s="68"/>
      <c r="ES3287" s="68"/>
      <c r="ET3287" s="68"/>
    </row>
    <row r="3288" spans="53:150" s="9" customFormat="1" ht="15">
      <c r="BA3288" s="41"/>
      <c r="BB3288" s="41"/>
      <c r="BC3288" s="41"/>
      <c r="BD3288" s="41"/>
      <c r="BE3288" s="41"/>
      <c r="BF3288" s="41"/>
      <c r="BG3288" s="41"/>
      <c r="BH3288" s="41"/>
      <c r="BI3288" s="41"/>
      <c r="BJ3288" s="41"/>
      <c r="BK3288" s="41"/>
      <c r="BL3288" s="41"/>
      <c r="BM3288" s="41"/>
      <c r="BN3288" s="41"/>
      <c r="BO3288" s="41"/>
      <c r="BP3288" s="41"/>
      <c r="BQ3288" s="41"/>
      <c r="BR3288" s="41"/>
      <c r="BS3288" s="41"/>
      <c r="BT3288" s="41"/>
      <c r="BU3288" s="41"/>
      <c r="BV3288" s="41"/>
      <c r="BW3288" s="41"/>
      <c r="BX3288" s="41"/>
      <c r="BY3288" s="41"/>
      <c r="BZ3288" s="41"/>
      <c r="CA3288" s="41"/>
      <c r="CB3288" s="41"/>
      <c r="CC3288" s="41"/>
      <c r="CD3288" s="41"/>
      <c r="CE3288" s="41"/>
      <c r="CF3288" s="41"/>
      <c r="CG3288" s="41"/>
      <c r="CH3288" s="41"/>
      <c r="CI3288" s="41"/>
      <c r="CJ3288" s="41"/>
      <c r="ED3288" s="68"/>
      <c r="EE3288" s="68"/>
      <c r="EF3288" s="68"/>
      <c r="EG3288" s="68"/>
      <c r="EH3288" s="68"/>
      <c r="EI3288" s="68"/>
      <c r="EJ3288" s="68"/>
      <c r="EK3288" s="68"/>
      <c r="EL3288" s="68"/>
      <c r="EM3288" s="68"/>
      <c r="EN3288" s="68"/>
      <c r="EO3288" s="68"/>
      <c r="EP3288" s="68"/>
      <c r="EQ3288" s="68"/>
      <c r="ER3288" s="68"/>
      <c r="ES3288" s="68"/>
      <c r="ET3288" s="68"/>
    </row>
    <row r="3289" spans="53:150" s="9" customFormat="1" ht="15">
      <c r="BA3289" s="41"/>
      <c r="BB3289" s="41"/>
      <c r="BC3289" s="41"/>
      <c r="BD3289" s="41"/>
      <c r="BE3289" s="41"/>
      <c r="BF3289" s="41"/>
      <c r="BG3289" s="41"/>
      <c r="BH3289" s="41"/>
      <c r="BI3289" s="41"/>
      <c r="BJ3289" s="41"/>
      <c r="BK3289" s="41"/>
      <c r="BL3289" s="41"/>
      <c r="BM3289" s="41"/>
      <c r="BN3289" s="41"/>
      <c r="BO3289" s="41"/>
      <c r="BP3289" s="41"/>
      <c r="BQ3289" s="41"/>
      <c r="BR3289" s="41"/>
      <c r="BS3289" s="41"/>
      <c r="BT3289" s="41"/>
      <c r="BU3289" s="41"/>
      <c r="BV3289" s="41"/>
      <c r="BW3289" s="41"/>
      <c r="BX3289" s="41"/>
      <c r="BY3289" s="41"/>
      <c r="BZ3289" s="41"/>
      <c r="CA3289" s="41"/>
      <c r="CB3289" s="41"/>
      <c r="CC3289" s="41"/>
      <c r="CD3289" s="41"/>
      <c r="CE3289" s="41"/>
      <c r="CF3289" s="41"/>
      <c r="CG3289" s="41"/>
      <c r="CH3289" s="41"/>
      <c r="CI3289" s="41"/>
      <c r="CJ3289" s="41"/>
      <c r="ED3289" s="68"/>
      <c r="EE3289" s="68"/>
      <c r="EF3289" s="68"/>
      <c r="EG3289" s="68"/>
      <c r="EH3289" s="68"/>
      <c r="EI3289" s="68"/>
      <c r="EJ3289" s="68"/>
      <c r="EK3289" s="68"/>
      <c r="EL3289" s="68"/>
      <c r="EM3289" s="68"/>
      <c r="EN3289" s="68"/>
      <c r="EO3289" s="68"/>
      <c r="EP3289" s="68"/>
      <c r="EQ3289" s="68"/>
      <c r="ER3289" s="68"/>
      <c r="ES3289" s="68"/>
      <c r="ET3289" s="68"/>
    </row>
    <row r="3290" spans="53:150" s="9" customFormat="1" ht="15">
      <c r="BA3290" s="41"/>
      <c r="BB3290" s="41"/>
      <c r="BC3290" s="41"/>
      <c r="BD3290" s="41"/>
      <c r="BE3290" s="41"/>
      <c r="BF3290" s="41"/>
      <c r="BG3290" s="41"/>
      <c r="BH3290" s="41"/>
      <c r="BI3290" s="41"/>
      <c r="BJ3290" s="41"/>
      <c r="BK3290" s="41"/>
      <c r="BL3290" s="41"/>
      <c r="BM3290" s="41"/>
      <c r="BN3290" s="41"/>
      <c r="BO3290" s="41"/>
      <c r="BP3290" s="41"/>
      <c r="BQ3290" s="41"/>
      <c r="BR3290" s="41"/>
      <c r="BS3290" s="41"/>
      <c r="BT3290" s="41"/>
      <c r="BU3290" s="41"/>
      <c r="BV3290" s="41"/>
      <c r="BW3290" s="41"/>
      <c r="BX3290" s="41"/>
      <c r="BY3290" s="41"/>
      <c r="BZ3290" s="41"/>
      <c r="CA3290" s="41"/>
      <c r="CB3290" s="41"/>
      <c r="CC3290" s="41"/>
      <c r="CD3290" s="41"/>
      <c r="CE3290" s="41"/>
      <c r="CF3290" s="41"/>
      <c r="CG3290" s="41"/>
      <c r="CH3290" s="41"/>
      <c r="CI3290" s="41"/>
      <c r="CJ3290" s="41"/>
      <c r="ED3290" s="68"/>
      <c r="EE3290" s="68"/>
      <c r="EF3290" s="68"/>
      <c r="EG3290" s="68"/>
      <c r="EH3290" s="68"/>
      <c r="EI3290" s="68"/>
      <c r="EJ3290" s="68"/>
      <c r="EK3290" s="68"/>
      <c r="EL3290" s="68"/>
      <c r="EM3290" s="68"/>
      <c r="EN3290" s="68"/>
      <c r="EO3290" s="68"/>
      <c r="EP3290" s="68"/>
      <c r="EQ3290" s="68"/>
      <c r="ER3290" s="68"/>
      <c r="ES3290" s="68"/>
      <c r="ET3290" s="68"/>
    </row>
    <row r="3291" spans="53:150" s="9" customFormat="1" ht="15">
      <c r="BA3291" s="41"/>
      <c r="BB3291" s="41"/>
      <c r="BC3291" s="41"/>
      <c r="BD3291" s="41"/>
      <c r="BE3291" s="41"/>
      <c r="BF3291" s="41"/>
      <c r="BG3291" s="41"/>
      <c r="BH3291" s="41"/>
      <c r="BI3291" s="41"/>
      <c r="BJ3291" s="41"/>
      <c r="BK3291" s="41"/>
      <c r="BL3291" s="41"/>
      <c r="BM3291" s="41"/>
      <c r="BN3291" s="41"/>
      <c r="BO3291" s="41"/>
      <c r="BP3291" s="41"/>
      <c r="BQ3291" s="41"/>
      <c r="BR3291" s="41"/>
      <c r="BS3291" s="41"/>
      <c r="BT3291" s="41"/>
      <c r="BU3291" s="41"/>
      <c r="BV3291" s="41"/>
      <c r="BW3291" s="41"/>
      <c r="BX3291" s="41"/>
      <c r="BY3291" s="41"/>
      <c r="BZ3291" s="41"/>
      <c r="CA3291" s="41"/>
      <c r="CB3291" s="41"/>
      <c r="CC3291" s="41"/>
      <c r="CD3291" s="41"/>
      <c r="CE3291" s="41"/>
      <c r="CF3291" s="41"/>
      <c r="CG3291" s="41"/>
      <c r="CH3291" s="41"/>
      <c r="CI3291" s="41"/>
      <c r="CJ3291" s="41"/>
      <c r="ED3291" s="68"/>
      <c r="EE3291" s="68"/>
      <c r="EF3291" s="68"/>
      <c r="EG3291" s="68"/>
      <c r="EH3291" s="68"/>
      <c r="EI3291" s="68"/>
      <c r="EJ3291" s="68"/>
      <c r="EK3291" s="68"/>
      <c r="EL3291" s="68"/>
      <c r="EM3291" s="68"/>
      <c r="EN3291" s="68"/>
      <c r="EO3291" s="68"/>
      <c r="EP3291" s="68"/>
      <c r="EQ3291" s="68"/>
      <c r="ER3291" s="68"/>
      <c r="ES3291" s="68"/>
      <c r="ET3291" s="68"/>
    </row>
    <row r="3292" spans="53:150" s="9" customFormat="1" ht="15">
      <c r="BA3292" s="41"/>
      <c r="BB3292" s="41"/>
      <c r="BC3292" s="41"/>
      <c r="BD3292" s="41"/>
      <c r="BE3292" s="41"/>
      <c r="BF3292" s="41"/>
      <c r="BG3292" s="41"/>
      <c r="BH3292" s="41"/>
      <c r="BI3292" s="41"/>
      <c r="BJ3292" s="41"/>
      <c r="BK3292" s="41"/>
      <c r="BL3292" s="41"/>
      <c r="BM3292" s="41"/>
      <c r="BN3292" s="41"/>
      <c r="BO3292" s="41"/>
      <c r="BP3292" s="41"/>
      <c r="BQ3292" s="41"/>
      <c r="BR3292" s="41"/>
      <c r="BS3292" s="41"/>
      <c r="BT3292" s="41"/>
      <c r="BU3292" s="41"/>
      <c r="BV3292" s="41"/>
      <c r="BW3292" s="41"/>
      <c r="BX3292" s="41"/>
      <c r="BY3292" s="41"/>
      <c r="BZ3292" s="41"/>
      <c r="CA3292" s="41"/>
      <c r="CB3292" s="41"/>
      <c r="CC3292" s="41"/>
      <c r="CD3292" s="41"/>
      <c r="CE3292" s="41"/>
      <c r="CF3292" s="41"/>
      <c r="CG3292" s="41"/>
      <c r="CH3292" s="41"/>
      <c r="CI3292" s="41"/>
      <c r="CJ3292" s="41"/>
      <c r="ED3292" s="68"/>
      <c r="EE3292" s="68"/>
      <c r="EF3292" s="68"/>
      <c r="EG3292" s="68"/>
      <c r="EH3292" s="68"/>
      <c r="EI3292" s="68"/>
      <c r="EJ3292" s="68"/>
      <c r="EK3292" s="68"/>
      <c r="EL3292" s="68"/>
      <c r="EM3292" s="68"/>
      <c r="EN3292" s="68"/>
      <c r="EO3292" s="68"/>
      <c r="EP3292" s="68"/>
      <c r="EQ3292" s="68"/>
      <c r="ER3292" s="68"/>
      <c r="ES3292" s="68"/>
      <c r="ET3292" s="68"/>
    </row>
    <row r="3293" spans="53:150" s="9" customFormat="1" ht="15">
      <c r="BA3293" s="41"/>
      <c r="BB3293" s="41"/>
      <c r="BC3293" s="41"/>
      <c r="BD3293" s="41"/>
      <c r="BE3293" s="41"/>
      <c r="BF3293" s="41"/>
      <c r="BG3293" s="41"/>
      <c r="BH3293" s="41"/>
      <c r="BI3293" s="41"/>
      <c r="BJ3293" s="41"/>
      <c r="BK3293" s="41"/>
      <c r="BL3293" s="41"/>
      <c r="BM3293" s="41"/>
      <c r="BN3293" s="41"/>
      <c r="BO3293" s="41"/>
      <c r="BP3293" s="41"/>
      <c r="BQ3293" s="41"/>
      <c r="BR3293" s="41"/>
      <c r="BS3293" s="41"/>
      <c r="BT3293" s="41"/>
      <c r="BU3293" s="41"/>
      <c r="BV3293" s="41"/>
      <c r="BW3293" s="41"/>
      <c r="BX3293" s="41"/>
      <c r="BY3293" s="41"/>
      <c r="BZ3293" s="41"/>
      <c r="CA3293" s="41"/>
      <c r="CB3293" s="41"/>
      <c r="CC3293" s="41"/>
      <c r="CD3293" s="41"/>
      <c r="CE3293" s="41"/>
      <c r="CF3293" s="41"/>
      <c r="CG3293" s="41"/>
      <c r="CH3293" s="41"/>
      <c r="CI3293" s="41"/>
      <c r="CJ3293" s="41"/>
      <c r="ED3293" s="68"/>
      <c r="EE3293" s="68"/>
      <c r="EF3293" s="68"/>
      <c r="EG3293" s="68"/>
      <c r="EH3293" s="68"/>
      <c r="EI3293" s="68"/>
      <c r="EJ3293" s="68"/>
      <c r="EK3293" s="68"/>
      <c r="EL3293" s="68"/>
      <c r="EM3293" s="68"/>
      <c r="EN3293" s="68"/>
      <c r="EO3293" s="68"/>
      <c r="EP3293" s="68"/>
      <c r="EQ3293" s="68"/>
      <c r="ER3293" s="68"/>
      <c r="ES3293" s="68"/>
      <c r="ET3293" s="68"/>
    </row>
    <row r="3294" spans="53:150" s="9" customFormat="1" ht="15">
      <c r="BA3294" s="41"/>
      <c r="BB3294" s="41"/>
      <c r="BC3294" s="41"/>
      <c r="BD3294" s="41"/>
      <c r="BE3294" s="41"/>
      <c r="BF3294" s="41"/>
      <c r="BG3294" s="41"/>
      <c r="BH3294" s="41"/>
      <c r="BI3294" s="41"/>
      <c r="BJ3294" s="41"/>
      <c r="BK3294" s="41"/>
      <c r="BL3294" s="41"/>
      <c r="BM3294" s="41"/>
      <c r="BN3294" s="41"/>
      <c r="BO3294" s="41"/>
      <c r="BP3294" s="41"/>
      <c r="BQ3294" s="41"/>
      <c r="BR3294" s="41"/>
      <c r="BS3294" s="41"/>
      <c r="BT3294" s="41"/>
      <c r="BU3294" s="41"/>
      <c r="BV3294" s="41"/>
      <c r="BW3294" s="41"/>
      <c r="BX3294" s="41"/>
      <c r="BY3294" s="41"/>
      <c r="BZ3294" s="41"/>
      <c r="CA3294" s="41"/>
      <c r="CB3294" s="41"/>
      <c r="CC3294" s="41"/>
      <c r="CD3294" s="41"/>
      <c r="CE3294" s="41"/>
      <c r="CF3294" s="41"/>
      <c r="CG3294" s="41"/>
      <c r="CH3294" s="41"/>
      <c r="CI3294" s="41"/>
      <c r="CJ3294" s="41"/>
      <c r="ED3294" s="68"/>
      <c r="EE3294" s="68"/>
      <c r="EF3294" s="68"/>
      <c r="EG3294" s="68"/>
      <c r="EH3294" s="68"/>
      <c r="EI3294" s="68"/>
      <c r="EJ3294" s="68"/>
      <c r="EK3294" s="68"/>
      <c r="EL3294" s="68"/>
      <c r="EM3294" s="68"/>
      <c r="EN3294" s="68"/>
      <c r="EO3294" s="68"/>
      <c r="EP3294" s="68"/>
      <c r="EQ3294" s="68"/>
      <c r="ER3294" s="68"/>
      <c r="ES3294" s="68"/>
      <c r="ET3294" s="68"/>
    </row>
    <row r="3295" spans="53:150" s="9" customFormat="1" ht="15">
      <c r="BA3295" s="41"/>
      <c r="BB3295" s="41"/>
      <c r="BC3295" s="41"/>
      <c r="BD3295" s="41"/>
      <c r="BE3295" s="41"/>
      <c r="BF3295" s="41"/>
      <c r="BG3295" s="41"/>
      <c r="BH3295" s="41"/>
      <c r="BI3295" s="41"/>
      <c r="BJ3295" s="41"/>
      <c r="BK3295" s="41"/>
      <c r="BL3295" s="41"/>
      <c r="BM3295" s="41"/>
      <c r="BN3295" s="41"/>
      <c r="BO3295" s="41"/>
      <c r="BP3295" s="41"/>
      <c r="BQ3295" s="41"/>
      <c r="BR3295" s="41"/>
      <c r="BS3295" s="41"/>
      <c r="BT3295" s="41"/>
      <c r="BU3295" s="41"/>
      <c r="BV3295" s="41"/>
      <c r="BW3295" s="41"/>
      <c r="BX3295" s="41"/>
      <c r="BY3295" s="41"/>
      <c r="BZ3295" s="41"/>
      <c r="CA3295" s="41"/>
      <c r="CB3295" s="41"/>
      <c r="CC3295" s="41"/>
      <c r="CD3295" s="41"/>
      <c r="CE3295" s="41"/>
      <c r="CF3295" s="41"/>
      <c r="CG3295" s="41"/>
      <c r="CH3295" s="41"/>
      <c r="CI3295" s="41"/>
      <c r="CJ3295" s="41"/>
      <c r="ED3295" s="68"/>
      <c r="EE3295" s="68"/>
      <c r="EF3295" s="68"/>
      <c r="EG3295" s="68"/>
      <c r="EH3295" s="68"/>
      <c r="EI3295" s="68"/>
      <c r="EJ3295" s="68"/>
      <c r="EK3295" s="68"/>
      <c r="EL3295" s="68"/>
      <c r="EM3295" s="68"/>
      <c r="EN3295" s="68"/>
      <c r="EO3295" s="68"/>
      <c r="EP3295" s="68"/>
      <c r="EQ3295" s="68"/>
      <c r="ER3295" s="68"/>
      <c r="ES3295" s="68"/>
      <c r="ET3295" s="68"/>
    </row>
    <row r="3296" spans="53:150" s="9" customFormat="1" ht="15">
      <c r="BA3296" s="41"/>
      <c r="BB3296" s="41"/>
      <c r="BC3296" s="41"/>
      <c r="BD3296" s="41"/>
      <c r="BE3296" s="41"/>
      <c r="BF3296" s="41"/>
      <c r="BG3296" s="41"/>
      <c r="BH3296" s="41"/>
      <c r="BI3296" s="41"/>
      <c r="BJ3296" s="41"/>
      <c r="BK3296" s="41"/>
      <c r="BL3296" s="41"/>
      <c r="BM3296" s="41"/>
      <c r="BN3296" s="41"/>
      <c r="BO3296" s="41"/>
      <c r="BP3296" s="41"/>
      <c r="BQ3296" s="41"/>
      <c r="BR3296" s="41"/>
      <c r="BS3296" s="41"/>
      <c r="BT3296" s="41"/>
      <c r="BU3296" s="41"/>
      <c r="BV3296" s="41"/>
      <c r="BW3296" s="41"/>
      <c r="BX3296" s="41"/>
      <c r="BY3296" s="41"/>
      <c r="BZ3296" s="41"/>
      <c r="CA3296" s="41"/>
      <c r="CB3296" s="41"/>
      <c r="CC3296" s="41"/>
      <c r="CD3296" s="41"/>
      <c r="CE3296" s="41"/>
      <c r="CF3296" s="41"/>
      <c r="CG3296" s="41"/>
      <c r="CH3296" s="41"/>
      <c r="CI3296" s="41"/>
      <c r="CJ3296" s="41"/>
      <c r="ED3296" s="68"/>
      <c r="EE3296" s="68"/>
      <c r="EF3296" s="68"/>
      <c r="EG3296" s="68"/>
      <c r="EH3296" s="68"/>
      <c r="EI3296" s="68"/>
      <c r="EJ3296" s="68"/>
      <c r="EK3296" s="68"/>
      <c r="EL3296" s="68"/>
      <c r="EM3296" s="68"/>
      <c r="EN3296" s="68"/>
      <c r="EO3296" s="68"/>
      <c r="EP3296" s="68"/>
      <c r="EQ3296" s="68"/>
      <c r="ER3296" s="68"/>
      <c r="ES3296" s="68"/>
      <c r="ET3296" s="68"/>
    </row>
    <row r="3297" spans="53:150" s="9" customFormat="1" ht="15">
      <c r="BA3297" s="41"/>
      <c r="BB3297" s="41"/>
      <c r="BC3297" s="41"/>
      <c r="BD3297" s="41"/>
      <c r="BE3297" s="41"/>
      <c r="BF3297" s="41"/>
      <c r="BG3297" s="41"/>
      <c r="BH3297" s="41"/>
      <c r="BI3297" s="41"/>
      <c r="BJ3297" s="41"/>
      <c r="BK3297" s="41"/>
      <c r="BL3297" s="41"/>
      <c r="BM3297" s="41"/>
      <c r="BN3297" s="41"/>
      <c r="BO3297" s="41"/>
      <c r="BP3297" s="41"/>
      <c r="BQ3297" s="41"/>
      <c r="BR3297" s="41"/>
      <c r="BS3297" s="41"/>
      <c r="BT3297" s="41"/>
      <c r="BU3297" s="41"/>
      <c r="BV3297" s="41"/>
      <c r="BW3297" s="41"/>
      <c r="BX3297" s="41"/>
      <c r="BY3297" s="41"/>
      <c r="BZ3297" s="41"/>
      <c r="CA3297" s="41"/>
      <c r="CB3297" s="41"/>
      <c r="CC3297" s="41"/>
      <c r="CD3297" s="41"/>
      <c r="CE3297" s="41"/>
      <c r="CF3297" s="41"/>
      <c r="CG3297" s="41"/>
      <c r="CH3297" s="41"/>
      <c r="CI3297" s="41"/>
      <c r="CJ3297" s="41"/>
      <c r="ED3297" s="68"/>
      <c r="EE3297" s="68"/>
      <c r="EF3297" s="68"/>
      <c r="EG3297" s="68"/>
      <c r="EH3297" s="68"/>
      <c r="EI3297" s="68"/>
      <c r="EJ3297" s="68"/>
      <c r="EK3297" s="68"/>
      <c r="EL3297" s="68"/>
      <c r="EM3297" s="68"/>
      <c r="EN3297" s="68"/>
      <c r="EO3297" s="68"/>
      <c r="EP3297" s="68"/>
      <c r="EQ3297" s="68"/>
      <c r="ER3297" s="68"/>
      <c r="ES3297" s="68"/>
      <c r="ET3297" s="68"/>
    </row>
    <row r="3298" spans="53:150" s="9" customFormat="1" ht="15">
      <c r="BA3298" s="41"/>
      <c r="BB3298" s="41"/>
      <c r="BC3298" s="41"/>
      <c r="BD3298" s="41"/>
      <c r="BE3298" s="41"/>
      <c r="BF3298" s="41"/>
      <c r="BG3298" s="41"/>
      <c r="BH3298" s="41"/>
      <c r="BI3298" s="41"/>
      <c r="BJ3298" s="41"/>
      <c r="BK3298" s="41"/>
      <c r="BL3298" s="41"/>
      <c r="BM3298" s="41"/>
      <c r="BN3298" s="41"/>
      <c r="BO3298" s="41"/>
      <c r="BP3298" s="41"/>
      <c r="BQ3298" s="41"/>
      <c r="BR3298" s="41"/>
      <c r="BS3298" s="41"/>
      <c r="BT3298" s="41"/>
      <c r="BU3298" s="41"/>
      <c r="BV3298" s="41"/>
      <c r="BW3298" s="41"/>
      <c r="BX3298" s="41"/>
      <c r="BY3298" s="41"/>
      <c r="BZ3298" s="41"/>
      <c r="CA3298" s="41"/>
      <c r="CB3298" s="41"/>
      <c r="CC3298" s="41"/>
      <c r="CD3298" s="41"/>
      <c r="CE3298" s="41"/>
      <c r="CF3298" s="41"/>
      <c r="CG3298" s="41"/>
      <c r="CH3298" s="41"/>
      <c r="CI3298" s="41"/>
      <c r="CJ3298" s="41"/>
      <c r="ED3298" s="68"/>
      <c r="EE3298" s="68"/>
      <c r="EF3298" s="68"/>
      <c r="EG3298" s="68"/>
      <c r="EH3298" s="68"/>
      <c r="EI3298" s="68"/>
      <c r="EJ3298" s="68"/>
      <c r="EK3298" s="68"/>
      <c r="EL3298" s="68"/>
      <c r="EM3298" s="68"/>
      <c r="EN3298" s="68"/>
      <c r="EO3298" s="68"/>
      <c r="EP3298" s="68"/>
      <c r="EQ3298" s="68"/>
      <c r="ER3298" s="68"/>
      <c r="ES3298" s="68"/>
      <c r="ET3298" s="68"/>
    </row>
    <row r="3299" spans="53:150" s="9" customFormat="1" ht="15">
      <c r="BA3299" s="41"/>
      <c r="BB3299" s="41"/>
      <c r="BC3299" s="41"/>
      <c r="BD3299" s="41"/>
      <c r="BE3299" s="41"/>
      <c r="BF3299" s="41"/>
      <c r="BG3299" s="41"/>
      <c r="BH3299" s="41"/>
      <c r="BI3299" s="41"/>
      <c r="BJ3299" s="41"/>
      <c r="BK3299" s="41"/>
      <c r="BL3299" s="41"/>
      <c r="BM3299" s="41"/>
      <c r="BN3299" s="41"/>
      <c r="BO3299" s="41"/>
      <c r="BP3299" s="41"/>
      <c r="BQ3299" s="41"/>
      <c r="BR3299" s="41"/>
      <c r="BS3299" s="41"/>
      <c r="BT3299" s="41"/>
      <c r="BU3299" s="41"/>
      <c r="BV3299" s="41"/>
      <c r="BW3299" s="41"/>
      <c r="BX3299" s="41"/>
      <c r="BY3299" s="41"/>
      <c r="BZ3299" s="41"/>
      <c r="CA3299" s="41"/>
      <c r="CB3299" s="41"/>
      <c r="CC3299" s="41"/>
      <c r="CD3299" s="41"/>
      <c r="CE3299" s="41"/>
      <c r="CF3299" s="41"/>
      <c r="CG3299" s="41"/>
      <c r="CH3299" s="41"/>
      <c r="CI3299" s="41"/>
      <c r="CJ3299" s="41"/>
      <c r="ED3299" s="68"/>
      <c r="EE3299" s="68"/>
      <c r="EF3299" s="68"/>
      <c r="EG3299" s="68"/>
      <c r="EH3299" s="68"/>
      <c r="EI3299" s="68"/>
      <c r="EJ3299" s="68"/>
      <c r="EK3299" s="68"/>
      <c r="EL3299" s="68"/>
      <c r="EM3299" s="68"/>
      <c r="EN3299" s="68"/>
      <c r="EO3299" s="68"/>
      <c r="EP3299" s="68"/>
      <c r="EQ3299" s="68"/>
      <c r="ER3299" s="68"/>
      <c r="ES3299" s="68"/>
      <c r="ET3299" s="68"/>
    </row>
    <row r="3300" spans="53:150" s="9" customFormat="1" ht="15">
      <c r="BA3300" s="41"/>
      <c r="BB3300" s="41"/>
      <c r="BC3300" s="41"/>
      <c r="BD3300" s="41"/>
      <c r="BE3300" s="41"/>
      <c r="BF3300" s="41"/>
      <c r="BG3300" s="41"/>
      <c r="BH3300" s="41"/>
      <c r="BI3300" s="41"/>
      <c r="BJ3300" s="41"/>
      <c r="BK3300" s="41"/>
      <c r="BL3300" s="41"/>
      <c r="BM3300" s="41"/>
      <c r="BN3300" s="41"/>
      <c r="BO3300" s="41"/>
      <c r="BP3300" s="41"/>
      <c r="BQ3300" s="41"/>
      <c r="BR3300" s="41"/>
      <c r="BS3300" s="41"/>
      <c r="BT3300" s="41"/>
      <c r="BU3300" s="41"/>
      <c r="BV3300" s="41"/>
      <c r="BW3300" s="41"/>
      <c r="BX3300" s="41"/>
      <c r="BY3300" s="41"/>
      <c r="BZ3300" s="41"/>
      <c r="CA3300" s="41"/>
      <c r="CB3300" s="41"/>
      <c r="CC3300" s="41"/>
      <c r="CD3300" s="41"/>
      <c r="CE3300" s="41"/>
      <c r="CF3300" s="41"/>
      <c r="CG3300" s="41"/>
      <c r="CH3300" s="41"/>
      <c r="CI3300" s="41"/>
      <c r="CJ3300" s="41"/>
      <c r="ED3300" s="68"/>
      <c r="EE3300" s="68"/>
      <c r="EF3300" s="68"/>
      <c r="EG3300" s="68"/>
      <c r="EH3300" s="68"/>
      <c r="EI3300" s="68"/>
      <c r="EJ3300" s="68"/>
      <c r="EK3300" s="68"/>
      <c r="EL3300" s="68"/>
      <c r="EM3300" s="68"/>
      <c r="EN3300" s="68"/>
      <c r="EO3300" s="68"/>
      <c r="EP3300" s="68"/>
      <c r="EQ3300" s="68"/>
      <c r="ER3300" s="68"/>
      <c r="ES3300" s="68"/>
      <c r="ET3300" s="68"/>
    </row>
    <row r="3301" spans="53:150" s="9" customFormat="1" ht="15">
      <c r="BA3301" s="41"/>
      <c r="BB3301" s="41"/>
      <c r="BC3301" s="41"/>
      <c r="BD3301" s="41"/>
      <c r="BE3301" s="41"/>
      <c r="BF3301" s="41"/>
      <c r="BG3301" s="41"/>
      <c r="BH3301" s="41"/>
      <c r="BI3301" s="41"/>
      <c r="BJ3301" s="41"/>
      <c r="BK3301" s="41"/>
      <c r="BL3301" s="41"/>
      <c r="BM3301" s="41"/>
      <c r="BN3301" s="41"/>
      <c r="BO3301" s="41"/>
      <c r="BP3301" s="41"/>
      <c r="BQ3301" s="41"/>
      <c r="BR3301" s="41"/>
      <c r="BS3301" s="41"/>
      <c r="BT3301" s="41"/>
      <c r="BU3301" s="41"/>
      <c r="BV3301" s="41"/>
      <c r="BW3301" s="41"/>
      <c r="BX3301" s="41"/>
      <c r="BY3301" s="41"/>
      <c r="BZ3301" s="41"/>
      <c r="CA3301" s="41"/>
      <c r="CB3301" s="41"/>
      <c r="CC3301" s="41"/>
      <c r="CD3301" s="41"/>
      <c r="CE3301" s="41"/>
      <c r="CF3301" s="41"/>
      <c r="CG3301" s="41"/>
      <c r="CH3301" s="41"/>
      <c r="CI3301" s="41"/>
      <c r="CJ3301" s="41"/>
      <c r="ED3301" s="68"/>
      <c r="EE3301" s="68"/>
      <c r="EF3301" s="68"/>
      <c r="EG3301" s="68"/>
      <c r="EH3301" s="68"/>
      <c r="EI3301" s="68"/>
      <c r="EJ3301" s="68"/>
      <c r="EK3301" s="68"/>
      <c r="EL3301" s="68"/>
      <c r="EM3301" s="68"/>
      <c r="EN3301" s="68"/>
      <c r="EO3301" s="68"/>
      <c r="EP3301" s="68"/>
      <c r="EQ3301" s="68"/>
      <c r="ER3301" s="68"/>
      <c r="ES3301" s="68"/>
      <c r="ET3301" s="68"/>
    </row>
    <row r="3302" spans="53:150" s="9" customFormat="1" ht="15">
      <c r="BA3302" s="41"/>
      <c r="BB3302" s="41"/>
      <c r="BC3302" s="41"/>
      <c r="BD3302" s="41"/>
      <c r="BE3302" s="41"/>
      <c r="BF3302" s="41"/>
      <c r="BG3302" s="41"/>
      <c r="BH3302" s="41"/>
      <c r="BI3302" s="41"/>
      <c r="BJ3302" s="41"/>
      <c r="BK3302" s="41"/>
      <c r="BL3302" s="41"/>
      <c r="BM3302" s="41"/>
      <c r="BN3302" s="41"/>
      <c r="BO3302" s="41"/>
      <c r="BP3302" s="41"/>
      <c r="BQ3302" s="41"/>
      <c r="BR3302" s="41"/>
      <c r="BS3302" s="41"/>
      <c r="BT3302" s="41"/>
      <c r="BU3302" s="41"/>
      <c r="BV3302" s="41"/>
      <c r="BW3302" s="41"/>
      <c r="BX3302" s="41"/>
      <c r="BY3302" s="41"/>
      <c r="BZ3302" s="41"/>
      <c r="CA3302" s="41"/>
      <c r="CB3302" s="41"/>
      <c r="CC3302" s="41"/>
      <c r="CD3302" s="41"/>
      <c r="CE3302" s="41"/>
      <c r="CF3302" s="41"/>
      <c r="CG3302" s="41"/>
      <c r="CH3302" s="41"/>
      <c r="CI3302" s="41"/>
      <c r="CJ3302" s="41"/>
      <c r="ED3302" s="68"/>
      <c r="EE3302" s="68"/>
      <c r="EF3302" s="68"/>
      <c r="EG3302" s="68"/>
      <c r="EH3302" s="68"/>
      <c r="EI3302" s="68"/>
      <c r="EJ3302" s="68"/>
      <c r="EK3302" s="68"/>
      <c r="EL3302" s="68"/>
      <c r="EM3302" s="68"/>
      <c r="EN3302" s="68"/>
      <c r="EO3302" s="68"/>
      <c r="EP3302" s="68"/>
      <c r="EQ3302" s="68"/>
      <c r="ER3302" s="68"/>
      <c r="ES3302" s="68"/>
      <c r="ET3302" s="68"/>
    </row>
    <row r="3303" spans="53:150" s="9" customFormat="1" ht="15">
      <c r="BA3303" s="41"/>
      <c r="BB3303" s="41"/>
      <c r="BC3303" s="41"/>
      <c r="BD3303" s="41"/>
      <c r="BE3303" s="41"/>
      <c r="BF3303" s="41"/>
      <c r="BG3303" s="41"/>
      <c r="BH3303" s="41"/>
      <c r="BI3303" s="41"/>
      <c r="BJ3303" s="41"/>
      <c r="BK3303" s="41"/>
      <c r="BL3303" s="41"/>
      <c r="BM3303" s="41"/>
      <c r="BN3303" s="41"/>
      <c r="BO3303" s="41"/>
      <c r="BP3303" s="41"/>
      <c r="BQ3303" s="41"/>
      <c r="BR3303" s="41"/>
      <c r="BS3303" s="41"/>
      <c r="BT3303" s="41"/>
      <c r="BU3303" s="41"/>
      <c r="BV3303" s="41"/>
      <c r="BW3303" s="41"/>
      <c r="BX3303" s="41"/>
      <c r="BY3303" s="41"/>
      <c r="BZ3303" s="41"/>
      <c r="CA3303" s="41"/>
      <c r="CB3303" s="41"/>
      <c r="CC3303" s="41"/>
      <c r="CD3303" s="41"/>
      <c r="CE3303" s="41"/>
      <c r="CF3303" s="41"/>
      <c r="CG3303" s="41"/>
      <c r="CH3303" s="41"/>
      <c r="CI3303" s="41"/>
      <c r="CJ3303" s="41"/>
      <c r="ED3303" s="68"/>
      <c r="EE3303" s="68"/>
      <c r="EF3303" s="68"/>
      <c r="EG3303" s="68"/>
      <c r="EH3303" s="68"/>
      <c r="EI3303" s="68"/>
      <c r="EJ3303" s="68"/>
      <c r="EK3303" s="68"/>
      <c r="EL3303" s="68"/>
      <c r="EM3303" s="68"/>
      <c r="EN3303" s="68"/>
      <c r="EO3303" s="68"/>
      <c r="EP3303" s="68"/>
      <c r="EQ3303" s="68"/>
      <c r="ER3303" s="68"/>
      <c r="ES3303" s="68"/>
      <c r="ET3303" s="68"/>
    </row>
    <row r="3304" spans="53:150" s="9" customFormat="1" ht="15">
      <c r="BA3304" s="41"/>
      <c r="BB3304" s="41"/>
      <c r="BC3304" s="41"/>
      <c r="BD3304" s="41"/>
      <c r="BE3304" s="41"/>
      <c r="BF3304" s="41"/>
      <c r="BG3304" s="41"/>
      <c r="BH3304" s="41"/>
      <c r="BI3304" s="41"/>
      <c r="BJ3304" s="41"/>
      <c r="BK3304" s="41"/>
      <c r="BL3304" s="41"/>
      <c r="BM3304" s="41"/>
      <c r="BN3304" s="41"/>
      <c r="BO3304" s="41"/>
      <c r="BP3304" s="41"/>
      <c r="BQ3304" s="41"/>
      <c r="BR3304" s="41"/>
      <c r="BS3304" s="41"/>
      <c r="BT3304" s="41"/>
      <c r="BU3304" s="41"/>
      <c r="BV3304" s="41"/>
      <c r="BW3304" s="41"/>
      <c r="BX3304" s="41"/>
      <c r="BY3304" s="41"/>
      <c r="BZ3304" s="41"/>
      <c r="CA3304" s="41"/>
      <c r="CB3304" s="41"/>
      <c r="CC3304" s="41"/>
      <c r="CD3304" s="41"/>
      <c r="CE3304" s="41"/>
      <c r="CF3304" s="41"/>
      <c r="CG3304" s="41"/>
      <c r="CH3304" s="41"/>
      <c r="CI3304" s="41"/>
      <c r="CJ3304" s="41"/>
      <c r="ED3304" s="68"/>
      <c r="EE3304" s="68"/>
      <c r="EF3304" s="68"/>
      <c r="EG3304" s="68"/>
      <c r="EH3304" s="68"/>
      <c r="EI3304" s="68"/>
      <c r="EJ3304" s="68"/>
      <c r="EK3304" s="68"/>
      <c r="EL3304" s="68"/>
      <c r="EM3304" s="68"/>
      <c r="EN3304" s="68"/>
      <c r="EO3304" s="68"/>
      <c r="EP3304" s="68"/>
      <c r="EQ3304" s="68"/>
      <c r="ER3304" s="68"/>
      <c r="ES3304" s="68"/>
      <c r="ET3304" s="68"/>
    </row>
    <row r="3305" spans="53:150" s="9" customFormat="1" ht="15">
      <c r="BA3305" s="41"/>
      <c r="BB3305" s="41"/>
      <c r="BC3305" s="41"/>
      <c r="BD3305" s="41"/>
      <c r="BE3305" s="41"/>
      <c r="BF3305" s="41"/>
      <c r="BG3305" s="41"/>
      <c r="BH3305" s="41"/>
      <c r="BI3305" s="41"/>
      <c r="BJ3305" s="41"/>
      <c r="BK3305" s="41"/>
      <c r="BL3305" s="41"/>
      <c r="BM3305" s="41"/>
      <c r="BN3305" s="41"/>
      <c r="BO3305" s="41"/>
      <c r="BP3305" s="41"/>
      <c r="BQ3305" s="41"/>
      <c r="BR3305" s="41"/>
      <c r="BS3305" s="41"/>
      <c r="BT3305" s="41"/>
      <c r="BU3305" s="41"/>
      <c r="BV3305" s="41"/>
      <c r="BW3305" s="41"/>
      <c r="BX3305" s="41"/>
      <c r="BY3305" s="41"/>
      <c r="BZ3305" s="41"/>
      <c r="CA3305" s="41"/>
      <c r="CB3305" s="41"/>
      <c r="CC3305" s="41"/>
      <c r="CD3305" s="41"/>
      <c r="CE3305" s="41"/>
      <c r="CF3305" s="41"/>
      <c r="CG3305" s="41"/>
      <c r="CH3305" s="41"/>
      <c r="CI3305" s="41"/>
      <c r="CJ3305" s="41"/>
      <c r="ED3305" s="68"/>
      <c r="EE3305" s="68"/>
      <c r="EF3305" s="68"/>
      <c r="EG3305" s="68"/>
      <c r="EH3305" s="68"/>
      <c r="EI3305" s="68"/>
      <c r="EJ3305" s="68"/>
      <c r="EK3305" s="68"/>
      <c r="EL3305" s="68"/>
      <c r="EM3305" s="68"/>
      <c r="EN3305" s="68"/>
      <c r="EO3305" s="68"/>
      <c r="EP3305" s="68"/>
      <c r="EQ3305" s="68"/>
      <c r="ER3305" s="68"/>
      <c r="ES3305" s="68"/>
      <c r="ET3305" s="68"/>
    </row>
    <row r="3306" spans="53:150" s="9" customFormat="1" ht="15">
      <c r="BA3306" s="41"/>
      <c r="BB3306" s="41"/>
      <c r="BC3306" s="41"/>
      <c r="BD3306" s="41"/>
      <c r="BE3306" s="41"/>
      <c r="BF3306" s="41"/>
      <c r="BG3306" s="41"/>
      <c r="BH3306" s="41"/>
      <c r="BI3306" s="41"/>
      <c r="BJ3306" s="41"/>
      <c r="BK3306" s="41"/>
      <c r="BL3306" s="41"/>
      <c r="BM3306" s="41"/>
      <c r="BN3306" s="41"/>
      <c r="BO3306" s="41"/>
      <c r="BP3306" s="41"/>
      <c r="BQ3306" s="41"/>
      <c r="BR3306" s="41"/>
      <c r="BS3306" s="41"/>
      <c r="BT3306" s="41"/>
      <c r="BU3306" s="41"/>
      <c r="BV3306" s="41"/>
      <c r="BW3306" s="41"/>
      <c r="BX3306" s="41"/>
      <c r="BY3306" s="41"/>
      <c r="BZ3306" s="41"/>
      <c r="CA3306" s="41"/>
      <c r="CB3306" s="41"/>
      <c r="CC3306" s="41"/>
      <c r="CD3306" s="41"/>
      <c r="CE3306" s="41"/>
      <c r="CF3306" s="41"/>
      <c r="CG3306" s="41"/>
      <c r="CH3306" s="41"/>
      <c r="CI3306" s="41"/>
      <c r="CJ3306" s="41"/>
      <c r="ED3306" s="68"/>
      <c r="EE3306" s="68"/>
      <c r="EF3306" s="68"/>
      <c r="EG3306" s="68"/>
      <c r="EH3306" s="68"/>
      <c r="EI3306" s="68"/>
      <c r="EJ3306" s="68"/>
      <c r="EK3306" s="68"/>
      <c r="EL3306" s="68"/>
      <c r="EM3306" s="68"/>
      <c r="EN3306" s="68"/>
      <c r="EO3306" s="68"/>
      <c r="EP3306" s="68"/>
      <c r="EQ3306" s="68"/>
      <c r="ER3306" s="68"/>
      <c r="ES3306" s="68"/>
      <c r="ET3306" s="68"/>
    </row>
    <row r="3307" spans="53:150" s="9" customFormat="1" ht="15">
      <c r="BA3307" s="41"/>
      <c r="BB3307" s="41"/>
      <c r="BC3307" s="41"/>
      <c r="BD3307" s="41"/>
      <c r="BE3307" s="41"/>
      <c r="BF3307" s="41"/>
      <c r="BG3307" s="41"/>
      <c r="BH3307" s="41"/>
      <c r="BI3307" s="41"/>
      <c r="BJ3307" s="41"/>
      <c r="BK3307" s="41"/>
      <c r="BL3307" s="41"/>
      <c r="BM3307" s="41"/>
      <c r="BN3307" s="41"/>
      <c r="BO3307" s="41"/>
      <c r="BP3307" s="41"/>
      <c r="BQ3307" s="41"/>
      <c r="BR3307" s="41"/>
      <c r="BS3307" s="41"/>
      <c r="BT3307" s="41"/>
      <c r="BU3307" s="41"/>
      <c r="BV3307" s="41"/>
      <c r="BW3307" s="41"/>
      <c r="BX3307" s="41"/>
      <c r="BY3307" s="41"/>
      <c r="BZ3307" s="41"/>
      <c r="CA3307" s="41"/>
      <c r="CB3307" s="41"/>
      <c r="CC3307" s="41"/>
      <c r="CD3307" s="41"/>
      <c r="CE3307" s="41"/>
      <c r="CF3307" s="41"/>
      <c r="CG3307" s="41"/>
      <c r="CH3307" s="41"/>
      <c r="CI3307" s="41"/>
      <c r="CJ3307" s="41"/>
      <c r="ED3307" s="68"/>
      <c r="EE3307" s="68"/>
      <c r="EF3307" s="68"/>
      <c r="EG3307" s="68"/>
      <c r="EH3307" s="68"/>
      <c r="EI3307" s="68"/>
      <c r="EJ3307" s="68"/>
      <c r="EK3307" s="68"/>
      <c r="EL3307" s="68"/>
      <c r="EM3307" s="68"/>
      <c r="EN3307" s="68"/>
      <c r="EO3307" s="68"/>
      <c r="EP3307" s="68"/>
      <c r="EQ3307" s="68"/>
      <c r="ER3307" s="68"/>
      <c r="ES3307" s="68"/>
      <c r="ET3307" s="68"/>
    </row>
    <row r="3308" spans="53:150" s="9" customFormat="1" ht="15">
      <c r="BA3308" s="41"/>
      <c r="BB3308" s="41"/>
      <c r="BC3308" s="41"/>
      <c r="BD3308" s="41"/>
      <c r="BE3308" s="41"/>
      <c r="BF3308" s="41"/>
      <c r="BG3308" s="41"/>
      <c r="BH3308" s="41"/>
      <c r="BI3308" s="41"/>
      <c r="BJ3308" s="41"/>
      <c r="BK3308" s="41"/>
      <c r="BL3308" s="41"/>
      <c r="BM3308" s="41"/>
      <c r="BN3308" s="41"/>
      <c r="BO3308" s="41"/>
      <c r="BP3308" s="41"/>
      <c r="BQ3308" s="41"/>
      <c r="BR3308" s="41"/>
      <c r="BS3308" s="41"/>
      <c r="BT3308" s="41"/>
      <c r="BU3308" s="41"/>
      <c r="BV3308" s="41"/>
      <c r="BW3308" s="41"/>
      <c r="BX3308" s="41"/>
      <c r="BY3308" s="41"/>
      <c r="BZ3308" s="41"/>
      <c r="CA3308" s="41"/>
      <c r="CB3308" s="41"/>
      <c r="CC3308" s="41"/>
      <c r="CD3308" s="41"/>
      <c r="CE3308" s="41"/>
      <c r="CF3308" s="41"/>
      <c r="CG3308" s="41"/>
      <c r="CH3308" s="41"/>
      <c r="CI3308" s="41"/>
      <c r="CJ3308" s="41"/>
      <c r="ED3308" s="68"/>
      <c r="EE3308" s="68"/>
      <c r="EF3308" s="68"/>
      <c r="EG3308" s="68"/>
      <c r="EH3308" s="68"/>
      <c r="EI3308" s="68"/>
      <c r="EJ3308" s="68"/>
      <c r="EK3308" s="68"/>
      <c r="EL3308" s="68"/>
      <c r="EM3308" s="68"/>
      <c r="EN3308" s="68"/>
      <c r="EO3308" s="68"/>
      <c r="EP3308" s="68"/>
      <c r="EQ3308" s="68"/>
      <c r="ER3308" s="68"/>
      <c r="ES3308" s="68"/>
      <c r="ET3308" s="68"/>
    </row>
    <row r="3309" spans="53:150" s="9" customFormat="1" ht="15">
      <c r="BA3309" s="41"/>
      <c r="BB3309" s="41"/>
      <c r="BC3309" s="41"/>
      <c r="BD3309" s="41"/>
      <c r="BE3309" s="41"/>
      <c r="BF3309" s="41"/>
      <c r="BG3309" s="41"/>
      <c r="BH3309" s="41"/>
      <c r="BI3309" s="41"/>
      <c r="BJ3309" s="41"/>
      <c r="BK3309" s="41"/>
      <c r="BL3309" s="41"/>
      <c r="BM3309" s="41"/>
      <c r="BN3309" s="41"/>
      <c r="BO3309" s="41"/>
      <c r="BP3309" s="41"/>
      <c r="BQ3309" s="41"/>
      <c r="BR3309" s="41"/>
      <c r="BS3309" s="41"/>
      <c r="BT3309" s="41"/>
      <c r="BU3309" s="41"/>
      <c r="BV3309" s="41"/>
      <c r="BW3309" s="41"/>
      <c r="BX3309" s="41"/>
      <c r="BY3309" s="41"/>
      <c r="BZ3309" s="41"/>
      <c r="CA3309" s="41"/>
      <c r="CB3309" s="41"/>
      <c r="CC3309" s="41"/>
      <c r="CD3309" s="41"/>
      <c r="CE3309" s="41"/>
      <c r="CF3309" s="41"/>
      <c r="CG3309" s="41"/>
      <c r="CH3309" s="41"/>
      <c r="CI3309" s="41"/>
      <c r="CJ3309" s="41"/>
      <c r="ED3309" s="68"/>
      <c r="EE3309" s="68"/>
      <c r="EF3309" s="68"/>
      <c r="EG3309" s="68"/>
      <c r="EH3309" s="68"/>
      <c r="EI3309" s="68"/>
      <c r="EJ3309" s="68"/>
      <c r="EK3309" s="68"/>
      <c r="EL3309" s="68"/>
      <c r="EM3309" s="68"/>
      <c r="EN3309" s="68"/>
      <c r="EO3309" s="68"/>
      <c r="EP3309" s="68"/>
      <c r="EQ3309" s="68"/>
      <c r="ER3309" s="68"/>
      <c r="ES3309" s="68"/>
      <c r="ET3309" s="68"/>
    </row>
    <row r="3310" spans="53:150" s="9" customFormat="1" ht="15">
      <c r="BA3310" s="41"/>
      <c r="BB3310" s="41"/>
      <c r="BC3310" s="41"/>
      <c r="BD3310" s="41"/>
      <c r="BE3310" s="41"/>
      <c r="BF3310" s="41"/>
      <c r="BG3310" s="41"/>
      <c r="BH3310" s="41"/>
      <c r="BI3310" s="41"/>
      <c r="BJ3310" s="41"/>
      <c r="BK3310" s="41"/>
      <c r="BL3310" s="41"/>
      <c r="BM3310" s="41"/>
      <c r="BN3310" s="41"/>
      <c r="BO3310" s="41"/>
      <c r="BP3310" s="41"/>
      <c r="BQ3310" s="41"/>
      <c r="BR3310" s="41"/>
      <c r="BS3310" s="41"/>
      <c r="BT3310" s="41"/>
      <c r="BU3310" s="41"/>
      <c r="BV3310" s="41"/>
      <c r="BW3310" s="41"/>
      <c r="BX3310" s="41"/>
      <c r="BY3310" s="41"/>
      <c r="BZ3310" s="41"/>
      <c r="CA3310" s="41"/>
      <c r="CB3310" s="41"/>
      <c r="CC3310" s="41"/>
      <c r="CD3310" s="41"/>
      <c r="CE3310" s="41"/>
      <c r="CF3310" s="41"/>
      <c r="CG3310" s="41"/>
      <c r="CH3310" s="41"/>
      <c r="CI3310" s="41"/>
      <c r="CJ3310" s="41"/>
      <c r="ED3310" s="68"/>
      <c r="EE3310" s="68"/>
      <c r="EF3310" s="68"/>
      <c r="EG3310" s="68"/>
      <c r="EH3310" s="68"/>
      <c r="EI3310" s="68"/>
      <c r="EJ3310" s="68"/>
      <c r="EK3310" s="68"/>
      <c r="EL3310" s="68"/>
      <c r="EM3310" s="68"/>
      <c r="EN3310" s="68"/>
      <c r="EO3310" s="68"/>
      <c r="EP3310" s="68"/>
      <c r="EQ3310" s="68"/>
      <c r="ER3310" s="68"/>
      <c r="ES3310" s="68"/>
      <c r="ET3310" s="68"/>
    </row>
    <row r="3311" spans="53:150" s="9" customFormat="1" ht="15">
      <c r="BA3311" s="41"/>
      <c r="BB3311" s="41"/>
      <c r="BC3311" s="41"/>
      <c r="BD3311" s="41"/>
      <c r="BE3311" s="41"/>
      <c r="BF3311" s="41"/>
      <c r="BG3311" s="41"/>
      <c r="BH3311" s="41"/>
      <c r="BI3311" s="41"/>
      <c r="BJ3311" s="41"/>
      <c r="BK3311" s="41"/>
      <c r="BL3311" s="41"/>
      <c r="BM3311" s="41"/>
      <c r="BN3311" s="41"/>
      <c r="BO3311" s="41"/>
      <c r="BP3311" s="41"/>
      <c r="BQ3311" s="41"/>
      <c r="BR3311" s="41"/>
      <c r="BS3311" s="41"/>
      <c r="BT3311" s="41"/>
      <c r="BU3311" s="41"/>
      <c r="BV3311" s="41"/>
      <c r="BW3311" s="41"/>
      <c r="BX3311" s="41"/>
      <c r="BY3311" s="41"/>
      <c r="BZ3311" s="41"/>
      <c r="CA3311" s="41"/>
      <c r="CB3311" s="41"/>
      <c r="CC3311" s="41"/>
      <c r="CD3311" s="41"/>
      <c r="CE3311" s="41"/>
      <c r="CF3311" s="41"/>
      <c r="CG3311" s="41"/>
      <c r="CH3311" s="41"/>
      <c r="CI3311" s="41"/>
      <c r="CJ3311" s="41"/>
      <c r="ED3311" s="68"/>
      <c r="EE3311" s="68"/>
      <c r="EF3311" s="68"/>
      <c r="EG3311" s="68"/>
      <c r="EH3311" s="68"/>
      <c r="EI3311" s="68"/>
      <c r="EJ3311" s="68"/>
      <c r="EK3311" s="68"/>
      <c r="EL3311" s="68"/>
      <c r="EM3311" s="68"/>
      <c r="EN3311" s="68"/>
      <c r="EO3311" s="68"/>
      <c r="EP3311" s="68"/>
      <c r="EQ3311" s="68"/>
      <c r="ER3311" s="68"/>
      <c r="ES3311" s="68"/>
      <c r="ET3311" s="68"/>
    </row>
    <row r="3312" spans="53:150" s="9" customFormat="1" ht="15">
      <c r="BA3312" s="41"/>
      <c r="BB3312" s="41"/>
      <c r="BC3312" s="41"/>
      <c r="BD3312" s="41"/>
      <c r="BE3312" s="41"/>
      <c r="BF3312" s="41"/>
      <c r="BG3312" s="41"/>
      <c r="BH3312" s="41"/>
      <c r="BI3312" s="41"/>
      <c r="BJ3312" s="41"/>
      <c r="BK3312" s="41"/>
      <c r="BL3312" s="41"/>
      <c r="BM3312" s="41"/>
      <c r="BN3312" s="41"/>
      <c r="BO3312" s="41"/>
      <c r="BP3312" s="41"/>
      <c r="BQ3312" s="41"/>
      <c r="BR3312" s="41"/>
      <c r="BS3312" s="41"/>
      <c r="BT3312" s="41"/>
      <c r="BU3312" s="41"/>
      <c r="BV3312" s="41"/>
      <c r="BW3312" s="41"/>
      <c r="BX3312" s="41"/>
      <c r="BY3312" s="41"/>
      <c r="BZ3312" s="41"/>
      <c r="CA3312" s="41"/>
      <c r="CB3312" s="41"/>
      <c r="CC3312" s="41"/>
      <c r="CD3312" s="41"/>
      <c r="CE3312" s="41"/>
      <c r="CF3312" s="41"/>
      <c r="CG3312" s="41"/>
      <c r="CH3312" s="41"/>
      <c r="CI3312" s="41"/>
      <c r="CJ3312" s="41"/>
      <c r="ED3312" s="68"/>
      <c r="EE3312" s="68"/>
      <c r="EF3312" s="68"/>
      <c r="EG3312" s="68"/>
      <c r="EH3312" s="68"/>
      <c r="EI3312" s="68"/>
      <c r="EJ3312" s="68"/>
      <c r="EK3312" s="68"/>
      <c r="EL3312" s="68"/>
      <c r="EM3312" s="68"/>
      <c r="EN3312" s="68"/>
      <c r="EO3312" s="68"/>
      <c r="EP3312" s="68"/>
      <c r="EQ3312" s="68"/>
      <c r="ER3312" s="68"/>
      <c r="ES3312" s="68"/>
      <c r="ET3312" s="68"/>
    </row>
    <row r="3313" spans="53:150" s="9" customFormat="1" ht="15">
      <c r="BA3313" s="41"/>
      <c r="BB3313" s="41"/>
      <c r="BC3313" s="41"/>
      <c r="BD3313" s="41"/>
      <c r="BE3313" s="41"/>
      <c r="BF3313" s="41"/>
      <c r="BG3313" s="41"/>
      <c r="BH3313" s="41"/>
      <c r="BI3313" s="41"/>
      <c r="BJ3313" s="41"/>
      <c r="BK3313" s="41"/>
      <c r="BL3313" s="41"/>
      <c r="BM3313" s="41"/>
      <c r="BN3313" s="41"/>
      <c r="BO3313" s="41"/>
      <c r="BP3313" s="41"/>
      <c r="BQ3313" s="41"/>
      <c r="BR3313" s="41"/>
      <c r="BS3313" s="41"/>
      <c r="BT3313" s="41"/>
      <c r="BU3313" s="41"/>
      <c r="BV3313" s="41"/>
      <c r="BW3313" s="41"/>
      <c r="BX3313" s="41"/>
      <c r="BY3313" s="41"/>
      <c r="BZ3313" s="41"/>
      <c r="CA3313" s="41"/>
      <c r="CB3313" s="41"/>
      <c r="CC3313" s="41"/>
      <c r="CD3313" s="41"/>
      <c r="CE3313" s="41"/>
      <c r="CF3313" s="41"/>
      <c r="CG3313" s="41"/>
      <c r="CH3313" s="41"/>
      <c r="CI3313" s="41"/>
      <c r="CJ3313" s="41"/>
      <c r="ED3313" s="68"/>
      <c r="EE3313" s="68"/>
      <c r="EF3313" s="68"/>
      <c r="EG3313" s="68"/>
      <c r="EH3313" s="68"/>
      <c r="EI3313" s="68"/>
      <c r="EJ3313" s="68"/>
      <c r="EK3313" s="68"/>
      <c r="EL3313" s="68"/>
      <c r="EM3313" s="68"/>
      <c r="EN3313" s="68"/>
      <c r="EO3313" s="68"/>
      <c r="EP3313" s="68"/>
      <c r="EQ3313" s="68"/>
      <c r="ER3313" s="68"/>
      <c r="ES3313" s="68"/>
      <c r="ET3313" s="68"/>
    </row>
    <row r="3314" spans="53:150" s="9" customFormat="1" ht="15">
      <c r="BA3314" s="41"/>
      <c r="BB3314" s="41"/>
      <c r="BC3314" s="41"/>
      <c r="BD3314" s="41"/>
      <c r="BE3314" s="41"/>
      <c r="BF3314" s="41"/>
      <c r="BG3314" s="41"/>
      <c r="BH3314" s="41"/>
      <c r="BI3314" s="41"/>
      <c r="BJ3314" s="41"/>
      <c r="BK3314" s="41"/>
      <c r="BL3314" s="41"/>
      <c r="BM3314" s="41"/>
      <c r="BN3314" s="41"/>
      <c r="BO3314" s="41"/>
      <c r="BP3314" s="41"/>
      <c r="BQ3314" s="41"/>
      <c r="BR3314" s="41"/>
      <c r="BS3314" s="41"/>
      <c r="BT3314" s="41"/>
      <c r="BU3314" s="41"/>
      <c r="BV3314" s="41"/>
      <c r="BW3314" s="41"/>
      <c r="BX3314" s="41"/>
      <c r="BY3314" s="41"/>
      <c r="BZ3314" s="41"/>
      <c r="CA3314" s="41"/>
      <c r="CB3314" s="41"/>
      <c r="CC3314" s="41"/>
      <c r="CD3314" s="41"/>
      <c r="CE3314" s="41"/>
      <c r="CF3314" s="41"/>
      <c r="CG3314" s="41"/>
      <c r="CH3314" s="41"/>
      <c r="CI3314" s="41"/>
      <c r="CJ3314" s="41"/>
      <c r="ED3314" s="68"/>
      <c r="EE3314" s="68"/>
      <c r="EF3314" s="68"/>
      <c r="EG3314" s="68"/>
      <c r="EH3314" s="68"/>
      <c r="EI3314" s="68"/>
      <c r="EJ3314" s="68"/>
      <c r="EK3314" s="68"/>
      <c r="EL3314" s="68"/>
      <c r="EM3314" s="68"/>
      <c r="EN3314" s="68"/>
      <c r="EO3314" s="68"/>
      <c r="EP3314" s="68"/>
      <c r="EQ3314" s="68"/>
      <c r="ER3314" s="68"/>
      <c r="ES3314" s="68"/>
      <c r="ET3314" s="68"/>
    </row>
    <row r="3315" spans="53:150" s="9" customFormat="1" ht="15">
      <c r="BA3315" s="41"/>
      <c r="BB3315" s="41"/>
      <c r="BC3315" s="41"/>
      <c r="BD3315" s="41"/>
      <c r="BE3315" s="41"/>
      <c r="BF3315" s="41"/>
      <c r="BG3315" s="41"/>
      <c r="BH3315" s="41"/>
      <c r="BI3315" s="41"/>
      <c r="BJ3315" s="41"/>
      <c r="BK3315" s="41"/>
      <c r="BL3315" s="41"/>
      <c r="BM3315" s="41"/>
      <c r="BN3315" s="41"/>
      <c r="BO3315" s="41"/>
      <c r="BP3315" s="41"/>
      <c r="BQ3315" s="41"/>
      <c r="BR3315" s="41"/>
      <c r="BS3315" s="41"/>
      <c r="BT3315" s="41"/>
      <c r="BU3315" s="41"/>
      <c r="BV3315" s="41"/>
      <c r="BW3315" s="41"/>
      <c r="BX3315" s="41"/>
      <c r="BY3315" s="41"/>
      <c r="BZ3315" s="41"/>
      <c r="CA3315" s="41"/>
      <c r="CB3315" s="41"/>
      <c r="CC3315" s="41"/>
      <c r="CD3315" s="41"/>
      <c r="CE3315" s="41"/>
      <c r="CF3315" s="41"/>
      <c r="CG3315" s="41"/>
      <c r="CH3315" s="41"/>
      <c r="CI3315" s="41"/>
      <c r="CJ3315" s="41"/>
      <c r="ED3315" s="68"/>
      <c r="EE3315" s="68"/>
      <c r="EF3315" s="68"/>
      <c r="EG3315" s="68"/>
      <c r="EH3315" s="68"/>
      <c r="EI3315" s="68"/>
      <c r="EJ3315" s="68"/>
      <c r="EK3315" s="68"/>
      <c r="EL3315" s="68"/>
      <c r="EM3315" s="68"/>
      <c r="EN3315" s="68"/>
      <c r="EO3315" s="68"/>
      <c r="EP3315" s="68"/>
      <c r="EQ3315" s="68"/>
      <c r="ER3315" s="68"/>
      <c r="ES3315" s="68"/>
      <c r="ET3315" s="68"/>
    </row>
    <row r="3316" spans="53:150" s="9" customFormat="1" ht="15">
      <c r="BA3316" s="41"/>
      <c r="BB3316" s="41"/>
      <c r="BC3316" s="41"/>
      <c r="BD3316" s="41"/>
      <c r="BE3316" s="41"/>
      <c r="BF3316" s="41"/>
      <c r="BG3316" s="41"/>
      <c r="BH3316" s="41"/>
      <c r="BI3316" s="41"/>
      <c r="BJ3316" s="41"/>
      <c r="BK3316" s="41"/>
      <c r="BL3316" s="41"/>
      <c r="BM3316" s="41"/>
      <c r="BN3316" s="41"/>
      <c r="BO3316" s="41"/>
      <c r="BP3316" s="41"/>
      <c r="BQ3316" s="41"/>
      <c r="BR3316" s="41"/>
      <c r="BS3316" s="41"/>
      <c r="BT3316" s="41"/>
      <c r="BU3316" s="41"/>
      <c r="BV3316" s="41"/>
      <c r="BW3316" s="41"/>
      <c r="BX3316" s="41"/>
      <c r="BY3316" s="41"/>
      <c r="BZ3316" s="41"/>
      <c r="CA3316" s="41"/>
      <c r="CB3316" s="41"/>
      <c r="CC3316" s="41"/>
      <c r="CD3316" s="41"/>
      <c r="CE3316" s="41"/>
      <c r="CF3316" s="41"/>
      <c r="CG3316" s="41"/>
      <c r="CH3316" s="41"/>
      <c r="CI3316" s="41"/>
      <c r="CJ3316" s="41"/>
      <c r="ED3316" s="68"/>
      <c r="EE3316" s="68"/>
      <c r="EF3316" s="68"/>
      <c r="EG3316" s="68"/>
      <c r="EH3316" s="68"/>
      <c r="EI3316" s="68"/>
      <c r="EJ3316" s="68"/>
      <c r="EK3316" s="68"/>
      <c r="EL3316" s="68"/>
      <c r="EM3316" s="68"/>
      <c r="EN3316" s="68"/>
      <c r="EO3316" s="68"/>
      <c r="EP3316" s="68"/>
      <c r="EQ3316" s="68"/>
      <c r="ER3316" s="68"/>
      <c r="ES3316" s="68"/>
      <c r="ET3316" s="68"/>
    </row>
    <row r="3317" spans="53:150" s="9" customFormat="1" ht="15">
      <c r="BA3317" s="41"/>
      <c r="BB3317" s="41"/>
      <c r="BC3317" s="41"/>
      <c r="BD3317" s="41"/>
      <c r="BE3317" s="41"/>
      <c r="BF3317" s="41"/>
      <c r="BG3317" s="41"/>
      <c r="BH3317" s="41"/>
      <c r="BI3317" s="41"/>
      <c r="BJ3317" s="41"/>
      <c r="BK3317" s="41"/>
      <c r="BL3317" s="41"/>
      <c r="BM3317" s="41"/>
      <c r="BN3317" s="41"/>
      <c r="BO3317" s="41"/>
      <c r="BP3317" s="41"/>
      <c r="BQ3317" s="41"/>
      <c r="BR3317" s="41"/>
      <c r="BS3317" s="41"/>
      <c r="BT3317" s="41"/>
      <c r="BU3317" s="41"/>
      <c r="BV3317" s="41"/>
      <c r="BW3317" s="41"/>
      <c r="BX3317" s="41"/>
      <c r="BY3317" s="41"/>
      <c r="BZ3317" s="41"/>
      <c r="CA3317" s="41"/>
      <c r="CB3317" s="41"/>
      <c r="CC3317" s="41"/>
      <c r="CD3317" s="41"/>
      <c r="CE3317" s="41"/>
      <c r="CF3317" s="41"/>
      <c r="CG3317" s="41"/>
      <c r="CH3317" s="41"/>
      <c r="CI3317" s="41"/>
      <c r="CJ3317" s="41"/>
      <c r="ED3317" s="68"/>
      <c r="EE3317" s="68"/>
      <c r="EF3317" s="68"/>
      <c r="EG3317" s="68"/>
      <c r="EH3317" s="68"/>
      <c r="EI3317" s="68"/>
      <c r="EJ3317" s="68"/>
      <c r="EK3317" s="68"/>
      <c r="EL3317" s="68"/>
      <c r="EM3317" s="68"/>
      <c r="EN3317" s="68"/>
      <c r="EO3317" s="68"/>
      <c r="EP3317" s="68"/>
      <c r="EQ3317" s="68"/>
      <c r="ER3317" s="68"/>
      <c r="ES3317" s="68"/>
      <c r="ET3317" s="68"/>
    </row>
    <row r="3318" spans="53:150" s="9" customFormat="1" ht="15">
      <c r="BA3318" s="41"/>
      <c r="BB3318" s="41"/>
      <c r="BC3318" s="41"/>
      <c r="BD3318" s="41"/>
      <c r="BE3318" s="41"/>
      <c r="BF3318" s="41"/>
      <c r="BG3318" s="41"/>
      <c r="BH3318" s="41"/>
      <c r="BI3318" s="41"/>
      <c r="BJ3318" s="41"/>
      <c r="BK3318" s="41"/>
      <c r="BL3318" s="41"/>
      <c r="BM3318" s="41"/>
      <c r="BN3318" s="41"/>
      <c r="BO3318" s="41"/>
      <c r="BP3318" s="41"/>
      <c r="BQ3318" s="41"/>
      <c r="BR3318" s="41"/>
      <c r="BS3318" s="41"/>
      <c r="BT3318" s="41"/>
      <c r="BU3318" s="41"/>
      <c r="BV3318" s="41"/>
      <c r="BW3318" s="41"/>
      <c r="BX3318" s="41"/>
      <c r="BY3318" s="41"/>
      <c r="BZ3318" s="41"/>
      <c r="CA3318" s="41"/>
      <c r="CB3318" s="41"/>
      <c r="CC3318" s="41"/>
      <c r="CD3318" s="41"/>
      <c r="CE3318" s="41"/>
      <c r="CF3318" s="41"/>
      <c r="CG3318" s="41"/>
      <c r="CH3318" s="41"/>
      <c r="CI3318" s="41"/>
      <c r="CJ3318" s="41"/>
      <c r="ED3318" s="68"/>
      <c r="EE3318" s="68"/>
      <c r="EF3318" s="68"/>
      <c r="EG3318" s="68"/>
      <c r="EH3318" s="68"/>
      <c r="EI3318" s="68"/>
      <c r="EJ3318" s="68"/>
      <c r="EK3318" s="68"/>
      <c r="EL3318" s="68"/>
      <c r="EM3318" s="68"/>
      <c r="EN3318" s="68"/>
      <c r="EO3318" s="68"/>
      <c r="EP3318" s="68"/>
      <c r="EQ3318" s="68"/>
      <c r="ER3318" s="68"/>
      <c r="ES3318" s="68"/>
      <c r="ET3318" s="68"/>
    </row>
    <row r="3319" spans="53:150" s="9" customFormat="1" ht="15">
      <c r="BA3319" s="41"/>
      <c r="BB3319" s="41"/>
      <c r="BC3319" s="41"/>
      <c r="BD3319" s="41"/>
      <c r="BE3319" s="41"/>
      <c r="BF3319" s="41"/>
      <c r="BG3319" s="41"/>
      <c r="BH3319" s="41"/>
      <c r="BI3319" s="41"/>
      <c r="BJ3319" s="41"/>
      <c r="BK3319" s="41"/>
      <c r="BL3319" s="41"/>
      <c r="BM3319" s="41"/>
      <c r="BN3319" s="41"/>
      <c r="BO3319" s="41"/>
      <c r="BP3319" s="41"/>
      <c r="BQ3319" s="41"/>
      <c r="BR3319" s="41"/>
      <c r="BS3319" s="41"/>
      <c r="BT3319" s="41"/>
      <c r="BU3319" s="41"/>
      <c r="BV3319" s="41"/>
      <c r="BW3319" s="41"/>
      <c r="BX3319" s="41"/>
      <c r="BY3319" s="41"/>
      <c r="BZ3319" s="41"/>
      <c r="CA3319" s="41"/>
      <c r="CB3319" s="41"/>
      <c r="CC3319" s="41"/>
      <c r="CD3319" s="41"/>
      <c r="CE3319" s="41"/>
      <c r="CF3319" s="41"/>
      <c r="CG3319" s="41"/>
      <c r="CH3319" s="41"/>
      <c r="CI3319" s="41"/>
      <c r="CJ3319" s="41"/>
      <c r="ED3319" s="68"/>
      <c r="EE3319" s="68"/>
      <c r="EF3319" s="68"/>
      <c r="EG3319" s="68"/>
      <c r="EH3319" s="68"/>
      <c r="EI3319" s="68"/>
      <c r="EJ3319" s="68"/>
      <c r="EK3319" s="68"/>
      <c r="EL3319" s="68"/>
      <c r="EM3319" s="68"/>
      <c r="EN3319" s="68"/>
      <c r="EO3319" s="68"/>
      <c r="EP3319" s="68"/>
      <c r="EQ3319" s="68"/>
      <c r="ER3319" s="68"/>
      <c r="ES3319" s="68"/>
      <c r="ET3319" s="68"/>
    </row>
    <row r="3320" spans="53:150" s="9" customFormat="1" ht="15">
      <c r="BA3320" s="41"/>
      <c r="BB3320" s="41"/>
      <c r="BC3320" s="41"/>
      <c r="BD3320" s="41"/>
      <c r="BE3320" s="41"/>
      <c r="BF3320" s="41"/>
      <c r="BG3320" s="41"/>
      <c r="BH3320" s="41"/>
      <c r="BI3320" s="41"/>
      <c r="BJ3320" s="41"/>
      <c r="BK3320" s="41"/>
      <c r="BL3320" s="41"/>
      <c r="BM3320" s="41"/>
      <c r="BN3320" s="41"/>
      <c r="BO3320" s="41"/>
      <c r="BP3320" s="41"/>
      <c r="BQ3320" s="41"/>
      <c r="BR3320" s="41"/>
      <c r="BS3320" s="41"/>
      <c r="BT3320" s="41"/>
      <c r="BU3320" s="41"/>
      <c r="BV3320" s="41"/>
      <c r="BW3320" s="41"/>
      <c r="BX3320" s="41"/>
      <c r="BY3320" s="41"/>
      <c r="BZ3320" s="41"/>
      <c r="CA3320" s="41"/>
      <c r="CB3320" s="41"/>
      <c r="CC3320" s="41"/>
      <c r="CD3320" s="41"/>
      <c r="CE3320" s="41"/>
      <c r="CF3320" s="41"/>
      <c r="CG3320" s="41"/>
      <c r="CH3320" s="41"/>
      <c r="CI3320" s="41"/>
      <c r="CJ3320" s="41"/>
      <c r="ED3320" s="68"/>
      <c r="EE3320" s="68"/>
      <c r="EF3320" s="68"/>
      <c r="EG3320" s="68"/>
      <c r="EH3320" s="68"/>
      <c r="EI3320" s="68"/>
      <c r="EJ3320" s="68"/>
      <c r="EK3320" s="68"/>
      <c r="EL3320" s="68"/>
      <c r="EM3320" s="68"/>
      <c r="EN3320" s="68"/>
      <c r="EO3320" s="68"/>
      <c r="EP3320" s="68"/>
      <c r="EQ3320" s="68"/>
      <c r="ER3320" s="68"/>
      <c r="ES3320" s="68"/>
      <c r="ET3320" s="68"/>
    </row>
    <row r="3321" spans="53:150" s="9" customFormat="1" ht="15">
      <c r="BA3321" s="41"/>
      <c r="BB3321" s="41"/>
      <c r="BC3321" s="41"/>
      <c r="BD3321" s="41"/>
      <c r="BE3321" s="41"/>
      <c r="BF3321" s="41"/>
      <c r="BG3321" s="41"/>
      <c r="BH3321" s="41"/>
      <c r="BI3321" s="41"/>
      <c r="BJ3321" s="41"/>
      <c r="BK3321" s="41"/>
      <c r="BL3321" s="41"/>
      <c r="BM3321" s="41"/>
      <c r="BN3321" s="41"/>
      <c r="BO3321" s="41"/>
      <c r="BP3321" s="41"/>
      <c r="BQ3321" s="41"/>
      <c r="BR3321" s="41"/>
      <c r="BS3321" s="41"/>
      <c r="BT3321" s="41"/>
      <c r="BU3321" s="41"/>
      <c r="BV3321" s="41"/>
      <c r="BW3321" s="41"/>
      <c r="BX3321" s="41"/>
      <c r="BY3321" s="41"/>
      <c r="BZ3321" s="41"/>
      <c r="CA3321" s="41"/>
      <c r="CB3321" s="41"/>
      <c r="CC3321" s="41"/>
      <c r="CD3321" s="41"/>
      <c r="CE3321" s="41"/>
      <c r="CF3321" s="41"/>
      <c r="CG3321" s="41"/>
      <c r="CH3321" s="41"/>
      <c r="CI3321" s="41"/>
      <c r="CJ3321" s="41"/>
      <c r="ED3321" s="68"/>
      <c r="EE3321" s="68"/>
      <c r="EF3321" s="68"/>
      <c r="EG3321" s="68"/>
      <c r="EH3321" s="68"/>
      <c r="EI3321" s="68"/>
      <c r="EJ3321" s="68"/>
      <c r="EK3321" s="68"/>
      <c r="EL3321" s="68"/>
      <c r="EM3321" s="68"/>
      <c r="EN3321" s="68"/>
      <c r="EO3321" s="68"/>
      <c r="EP3321" s="68"/>
      <c r="EQ3321" s="68"/>
      <c r="ER3321" s="68"/>
      <c r="ES3321" s="68"/>
      <c r="ET3321" s="68"/>
    </row>
    <row r="3322" spans="53:150" s="9" customFormat="1" ht="15">
      <c r="BA3322" s="41"/>
      <c r="BB3322" s="41"/>
      <c r="BC3322" s="41"/>
      <c r="BD3322" s="41"/>
      <c r="BE3322" s="41"/>
      <c r="BF3322" s="41"/>
      <c r="BG3322" s="41"/>
      <c r="BH3322" s="41"/>
      <c r="BI3322" s="41"/>
      <c r="BJ3322" s="41"/>
      <c r="BK3322" s="41"/>
      <c r="BL3322" s="41"/>
      <c r="BM3322" s="41"/>
      <c r="BN3322" s="41"/>
      <c r="BO3322" s="41"/>
      <c r="BP3322" s="41"/>
      <c r="BQ3322" s="41"/>
      <c r="BR3322" s="41"/>
      <c r="BS3322" s="41"/>
      <c r="BT3322" s="41"/>
      <c r="BU3322" s="41"/>
      <c r="BV3322" s="41"/>
      <c r="BW3322" s="41"/>
      <c r="BX3322" s="41"/>
      <c r="BY3322" s="41"/>
      <c r="BZ3322" s="41"/>
      <c r="CA3322" s="41"/>
      <c r="CB3322" s="41"/>
      <c r="CC3322" s="41"/>
      <c r="CD3322" s="41"/>
      <c r="CE3322" s="41"/>
      <c r="CF3322" s="41"/>
      <c r="CG3322" s="41"/>
      <c r="CH3322" s="41"/>
      <c r="CI3322" s="41"/>
      <c r="CJ3322" s="41"/>
      <c r="ED3322" s="68"/>
      <c r="EE3322" s="68"/>
      <c r="EF3322" s="68"/>
      <c r="EG3322" s="68"/>
      <c r="EH3322" s="68"/>
      <c r="EI3322" s="68"/>
      <c r="EJ3322" s="68"/>
      <c r="EK3322" s="68"/>
      <c r="EL3322" s="68"/>
      <c r="EM3322" s="68"/>
      <c r="EN3322" s="68"/>
      <c r="EO3322" s="68"/>
      <c r="EP3322" s="68"/>
      <c r="EQ3322" s="68"/>
      <c r="ER3322" s="68"/>
      <c r="ES3322" s="68"/>
      <c r="ET3322" s="68"/>
    </row>
    <row r="3323" spans="53:150" s="9" customFormat="1" ht="15">
      <c r="BA3323" s="41"/>
      <c r="BB3323" s="41"/>
      <c r="BC3323" s="41"/>
      <c r="BD3323" s="41"/>
      <c r="BE3323" s="41"/>
      <c r="BF3323" s="41"/>
      <c r="BG3323" s="41"/>
      <c r="BH3323" s="41"/>
      <c r="BI3323" s="41"/>
      <c r="BJ3323" s="41"/>
      <c r="BK3323" s="41"/>
      <c r="BL3323" s="41"/>
      <c r="BM3323" s="41"/>
      <c r="BN3323" s="41"/>
      <c r="BO3323" s="41"/>
      <c r="BP3323" s="41"/>
      <c r="BQ3323" s="41"/>
      <c r="BR3323" s="41"/>
      <c r="BS3323" s="41"/>
      <c r="BT3323" s="41"/>
      <c r="BU3323" s="41"/>
      <c r="BV3323" s="41"/>
      <c r="BW3323" s="41"/>
      <c r="BX3323" s="41"/>
      <c r="BY3323" s="41"/>
      <c r="BZ3323" s="41"/>
      <c r="CA3323" s="41"/>
      <c r="CB3323" s="41"/>
      <c r="CC3323" s="41"/>
      <c r="CD3323" s="41"/>
      <c r="CE3323" s="41"/>
      <c r="CF3323" s="41"/>
      <c r="CG3323" s="41"/>
      <c r="CH3323" s="41"/>
      <c r="CI3323" s="41"/>
      <c r="CJ3323" s="41"/>
      <c r="ED3323" s="68"/>
      <c r="EE3323" s="68"/>
      <c r="EF3323" s="68"/>
      <c r="EG3323" s="68"/>
      <c r="EH3323" s="68"/>
      <c r="EI3323" s="68"/>
      <c r="EJ3323" s="68"/>
      <c r="EK3323" s="68"/>
      <c r="EL3323" s="68"/>
      <c r="EM3323" s="68"/>
      <c r="EN3323" s="68"/>
      <c r="EO3323" s="68"/>
      <c r="EP3323" s="68"/>
      <c r="EQ3323" s="68"/>
      <c r="ER3323" s="68"/>
      <c r="ES3323" s="68"/>
      <c r="ET3323" s="68"/>
    </row>
    <row r="3324" spans="53:150" s="9" customFormat="1" ht="15">
      <c r="BA3324" s="41"/>
      <c r="BB3324" s="41"/>
      <c r="BC3324" s="41"/>
      <c r="BD3324" s="41"/>
      <c r="BE3324" s="41"/>
      <c r="BF3324" s="41"/>
      <c r="BG3324" s="41"/>
      <c r="BH3324" s="41"/>
      <c r="BI3324" s="41"/>
      <c r="BJ3324" s="41"/>
      <c r="BK3324" s="41"/>
      <c r="BL3324" s="41"/>
      <c r="BM3324" s="41"/>
      <c r="BN3324" s="41"/>
      <c r="BO3324" s="41"/>
      <c r="BP3324" s="41"/>
      <c r="BQ3324" s="41"/>
      <c r="BR3324" s="41"/>
      <c r="BS3324" s="41"/>
      <c r="BT3324" s="41"/>
      <c r="BU3324" s="41"/>
      <c r="BV3324" s="41"/>
      <c r="BW3324" s="41"/>
      <c r="BX3324" s="41"/>
      <c r="BY3324" s="41"/>
      <c r="BZ3324" s="41"/>
      <c r="CA3324" s="41"/>
      <c r="CB3324" s="41"/>
      <c r="CC3324" s="41"/>
      <c r="CD3324" s="41"/>
      <c r="CE3324" s="41"/>
      <c r="CF3324" s="41"/>
      <c r="CG3324" s="41"/>
      <c r="CH3324" s="41"/>
      <c r="CI3324" s="41"/>
      <c r="CJ3324" s="41"/>
      <c r="ED3324" s="68"/>
      <c r="EE3324" s="68"/>
      <c r="EF3324" s="68"/>
      <c r="EG3324" s="68"/>
      <c r="EH3324" s="68"/>
      <c r="EI3324" s="68"/>
      <c r="EJ3324" s="68"/>
      <c r="EK3324" s="68"/>
      <c r="EL3324" s="68"/>
      <c r="EM3324" s="68"/>
      <c r="EN3324" s="68"/>
      <c r="EO3324" s="68"/>
      <c r="EP3324" s="68"/>
      <c r="EQ3324" s="68"/>
      <c r="ER3324" s="68"/>
      <c r="ES3324" s="68"/>
      <c r="ET3324" s="68"/>
    </row>
    <row r="3325" spans="53:150" s="9" customFormat="1" ht="15">
      <c r="BA3325" s="41"/>
      <c r="BB3325" s="41"/>
      <c r="BC3325" s="41"/>
      <c r="BD3325" s="41"/>
      <c r="BE3325" s="41"/>
      <c r="BF3325" s="41"/>
      <c r="BG3325" s="41"/>
      <c r="BH3325" s="41"/>
      <c r="BI3325" s="41"/>
      <c r="BJ3325" s="41"/>
      <c r="BK3325" s="41"/>
      <c r="BL3325" s="41"/>
      <c r="BM3325" s="41"/>
      <c r="BN3325" s="41"/>
      <c r="BO3325" s="41"/>
      <c r="BP3325" s="41"/>
      <c r="BQ3325" s="41"/>
      <c r="BR3325" s="41"/>
      <c r="BS3325" s="41"/>
      <c r="BT3325" s="41"/>
      <c r="BU3325" s="41"/>
      <c r="BV3325" s="41"/>
      <c r="BW3325" s="41"/>
      <c r="BX3325" s="41"/>
      <c r="BY3325" s="41"/>
      <c r="BZ3325" s="41"/>
      <c r="CA3325" s="41"/>
      <c r="CB3325" s="41"/>
      <c r="CC3325" s="41"/>
      <c r="CD3325" s="41"/>
      <c r="CE3325" s="41"/>
      <c r="CF3325" s="41"/>
      <c r="CG3325" s="41"/>
      <c r="CH3325" s="41"/>
      <c r="CI3325" s="41"/>
      <c r="CJ3325" s="41"/>
      <c r="ED3325" s="68"/>
      <c r="EE3325" s="68"/>
      <c r="EF3325" s="68"/>
      <c r="EG3325" s="68"/>
      <c r="EH3325" s="68"/>
      <c r="EI3325" s="68"/>
      <c r="EJ3325" s="68"/>
      <c r="EK3325" s="68"/>
      <c r="EL3325" s="68"/>
      <c r="EM3325" s="68"/>
      <c r="EN3325" s="68"/>
      <c r="EO3325" s="68"/>
      <c r="EP3325" s="68"/>
      <c r="EQ3325" s="68"/>
      <c r="ER3325" s="68"/>
      <c r="ES3325" s="68"/>
      <c r="ET3325" s="68"/>
    </row>
    <row r="3326" spans="53:150" s="9" customFormat="1" ht="15">
      <c r="BA3326" s="41"/>
      <c r="BB3326" s="41"/>
      <c r="BC3326" s="41"/>
      <c r="BD3326" s="41"/>
      <c r="BE3326" s="41"/>
      <c r="BF3326" s="41"/>
      <c r="BG3326" s="41"/>
      <c r="BH3326" s="41"/>
      <c r="BI3326" s="41"/>
      <c r="BJ3326" s="41"/>
      <c r="BK3326" s="41"/>
      <c r="BL3326" s="41"/>
      <c r="BM3326" s="41"/>
      <c r="BN3326" s="41"/>
      <c r="BO3326" s="41"/>
      <c r="BP3326" s="41"/>
      <c r="BQ3326" s="41"/>
      <c r="BR3326" s="41"/>
      <c r="BS3326" s="41"/>
      <c r="BT3326" s="41"/>
      <c r="BU3326" s="41"/>
      <c r="BV3326" s="41"/>
      <c r="BW3326" s="41"/>
      <c r="BX3326" s="41"/>
      <c r="BY3326" s="41"/>
      <c r="BZ3326" s="41"/>
      <c r="CA3326" s="41"/>
      <c r="CB3326" s="41"/>
      <c r="CC3326" s="41"/>
      <c r="CD3326" s="41"/>
      <c r="CE3326" s="41"/>
      <c r="CF3326" s="41"/>
      <c r="CG3326" s="41"/>
      <c r="CH3326" s="41"/>
      <c r="CI3326" s="41"/>
      <c r="CJ3326" s="41"/>
      <c r="ED3326" s="68"/>
      <c r="EE3326" s="68"/>
      <c r="EF3326" s="68"/>
      <c r="EG3326" s="68"/>
      <c r="EH3326" s="68"/>
      <c r="EI3326" s="68"/>
      <c r="EJ3326" s="68"/>
      <c r="EK3326" s="68"/>
      <c r="EL3326" s="68"/>
      <c r="EM3326" s="68"/>
      <c r="EN3326" s="68"/>
      <c r="EO3326" s="68"/>
      <c r="EP3326" s="68"/>
      <c r="EQ3326" s="68"/>
      <c r="ER3326" s="68"/>
      <c r="ES3326" s="68"/>
      <c r="ET3326" s="68"/>
    </row>
    <row r="3327" spans="53:150" s="9" customFormat="1" ht="15">
      <c r="BA3327" s="41"/>
      <c r="BB3327" s="41"/>
      <c r="BC3327" s="41"/>
      <c r="BD3327" s="41"/>
      <c r="BE3327" s="41"/>
      <c r="BF3327" s="41"/>
      <c r="BG3327" s="41"/>
      <c r="BH3327" s="41"/>
      <c r="BI3327" s="41"/>
      <c r="BJ3327" s="41"/>
      <c r="BK3327" s="41"/>
      <c r="BL3327" s="41"/>
      <c r="BM3327" s="41"/>
      <c r="BN3327" s="41"/>
      <c r="BO3327" s="41"/>
      <c r="BP3327" s="41"/>
      <c r="BQ3327" s="41"/>
      <c r="BR3327" s="41"/>
      <c r="BS3327" s="41"/>
      <c r="BT3327" s="41"/>
      <c r="BU3327" s="41"/>
      <c r="BV3327" s="41"/>
      <c r="BW3327" s="41"/>
      <c r="BX3327" s="41"/>
      <c r="BY3327" s="41"/>
      <c r="BZ3327" s="41"/>
      <c r="CA3327" s="41"/>
      <c r="CB3327" s="41"/>
      <c r="CC3327" s="41"/>
      <c r="CD3327" s="41"/>
      <c r="CE3327" s="41"/>
      <c r="CF3327" s="41"/>
      <c r="CG3327" s="41"/>
      <c r="CH3327" s="41"/>
      <c r="CI3327" s="41"/>
      <c r="CJ3327" s="41"/>
      <c r="ED3327" s="68"/>
      <c r="EE3327" s="68"/>
      <c r="EF3327" s="68"/>
      <c r="EG3327" s="68"/>
      <c r="EH3327" s="68"/>
      <c r="EI3327" s="68"/>
      <c r="EJ3327" s="68"/>
      <c r="EK3327" s="68"/>
      <c r="EL3327" s="68"/>
      <c r="EM3327" s="68"/>
      <c r="EN3327" s="68"/>
      <c r="EO3327" s="68"/>
      <c r="EP3327" s="68"/>
      <c r="EQ3327" s="68"/>
      <c r="ER3327" s="68"/>
      <c r="ES3327" s="68"/>
      <c r="ET3327" s="68"/>
    </row>
    <row r="3328" spans="53:150" s="9" customFormat="1" ht="15">
      <c r="BA3328" s="41"/>
      <c r="BB3328" s="41"/>
      <c r="BC3328" s="41"/>
      <c r="BD3328" s="41"/>
      <c r="BE3328" s="41"/>
      <c r="BF3328" s="41"/>
      <c r="BG3328" s="41"/>
      <c r="BH3328" s="41"/>
      <c r="BI3328" s="41"/>
      <c r="BJ3328" s="41"/>
      <c r="BK3328" s="41"/>
      <c r="BL3328" s="41"/>
      <c r="BM3328" s="41"/>
      <c r="BN3328" s="41"/>
      <c r="BO3328" s="41"/>
      <c r="BP3328" s="41"/>
      <c r="BQ3328" s="41"/>
      <c r="BR3328" s="41"/>
      <c r="BS3328" s="41"/>
      <c r="BT3328" s="41"/>
      <c r="BU3328" s="41"/>
      <c r="BV3328" s="41"/>
      <c r="BW3328" s="41"/>
      <c r="BX3328" s="41"/>
      <c r="BY3328" s="41"/>
      <c r="BZ3328" s="41"/>
      <c r="CA3328" s="41"/>
      <c r="CB3328" s="41"/>
      <c r="CC3328" s="41"/>
      <c r="CD3328" s="41"/>
      <c r="CE3328" s="41"/>
      <c r="CF3328" s="41"/>
      <c r="CG3328" s="41"/>
      <c r="CH3328" s="41"/>
      <c r="CI3328" s="41"/>
      <c r="CJ3328" s="41"/>
      <c r="ED3328" s="68"/>
      <c r="EE3328" s="68"/>
      <c r="EF3328" s="68"/>
      <c r="EG3328" s="68"/>
      <c r="EH3328" s="68"/>
      <c r="EI3328" s="68"/>
      <c r="EJ3328" s="68"/>
      <c r="EK3328" s="68"/>
      <c r="EL3328" s="68"/>
      <c r="EM3328" s="68"/>
      <c r="EN3328" s="68"/>
      <c r="EO3328" s="68"/>
      <c r="EP3328" s="68"/>
      <c r="EQ3328" s="68"/>
      <c r="ER3328" s="68"/>
      <c r="ES3328" s="68"/>
      <c r="ET3328" s="68"/>
    </row>
    <row r="3329" spans="53:150" s="9" customFormat="1" ht="15">
      <c r="BA3329" s="41"/>
      <c r="BB3329" s="41"/>
      <c r="BC3329" s="41"/>
      <c r="BD3329" s="41"/>
      <c r="BE3329" s="41"/>
      <c r="BF3329" s="41"/>
      <c r="BG3329" s="41"/>
      <c r="BH3329" s="41"/>
      <c r="BI3329" s="41"/>
      <c r="BJ3329" s="41"/>
      <c r="BK3329" s="41"/>
      <c r="BL3329" s="41"/>
      <c r="BM3329" s="41"/>
      <c r="BN3329" s="41"/>
      <c r="BO3329" s="41"/>
      <c r="BP3329" s="41"/>
      <c r="BQ3329" s="41"/>
      <c r="BR3329" s="41"/>
      <c r="BS3329" s="41"/>
      <c r="BT3329" s="41"/>
      <c r="BU3329" s="41"/>
      <c r="BV3329" s="41"/>
      <c r="BW3329" s="41"/>
      <c r="BX3329" s="41"/>
      <c r="BY3329" s="41"/>
      <c r="BZ3329" s="41"/>
      <c r="CA3329" s="41"/>
      <c r="CB3329" s="41"/>
      <c r="CC3329" s="41"/>
      <c r="CD3329" s="41"/>
      <c r="CE3329" s="41"/>
      <c r="CF3329" s="41"/>
      <c r="CG3329" s="41"/>
      <c r="CH3329" s="41"/>
      <c r="CI3329" s="41"/>
      <c r="CJ3329" s="41"/>
      <c r="ED3329" s="68"/>
      <c r="EE3329" s="68"/>
      <c r="EF3329" s="68"/>
      <c r="EG3329" s="68"/>
      <c r="EH3329" s="68"/>
      <c r="EI3329" s="68"/>
      <c r="EJ3329" s="68"/>
      <c r="EK3329" s="68"/>
      <c r="EL3329" s="68"/>
      <c r="EM3329" s="68"/>
      <c r="EN3329" s="68"/>
      <c r="EO3329" s="68"/>
      <c r="EP3329" s="68"/>
      <c r="EQ3329" s="68"/>
      <c r="ER3329" s="68"/>
      <c r="ES3329" s="68"/>
      <c r="ET3329" s="68"/>
    </row>
    <row r="3330" spans="53:150" s="9" customFormat="1" ht="15">
      <c r="BA3330" s="41"/>
      <c r="BB3330" s="41"/>
      <c r="BC3330" s="41"/>
      <c r="BD3330" s="41"/>
      <c r="BE3330" s="41"/>
      <c r="BF3330" s="41"/>
      <c r="BG3330" s="41"/>
      <c r="BH3330" s="41"/>
      <c r="BI3330" s="41"/>
      <c r="BJ3330" s="41"/>
      <c r="BK3330" s="41"/>
      <c r="BL3330" s="41"/>
      <c r="BM3330" s="41"/>
      <c r="BN3330" s="41"/>
      <c r="BO3330" s="41"/>
      <c r="BP3330" s="41"/>
      <c r="BQ3330" s="41"/>
      <c r="BR3330" s="41"/>
      <c r="BS3330" s="41"/>
      <c r="BT3330" s="41"/>
      <c r="BU3330" s="41"/>
      <c r="BV3330" s="41"/>
      <c r="BW3330" s="41"/>
      <c r="BX3330" s="41"/>
      <c r="BY3330" s="41"/>
      <c r="BZ3330" s="41"/>
      <c r="CA3330" s="41"/>
      <c r="CB3330" s="41"/>
      <c r="CC3330" s="41"/>
      <c r="CD3330" s="41"/>
      <c r="CE3330" s="41"/>
      <c r="CF3330" s="41"/>
      <c r="CG3330" s="41"/>
      <c r="CH3330" s="41"/>
      <c r="CI3330" s="41"/>
      <c r="CJ3330" s="41"/>
      <c r="ED3330" s="68"/>
      <c r="EE3330" s="68"/>
      <c r="EF3330" s="68"/>
      <c r="EG3330" s="68"/>
      <c r="EH3330" s="68"/>
      <c r="EI3330" s="68"/>
      <c r="EJ3330" s="68"/>
      <c r="EK3330" s="68"/>
      <c r="EL3330" s="68"/>
      <c r="EM3330" s="68"/>
      <c r="EN3330" s="68"/>
      <c r="EO3330" s="68"/>
      <c r="EP3330" s="68"/>
      <c r="EQ3330" s="68"/>
      <c r="ER3330" s="68"/>
      <c r="ES3330" s="68"/>
      <c r="ET3330" s="68"/>
    </row>
    <row r="3331" spans="53:150" s="9" customFormat="1" ht="15">
      <c r="BA3331" s="41"/>
      <c r="BB3331" s="41"/>
      <c r="BC3331" s="41"/>
      <c r="BD3331" s="41"/>
      <c r="BE3331" s="41"/>
      <c r="BF3331" s="41"/>
      <c r="BG3331" s="41"/>
      <c r="BH3331" s="41"/>
      <c r="BI3331" s="41"/>
      <c r="BJ3331" s="41"/>
      <c r="BK3331" s="41"/>
      <c r="BL3331" s="41"/>
      <c r="BM3331" s="41"/>
      <c r="BN3331" s="41"/>
      <c r="BO3331" s="41"/>
      <c r="BP3331" s="41"/>
      <c r="BQ3331" s="41"/>
      <c r="BR3331" s="41"/>
      <c r="BS3331" s="41"/>
      <c r="BT3331" s="41"/>
      <c r="BU3331" s="41"/>
      <c r="BV3331" s="41"/>
      <c r="BW3331" s="41"/>
      <c r="BX3331" s="41"/>
      <c r="BY3331" s="41"/>
      <c r="BZ3331" s="41"/>
      <c r="CA3331" s="41"/>
      <c r="CB3331" s="41"/>
      <c r="CC3331" s="41"/>
      <c r="CD3331" s="41"/>
      <c r="CE3331" s="41"/>
      <c r="CF3331" s="41"/>
      <c r="CG3331" s="41"/>
      <c r="CH3331" s="41"/>
      <c r="CI3331" s="41"/>
      <c r="CJ3331" s="41"/>
      <c r="ED3331" s="68"/>
      <c r="EE3331" s="68"/>
      <c r="EF3331" s="68"/>
      <c r="EG3331" s="68"/>
      <c r="EH3331" s="68"/>
      <c r="EI3331" s="68"/>
      <c r="EJ3331" s="68"/>
      <c r="EK3331" s="68"/>
      <c r="EL3331" s="68"/>
      <c r="EM3331" s="68"/>
      <c r="EN3331" s="68"/>
      <c r="EO3331" s="68"/>
      <c r="EP3331" s="68"/>
      <c r="EQ3331" s="68"/>
      <c r="ER3331" s="68"/>
      <c r="ES3331" s="68"/>
      <c r="ET3331" s="68"/>
    </row>
    <row r="3332" spans="53:150" s="9" customFormat="1" ht="15">
      <c r="BA3332" s="41"/>
      <c r="BB3332" s="41"/>
      <c r="BC3332" s="41"/>
      <c r="BD3332" s="41"/>
      <c r="BE3332" s="41"/>
      <c r="BF3332" s="41"/>
      <c r="BG3332" s="41"/>
      <c r="BH3332" s="41"/>
      <c r="BI3332" s="41"/>
      <c r="BJ3332" s="41"/>
      <c r="BK3332" s="41"/>
      <c r="BL3332" s="41"/>
      <c r="BM3332" s="41"/>
      <c r="BN3332" s="41"/>
      <c r="BO3332" s="41"/>
      <c r="BP3332" s="41"/>
      <c r="BQ3332" s="41"/>
      <c r="BR3332" s="41"/>
      <c r="BS3332" s="41"/>
      <c r="BT3332" s="41"/>
      <c r="BU3332" s="41"/>
      <c r="BV3332" s="41"/>
      <c r="BW3332" s="41"/>
      <c r="BX3332" s="41"/>
      <c r="BY3332" s="41"/>
      <c r="BZ3332" s="41"/>
      <c r="CA3332" s="41"/>
      <c r="CB3332" s="41"/>
      <c r="CC3332" s="41"/>
      <c r="CD3332" s="41"/>
      <c r="CE3332" s="41"/>
      <c r="CF3332" s="41"/>
      <c r="CG3332" s="41"/>
      <c r="CH3332" s="41"/>
      <c r="CI3332" s="41"/>
      <c r="CJ3332" s="41"/>
      <c r="ED3332" s="68"/>
      <c r="EE3332" s="68"/>
      <c r="EF3332" s="68"/>
      <c r="EG3332" s="68"/>
      <c r="EH3332" s="68"/>
      <c r="EI3332" s="68"/>
      <c r="EJ3332" s="68"/>
      <c r="EK3332" s="68"/>
      <c r="EL3332" s="68"/>
      <c r="EM3332" s="68"/>
      <c r="EN3332" s="68"/>
      <c r="EO3332" s="68"/>
      <c r="EP3332" s="68"/>
      <c r="EQ3332" s="68"/>
      <c r="ER3332" s="68"/>
      <c r="ES3332" s="68"/>
      <c r="ET3332" s="68"/>
    </row>
    <row r="3333" spans="53:150" s="9" customFormat="1" ht="15">
      <c r="BA3333" s="41"/>
      <c r="BB3333" s="41"/>
      <c r="BC3333" s="41"/>
      <c r="BD3333" s="41"/>
      <c r="BE3333" s="41"/>
      <c r="BF3333" s="41"/>
      <c r="BG3333" s="41"/>
      <c r="BH3333" s="41"/>
      <c r="BI3333" s="41"/>
      <c r="BJ3333" s="41"/>
      <c r="BK3333" s="41"/>
      <c r="BL3333" s="41"/>
      <c r="BM3333" s="41"/>
      <c r="BN3333" s="41"/>
      <c r="BO3333" s="41"/>
      <c r="BP3333" s="41"/>
      <c r="BQ3333" s="41"/>
      <c r="BR3333" s="41"/>
      <c r="BS3333" s="41"/>
      <c r="BT3333" s="41"/>
      <c r="BU3333" s="41"/>
      <c r="BV3333" s="41"/>
      <c r="BW3333" s="41"/>
      <c r="BX3333" s="41"/>
      <c r="BY3333" s="41"/>
      <c r="BZ3333" s="41"/>
      <c r="CA3333" s="41"/>
      <c r="CB3333" s="41"/>
      <c r="CC3333" s="41"/>
      <c r="CD3333" s="41"/>
      <c r="CE3333" s="41"/>
      <c r="CF3333" s="41"/>
      <c r="CG3333" s="41"/>
      <c r="CH3333" s="41"/>
      <c r="CI3333" s="41"/>
      <c r="CJ3333" s="41"/>
      <c r="ED3333" s="68"/>
      <c r="EE3333" s="68"/>
      <c r="EF3333" s="68"/>
      <c r="EG3333" s="68"/>
      <c r="EH3333" s="68"/>
      <c r="EI3333" s="68"/>
      <c r="EJ3333" s="68"/>
      <c r="EK3333" s="68"/>
      <c r="EL3333" s="68"/>
      <c r="EM3333" s="68"/>
      <c r="EN3333" s="68"/>
      <c r="EO3333" s="68"/>
      <c r="EP3333" s="68"/>
      <c r="EQ3333" s="68"/>
      <c r="ER3333" s="68"/>
      <c r="ES3333" s="68"/>
      <c r="ET3333" s="68"/>
    </row>
    <row r="3334" spans="53:150" s="9" customFormat="1" ht="15">
      <c r="BA3334" s="41"/>
      <c r="BB3334" s="41"/>
      <c r="BC3334" s="41"/>
      <c r="BD3334" s="41"/>
      <c r="BE3334" s="41"/>
      <c r="BF3334" s="41"/>
      <c r="BG3334" s="41"/>
      <c r="BH3334" s="41"/>
      <c r="BI3334" s="41"/>
      <c r="BJ3334" s="41"/>
      <c r="BK3334" s="41"/>
      <c r="BL3334" s="41"/>
      <c r="BM3334" s="41"/>
      <c r="BN3334" s="41"/>
      <c r="BO3334" s="41"/>
      <c r="BP3334" s="41"/>
      <c r="BQ3334" s="41"/>
      <c r="BR3334" s="41"/>
      <c r="BS3334" s="41"/>
      <c r="BT3334" s="41"/>
      <c r="BU3334" s="41"/>
      <c r="BV3334" s="41"/>
      <c r="BW3334" s="41"/>
      <c r="BX3334" s="41"/>
      <c r="BY3334" s="41"/>
      <c r="BZ3334" s="41"/>
      <c r="CA3334" s="41"/>
      <c r="CB3334" s="41"/>
      <c r="CC3334" s="41"/>
      <c r="CD3334" s="41"/>
      <c r="CE3334" s="41"/>
      <c r="CF3334" s="41"/>
      <c r="CG3334" s="41"/>
      <c r="CH3334" s="41"/>
      <c r="CI3334" s="41"/>
      <c r="CJ3334" s="41"/>
      <c r="ED3334" s="68"/>
      <c r="EE3334" s="68"/>
      <c r="EF3334" s="68"/>
      <c r="EG3334" s="68"/>
      <c r="EH3334" s="68"/>
      <c r="EI3334" s="68"/>
      <c r="EJ3334" s="68"/>
      <c r="EK3334" s="68"/>
      <c r="EL3334" s="68"/>
      <c r="EM3334" s="68"/>
      <c r="EN3334" s="68"/>
      <c r="EO3334" s="68"/>
      <c r="EP3334" s="68"/>
      <c r="EQ3334" s="68"/>
      <c r="ER3334" s="68"/>
      <c r="ES3334" s="68"/>
      <c r="ET3334" s="68"/>
    </row>
    <row r="3335" spans="53:150" s="9" customFormat="1" ht="15">
      <c r="BA3335" s="41"/>
      <c r="BB3335" s="41"/>
      <c r="BC3335" s="41"/>
      <c r="BD3335" s="41"/>
      <c r="BE3335" s="41"/>
      <c r="BF3335" s="41"/>
      <c r="BG3335" s="41"/>
      <c r="BH3335" s="41"/>
      <c r="BI3335" s="41"/>
      <c r="BJ3335" s="41"/>
      <c r="BK3335" s="41"/>
      <c r="BL3335" s="41"/>
      <c r="BM3335" s="41"/>
      <c r="BN3335" s="41"/>
      <c r="BO3335" s="41"/>
      <c r="BP3335" s="41"/>
      <c r="BQ3335" s="41"/>
      <c r="BR3335" s="41"/>
      <c r="BS3335" s="41"/>
      <c r="BT3335" s="41"/>
      <c r="BU3335" s="41"/>
      <c r="BV3335" s="41"/>
      <c r="BW3335" s="41"/>
      <c r="BX3335" s="41"/>
      <c r="BY3335" s="41"/>
      <c r="BZ3335" s="41"/>
      <c r="CA3335" s="41"/>
      <c r="CB3335" s="41"/>
      <c r="CC3335" s="41"/>
      <c r="CD3335" s="41"/>
      <c r="CE3335" s="41"/>
      <c r="CF3335" s="41"/>
      <c r="CG3335" s="41"/>
      <c r="CH3335" s="41"/>
      <c r="CI3335" s="41"/>
      <c r="CJ3335" s="41"/>
      <c r="ED3335" s="68"/>
      <c r="EE3335" s="68"/>
      <c r="EF3335" s="68"/>
      <c r="EG3335" s="68"/>
      <c r="EH3335" s="68"/>
      <c r="EI3335" s="68"/>
      <c r="EJ3335" s="68"/>
      <c r="EK3335" s="68"/>
      <c r="EL3335" s="68"/>
      <c r="EM3335" s="68"/>
      <c r="EN3335" s="68"/>
      <c r="EO3335" s="68"/>
      <c r="EP3335" s="68"/>
      <c r="EQ3335" s="68"/>
      <c r="ER3335" s="68"/>
      <c r="ES3335" s="68"/>
      <c r="ET3335" s="68"/>
    </row>
    <row r="3336" spans="53:150" s="9" customFormat="1" ht="15">
      <c r="BA3336" s="41"/>
      <c r="BB3336" s="41"/>
      <c r="BC3336" s="41"/>
      <c r="BD3336" s="41"/>
      <c r="BE3336" s="41"/>
      <c r="BF3336" s="41"/>
      <c r="BG3336" s="41"/>
      <c r="BH3336" s="41"/>
      <c r="BI3336" s="41"/>
      <c r="BJ3336" s="41"/>
      <c r="BK3336" s="41"/>
      <c r="BL3336" s="41"/>
      <c r="BM3336" s="41"/>
      <c r="BN3336" s="41"/>
      <c r="BO3336" s="41"/>
      <c r="BP3336" s="41"/>
      <c r="BQ3336" s="41"/>
      <c r="BR3336" s="41"/>
      <c r="BS3336" s="41"/>
      <c r="BT3336" s="41"/>
      <c r="BU3336" s="41"/>
      <c r="BV3336" s="41"/>
      <c r="BW3336" s="41"/>
      <c r="BX3336" s="41"/>
      <c r="BY3336" s="41"/>
      <c r="BZ3336" s="41"/>
      <c r="CA3336" s="41"/>
      <c r="CB3336" s="41"/>
      <c r="CC3336" s="41"/>
      <c r="CD3336" s="41"/>
      <c r="CE3336" s="41"/>
      <c r="CF3336" s="41"/>
      <c r="CG3336" s="41"/>
      <c r="CH3336" s="41"/>
      <c r="CI3336" s="41"/>
      <c r="CJ3336" s="41"/>
      <c r="ED3336" s="68"/>
      <c r="EE3336" s="68"/>
      <c r="EF3336" s="68"/>
      <c r="EG3336" s="68"/>
      <c r="EH3336" s="68"/>
      <c r="EI3336" s="68"/>
      <c r="EJ3336" s="68"/>
      <c r="EK3336" s="68"/>
      <c r="EL3336" s="68"/>
      <c r="EM3336" s="68"/>
      <c r="EN3336" s="68"/>
      <c r="EO3336" s="68"/>
      <c r="EP3336" s="68"/>
      <c r="EQ3336" s="68"/>
      <c r="ER3336" s="68"/>
      <c r="ES3336" s="68"/>
      <c r="ET3336" s="68"/>
    </row>
    <row r="3337" spans="53:150" s="9" customFormat="1" ht="15">
      <c r="BA3337" s="41"/>
      <c r="BB3337" s="41"/>
      <c r="BC3337" s="41"/>
      <c r="BD3337" s="41"/>
      <c r="BE3337" s="41"/>
      <c r="BF3337" s="41"/>
      <c r="BG3337" s="41"/>
      <c r="BH3337" s="41"/>
      <c r="BI3337" s="41"/>
      <c r="BJ3337" s="41"/>
      <c r="BK3337" s="41"/>
      <c r="BL3337" s="41"/>
      <c r="BM3337" s="41"/>
      <c r="BN3337" s="41"/>
      <c r="BO3337" s="41"/>
      <c r="BP3337" s="41"/>
      <c r="BQ3337" s="41"/>
      <c r="BR3337" s="41"/>
      <c r="BS3337" s="41"/>
      <c r="BT3337" s="41"/>
      <c r="BU3337" s="41"/>
      <c r="BV3337" s="41"/>
      <c r="BW3337" s="41"/>
      <c r="BX3337" s="41"/>
      <c r="BY3337" s="41"/>
      <c r="BZ3337" s="41"/>
      <c r="CA3337" s="41"/>
      <c r="CB3337" s="41"/>
      <c r="CC3337" s="41"/>
      <c r="CD3337" s="41"/>
      <c r="CE3337" s="41"/>
      <c r="CF3337" s="41"/>
      <c r="CG3337" s="41"/>
      <c r="CH3337" s="41"/>
      <c r="CI3337" s="41"/>
      <c r="CJ3337" s="41"/>
      <c r="ED3337" s="68"/>
      <c r="EE3337" s="68"/>
      <c r="EF3337" s="68"/>
      <c r="EG3337" s="68"/>
      <c r="EH3337" s="68"/>
      <c r="EI3337" s="68"/>
      <c r="EJ3337" s="68"/>
      <c r="EK3337" s="68"/>
      <c r="EL3337" s="68"/>
      <c r="EM3337" s="68"/>
      <c r="EN3337" s="68"/>
      <c r="EO3337" s="68"/>
      <c r="EP3337" s="68"/>
      <c r="EQ3337" s="68"/>
      <c r="ER3337" s="68"/>
      <c r="ES3337" s="68"/>
      <c r="ET3337" s="68"/>
    </row>
    <row r="3338" spans="53:150" s="9" customFormat="1" ht="15">
      <c r="BA3338" s="41"/>
      <c r="BB3338" s="41"/>
      <c r="BC3338" s="41"/>
      <c r="BD3338" s="41"/>
      <c r="BE3338" s="41"/>
      <c r="BF3338" s="41"/>
      <c r="BG3338" s="41"/>
      <c r="BH3338" s="41"/>
      <c r="BI3338" s="41"/>
      <c r="BJ3338" s="41"/>
      <c r="BK3338" s="41"/>
      <c r="BL3338" s="41"/>
      <c r="BM3338" s="41"/>
      <c r="BN3338" s="41"/>
      <c r="BO3338" s="41"/>
      <c r="BP3338" s="41"/>
      <c r="BQ3338" s="41"/>
      <c r="BR3338" s="41"/>
      <c r="BS3338" s="41"/>
      <c r="BT3338" s="41"/>
      <c r="BU3338" s="41"/>
      <c r="BV3338" s="41"/>
      <c r="BW3338" s="41"/>
      <c r="BX3338" s="41"/>
      <c r="BY3338" s="41"/>
      <c r="BZ3338" s="41"/>
      <c r="CA3338" s="41"/>
      <c r="CB3338" s="41"/>
      <c r="CC3338" s="41"/>
      <c r="CD3338" s="41"/>
      <c r="CE3338" s="41"/>
      <c r="CF3338" s="41"/>
      <c r="CG3338" s="41"/>
      <c r="CH3338" s="41"/>
      <c r="CI3338" s="41"/>
      <c r="CJ3338" s="41"/>
      <c r="ED3338" s="68"/>
      <c r="EE3338" s="68"/>
      <c r="EF3338" s="68"/>
      <c r="EG3338" s="68"/>
      <c r="EH3338" s="68"/>
      <c r="EI3338" s="68"/>
      <c r="EJ3338" s="68"/>
      <c r="EK3338" s="68"/>
      <c r="EL3338" s="68"/>
      <c r="EM3338" s="68"/>
      <c r="EN3338" s="68"/>
      <c r="EO3338" s="68"/>
      <c r="EP3338" s="68"/>
      <c r="EQ3338" s="68"/>
      <c r="ER3338" s="68"/>
      <c r="ES3338" s="68"/>
      <c r="ET3338" s="68"/>
    </row>
    <row r="3339" spans="53:150" s="9" customFormat="1" ht="15">
      <c r="BA3339" s="41"/>
      <c r="BB3339" s="41"/>
      <c r="BC3339" s="41"/>
      <c r="BD3339" s="41"/>
      <c r="BE3339" s="41"/>
      <c r="BF3339" s="41"/>
      <c r="BG3339" s="41"/>
      <c r="BH3339" s="41"/>
      <c r="BI3339" s="41"/>
      <c r="BJ3339" s="41"/>
      <c r="BK3339" s="41"/>
      <c r="BL3339" s="41"/>
      <c r="BM3339" s="41"/>
      <c r="BN3339" s="41"/>
      <c r="BO3339" s="41"/>
      <c r="BP3339" s="41"/>
      <c r="BQ3339" s="41"/>
      <c r="BR3339" s="41"/>
      <c r="BS3339" s="41"/>
      <c r="BT3339" s="41"/>
      <c r="BU3339" s="41"/>
      <c r="BV3339" s="41"/>
      <c r="BW3339" s="41"/>
      <c r="BX3339" s="41"/>
      <c r="BY3339" s="41"/>
      <c r="BZ3339" s="41"/>
      <c r="CA3339" s="41"/>
      <c r="CB3339" s="41"/>
      <c r="CC3339" s="41"/>
      <c r="CD3339" s="41"/>
      <c r="CE3339" s="41"/>
      <c r="CF3339" s="41"/>
      <c r="CG3339" s="41"/>
      <c r="CH3339" s="41"/>
      <c r="CI3339" s="41"/>
      <c r="CJ3339" s="41"/>
      <c r="ED3339" s="68"/>
      <c r="EE3339" s="68"/>
      <c r="EF3339" s="68"/>
      <c r="EG3339" s="68"/>
      <c r="EH3339" s="68"/>
      <c r="EI3339" s="68"/>
      <c r="EJ3339" s="68"/>
      <c r="EK3339" s="68"/>
      <c r="EL3339" s="68"/>
      <c r="EM3339" s="68"/>
      <c r="EN3339" s="68"/>
      <c r="EO3339" s="68"/>
      <c r="EP3339" s="68"/>
      <c r="EQ3339" s="68"/>
      <c r="ER3339" s="68"/>
      <c r="ES3339" s="68"/>
      <c r="ET3339" s="68"/>
    </row>
    <row r="3340" spans="53:150" s="9" customFormat="1" ht="15">
      <c r="BA3340" s="41"/>
      <c r="BB3340" s="41"/>
      <c r="BC3340" s="41"/>
      <c r="BD3340" s="41"/>
      <c r="BE3340" s="41"/>
      <c r="BF3340" s="41"/>
      <c r="BG3340" s="41"/>
      <c r="BH3340" s="41"/>
      <c r="BI3340" s="41"/>
      <c r="BJ3340" s="41"/>
      <c r="BK3340" s="41"/>
      <c r="BL3340" s="41"/>
      <c r="BM3340" s="41"/>
      <c r="BN3340" s="41"/>
      <c r="BO3340" s="41"/>
      <c r="BP3340" s="41"/>
      <c r="BQ3340" s="41"/>
      <c r="BR3340" s="41"/>
      <c r="BS3340" s="41"/>
      <c r="BT3340" s="41"/>
      <c r="BU3340" s="41"/>
      <c r="BV3340" s="41"/>
      <c r="BW3340" s="41"/>
      <c r="BX3340" s="41"/>
      <c r="BY3340" s="41"/>
      <c r="BZ3340" s="41"/>
      <c r="CA3340" s="41"/>
      <c r="CB3340" s="41"/>
      <c r="CC3340" s="41"/>
      <c r="CD3340" s="41"/>
      <c r="CE3340" s="41"/>
      <c r="CF3340" s="41"/>
      <c r="CG3340" s="41"/>
      <c r="CH3340" s="41"/>
      <c r="CI3340" s="41"/>
      <c r="CJ3340" s="41"/>
      <c r="ED3340" s="68"/>
      <c r="EE3340" s="68"/>
      <c r="EF3340" s="68"/>
      <c r="EG3340" s="68"/>
      <c r="EH3340" s="68"/>
      <c r="EI3340" s="68"/>
      <c r="EJ3340" s="68"/>
      <c r="EK3340" s="68"/>
      <c r="EL3340" s="68"/>
      <c r="EM3340" s="68"/>
      <c r="EN3340" s="68"/>
      <c r="EO3340" s="68"/>
      <c r="EP3340" s="68"/>
      <c r="EQ3340" s="68"/>
      <c r="ER3340" s="68"/>
      <c r="ES3340" s="68"/>
      <c r="ET3340" s="68"/>
    </row>
    <row r="3341" spans="53:150" s="9" customFormat="1" ht="15">
      <c r="BA3341" s="41"/>
      <c r="BB3341" s="41"/>
      <c r="BC3341" s="41"/>
      <c r="BD3341" s="41"/>
      <c r="BE3341" s="41"/>
      <c r="BF3341" s="41"/>
      <c r="BG3341" s="41"/>
      <c r="BH3341" s="41"/>
      <c r="BI3341" s="41"/>
      <c r="BJ3341" s="41"/>
      <c r="BK3341" s="41"/>
      <c r="BL3341" s="41"/>
      <c r="BM3341" s="41"/>
      <c r="BN3341" s="41"/>
      <c r="BO3341" s="41"/>
      <c r="BP3341" s="41"/>
      <c r="BQ3341" s="41"/>
      <c r="BR3341" s="41"/>
      <c r="BS3341" s="41"/>
      <c r="BT3341" s="41"/>
      <c r="BU3341" s="41"/>
      <c r="BV3341" s="41"/>
      <c r="BW3341" s="41"/>
      <c r="BX3341" s="41"/>
      <c r="BY3341" s="41"/>
      <c r="BZ3341" s="41"/>
      <c r="CA3341" s="41"/>
      <c r="CB3341" s="41"/>
      <c r="CC3341" s="41"/>
      <c r="CD3341" s="41"/>
      <c r="CE3341" s="41"/>
      <c r="CF3341" s="41"/>
      <c r="CG3341" s="41"/>
      <c r="CH3341" s="41"/>
      <c r="CI3341" s="41"/>
      <c r="CJ3341" s="41"/>
      <c r="ED3341" s="68"/>
      <c r="EE3341" s="68"/>
      <c r="EF3341" s="68"/>
      <c r="EG3341" s="68"/>
      <c r="EH3341" s="68"/>
      <c r="EI3341" s="68"/>
      <c r="EJ3341" s="68"/>
      <c r="EK3341" s="68"/>
      <c r="EL3341" s="68"/>
      <c r="EM3341" s="68"/>
      <c r="EN3341" s="68"/>
      <c r="EO3341" s="68"/>
      <c r="EP3341" s="68"/>
      <c r="EQ3341" s="68"/>
      <c r="ER3341" s="68"/>
      <c r="ES3341" s="68"/>
      <c r="ET3341" s="68"/>
    </row>
    <row r="3342" spans="53:150" s="9" customFormat="1" ht="15">
      <c r="BA3342" s="41"/>
      <c r="BB3342" s="41"/>
      <c r="BC3342" s="41"/>
      <c r="BD3342" s="41"/>
      <c r="BE3342" s="41"/>
      <c r="BF3342" s="41"/>
      <c r="BG3342" s="41"/>
      <c r="BH3342" s="41"/>
      <c r="BI3342" s="41"/>
      <c r="BJ3342" s="41"/>
      <c r="BK3342" s="41"/>
      <c r="BL3342" s="41"/>
      <c r="BM3342" s="41"/>
      <c r="BN3342" s="41"/>
      <c r="BO3342" s="41"/>
      <c r="BP3342" s="41"/>
      <c r="BQ3342" s="41"/>
      <c r="BR3342" s="41"/>
      <c r="BS3342" s="41"/>
      <c r="BT3342" s="41"/>
      <c r="BU3342" s="41"/>
      <c r="BV3342" s="41"/>
      <c r="BW3342" s="41"/>
      <c r="BX3342" s="41"/>
      <c r="BY3342" s="41"/>
      <c r="BZ3342" s="41"/>
      <c r="CA3342" s="41"/>
      <c r="CB3342" s="41"/>
      <c r="CC3342" s="41"/>
      <c r="CD3342" s="41"/>
      <c r="CE3342" s="41"/>
      <c r="CF3342" s="41"/>
      <c r="CG3342" s="41"/>
      <c r="CH3342" s="41"/>
      <c r="CI3342" s="41"/>
      <c r="CJ3342" s="41"/>
      <c r="ED3342" s="68"/>
      <c r="EE3342" s="68"/>
      <c r="EF3342" s="68"/>
      <c r="EG3342" s="68"/>
      <c r="EH3342" s="68"/>
      <c r="EI3342" s="68"/>
      <c r="EJ3342" s="68"/>
      <c r="EK3342" s="68"/>
      <c r="EL3342" s="68"/>
      <c r="EM3342" s="68"/>
      <c r="EN3342" s="68"/>
      <c r="EO3342" s="68"/>
      <c r="EP3342" s="68"/>
      <c r="EQ3342" s="68"/>
      <c r="ER3342" s="68"/>
      <c r="ES3342" s="68"/>
      <c r="ET3342" s="68"/>
    </row>
    <row r="3343" spans="53:150" s="9" customFormat="1" ht="15">
      <c r="BA3343" s="41"/>
      <c r="BB3343" s="41"/>
      <c r="BC3343" s="41"/>
      <c r="BD3343" s="41"/>
      <c r="BE3343" s="41"/>
      <c r="BF3343" s="41"/>
      <c r="BG3343" s="41"/>
      <c r="BH3343" s="41"/>
      <c r="BI3343" s="41"/>
      <c r="BJ3343" s="41"/>
      <c r="BK3343" s="41"/>
      <c r="BL3343" s="41"/>
      <c r="BM3343" s="41"/>
      <c r="BN3343" s="41"/>
      <c r="BO3343" s="41"/>
      <c r="BP3343" s="41"/>
      <c r="BQ3343" s="41"/>
      <c r="BR3343" s="41"/>
      <c r="BS3343" s="41"/>
      <c r="BT3343" s="41"/>
      <c r="BU3343" s="41"/>
      <c r="BV3343" s="41"/>
      <c r="BW3343" s="41"/>
      <c r="BX3343" s="41"/>
      <c r="BY3343" s="41"/>
      <c r="BZ3343" s="41"/>
      <c r="CA3343" s="41"/>
      <c r="CB3343" s="41"/>
      <c r="CC3343" s="41"/>
      <c r="CD3343" s="41"/>
      <c r="CE3343" s="41"/>
      <c r="CF3343" s="41"/>
      <c r="CG3343" s="41"/>
      <c r="CH3343" s="41"/>
      <c r="CI3343" s="41"/>
      <c r="CJ3343" s="41"/>
      <c r="ED3343" s="68"/>
      <c r="EE3343" s="68"/>
      <c r="EF3343" s="68"/>
      <c r="EG3343" s="68"/>
      <c r="EH3343" s="68"/>
      <c r="EI3343" s="68"/>
      <c r="EJ3343" s="68"/>
      <c r="EK3343" s="68"/>
      <c r="EL3343" s="68"/>
      <c r="EM3343" s="68"/>
      <c r="EN3343" s="68"/>
      <c r="EO3343" s="68"/>
      <c r="EP3343" s="68"/>
      <c r="EQ3343" s="68"/>
      <c r="ER3343" s="68"/>
      <c r="ES3343" s="68"/>
      <c r="ET3343" s="68"/>
    </row>
    <row r="3344" spans="53:150" s="9" customFormat="1" ht="15">
      <c r="BA3344" s="41"/>
      <c r="BB3344" s="41"/>
      <c r="BC3344" s="41"/>
      <c r="BD3344" s="41"/>
      <c r="BE3344" s="41"/>
      <c r="BF3344" s="41"/>
      <c r="BG3344" s="41"/>
      <c r="BH3344" s="41"/>
      <c r="BI3344" s="41"/>
      <c r="BJ3344" s="41"/>
      <c r="BK3344" s="41"/>
      <c r="BL3344" s="41"/>
      <c r="BM3344" s="41"/>
      <c r="BN3344" s="41"/>
      <c r="BO3344" s="41"/>
      <c r="BP3344" s="41"/>
      <c r="BQ3344" s="41"/>
      <c r="BR3344" s="41"/>
      <c r="BS3344" s="41"/>
      <c r="BT3344" s="41"/>
      <c r="BU3344" s="41"/>
      <c r="BV3344" s="41"/>
      <c r="BW3344" s="41"/>
      <c r="BX3344" s="41"/>
      <c r="BY3344" s="41"/>
      <c r="BZ3344" s="41"/>
      <c r="CA3344" s="41"/>
      <c r="CB3344" s="41"/>
      <c r="CC3344" s="41"/>
      <c r="CD3344" s="41"/>
      <c r="CE3344" s="41"/>
      <c r="CF3344" s="41"/>
      <c r="CG3344" s="41"/>
      <c r="CH3344" s="41"/>
      <c r="CI3344" s="41"/>
      <c r="CJ3344" s="41"/>
      <c r="ED3344" s="68"/>
      <c r="EE3344" s="68"/>
      <c r="EF3344" s="68"/>
      <c r="EG3344" s="68"/>
      <c r="EH3344" s="68"/>
      <c r="EI3344" s="68"/>
      <c r="EJ3344" s="68"/>
      <c r="EK3344" s="68"/>
      <c r="EL3344" s="68"/>
      <c r="EM3344" s="68"/>
      <c r="EN3344" s="68"/>
      <c r="EO3344" s="68"/>
      <c r="EP3344" s="68"/>
      <c r="EQ3344" s="68"/>
      <c r="ER3344" s="68"/>
      <c r="ES3344" s="68"/>
      <c r="ET3344" s="68"/>
    </row>
    <row r="3345" spans="53:150" s="9" customFormat="1" ht="15">
      <c r="BA3345" s="41"/>
      <c r="BB3345" s="41"/>
      <c r="BC3345" s="41"/>
      <c r="BD3345" s="41"/>
      <c r="BE3345" s="41"/>
      <c r="BF3345" s="41"/>
      <c r="BG3345" s="41"/>
      <c r="BH3345" s="41"/>
      <c r="BI3345" s="41"/>
      <c r="BJ3345" s="41"/>
      <c r="BK3345" s="41"/>
      <c r="BL3345" s="41"/>
      <c r="BM3345" s="41"/>
      <c r="BN3345" s="41"/>
      <c r="BO3345" s="41"/>
      <c r="BP3345" s="41"/>
      <c r="BQ3345" s="41"/>
      <c r="BR3345" s="41"/>
      <c r="BS3345" s="41"/>
      <c r="BT3345" s="41"/>
      <c r="BU3345" s="41"/>
      <c r="BV3345" s="41"/>
      <c r="BW3345" s="41"/>
      <c r="BX3345" s="41"/>
      <c r="BY3345" s="41"/>
      <c r="BZ3345" s="41"/>
      <c r="CA3345" s="41"/>
      <c r="CB3345" s="41"/>
      <c r="CC3345" s="41"/>
      <c r="CD3345" s="41"/>
      <c r="CE3345" s="41"/>
      <c r="CF3345" s="41"/>
      <c r="CG3345" s="41"/>
      <c r="CH3345" s="41"/>
      <c r="CI3345" s="41"/>
      <c r="CJ3345" s="41"/>
      <c r="ED3345" s="68"/>
      <c r="EE3345" s="68"/>
      <c r="EF3345" s="68"/>
      <c r="EG3345" s="68"/>
      <c r="EH3345" s="68"/>
      <c r="EI3345" s="68"/>
      <c r="EJ3345" s="68"/>
      <c r="EK3345" s="68"/>
      <c r="EL3345" s="68"/>
      <c r="EM3345" s="68"/>
      <c r="EN3345" s="68"/>
      <c r="EO3345" s="68"/>
      <c r="EP3345" s="68"/>
      <c r="EQ3345" s="68"/>
      <c r="ER3345" s="68"/>
      <c r="ES3345" s="68"/>
      <c r="ET3345" s="68"/>
    </row>
    <row r="3346" spans="53:150" s="9" customFormat="1" ht="15">
      <c r="BA3346" s="41"/>
      <c r="BB3346" s="41"/>
      <c r="BC3346" s="41"/>
      <c r="BD3346" s="41"/>
      <c r="BE3346" s="41"/>
      <c r="BF3346" s="41"/>
      <c r="BG3346" s="41"/>
      <c r="BH3346" s="41"/>
      <c r="BI3346" s="41"/>
      <c r="BJ3346" s="41"/>
      <c r="BK3346" s="41"/>
      <c r="BL3346" s="41"/>
      <c r="BM3346" s="41"/>
      <c r="BN3346" s="41"/>
      <c r="BO3346" s="41"/>
      <c r="BP3346" s="41"/>
      <c r="BQ3346" s="41"/>
      <c r="BR3346" s="41"/>
      <c r="BS3346" s="41"/>
      <c r="BT3346" s="41"/>
      <c r="BU3346" s="41"/>
      <c r="BV3346" s="41"/>
      <c r="BW3346" s="41"/>
      <c r="BX3346" s="41"/>
      <c r="BY3346" s="41"/>
      <c r="BZ3346" s="41"/>
      <c r="CA3346" s="41"/>
      <c r="CB3346" s="41"/>
      <c r="CC3346" s="41"/>
      <c r="CD3346" s="41"/>
      <c r="CE3346" s="41"/>
      <c r="CF3346" s="41"/>
      <c r="CG3346" s="41"/>
      <c r="CH3346" s="41"/>
      <c r="CI3346" s="41"/>
      <c r="CJ3346" s="41"/>
      <c r="ED3346" s="68"/>
      <c r="EE3346" s="68"/>
      <c r="EF3346" s="68"/>
      <c r="EG3346" s="68"/>
      <c r="EH3346" s="68"/>
      <c r="EI3346" s="68"/>
      <c r="EJ3346" s="68"/>
      <c r="EK3346" s="68"/>
      <c r="EL3346" s="68"/>
      <c r="EM3346" s="68"/>
      <c r="EN3346" s="68"/>
      <c r="EO3346" s="68"/>
      <c r="EP3346" s="68"/>
      <c r="EQ3346" s="68"/>
      <c r="ER3346" s="68"/>
      <c r="ES3346" s="68"/>
      <c r="ET3346" s="68"/>
    </row>
    <row r="3347" spans="53:150" s="9" customFormat="1" ht="15">
      <c r="BA3347" s="41"/>
      <c r="BB3347" s="41"/>
      <c r="BC3347" s="41"/>
      <c r="BD3347" s="41"/>
      <c r="BE3347" s="41"/>
      <c r="BF3347" s="41"/>
      <c r="BG3347" s="41"/>
      <c r="BH3347" s="41"/>
      <c r="BI3347" s="41"/>
      <c r="BJ3347" s="41"/>
      <c r="BK3347" s="41"/>
      <c r="BL3347" s="41"/>
      <c r="BM3347" s="41"/>
      <c r="BN3347" s="41"/>
      <c r="BO3347" s="41"/>
      <c r="BP3347" s="41"/>
      <c r="BQ3347" s="41"/>
      <c r="BR3347" s="41"/>
      <c r="BS3347" s="41"/>
      <c r="BT3347" s="41"/>
      <c r="BU3347" s="41"/>
      <c r="BV3347" s="41"/>
      <c r="BW3347" s="41"/>
      <c r="BX3347" s="41"/>
      <c r="BY3347" s="41"/>
      <c r="BZ3347" s="41"/>
      <c r="CA3347" s="41"/>
      <c r="CB3347" s="41"/>
      <c r="CC3347" s="41"/>
      <c r="CD3347" s="41"/>
      <c r="CE3347" s="41"/>
      <c r="CF3347" s="41"/>
      <c r="CG3347" s="41"/>
      <c r="CH3347" s="41"/>
      <c r="CI3347" s="41"/>
      <c r="CJ3347" s="41"/>
      <c r="ED3347" s="68"/>
      <c r="EE3347" s="68"/>
      <c r="EF3347" s="68"/>
      <c r="EG3347" s="68"/>
      <c r="EH3347" s="68"/>
      <c r="EI3347" s="68"/>
      <c r="EJ3347" s="68"/>
      <c r="EK3347" s="68"/>
      <c r="EL3347" s="68"/>
      <c r="EM3347" s="68"/>
      <c r="EN3347" s="68"/>
      <c r="EO3347" s="68"/>
      <c r="EP3347" s="68"/>
      <c r="EQ3347" s="68"/>
      <c r="ER3347" s="68"/>
      <c r="ES3347" s="68"/>
      <c r="ET3347" s="68"/>
    </row>
    <row r="3348" spans="53:150" s="9" customFormat="1" ht="15">
      <c r="BA3348" s="41"/>
      <c r="BB3348" s="41"/>
      <c r="BC3348" s="41"/>
      <c r="BD3348" s="41"/>
      <c r="BE3348" s="41"/>
      <c r="BF3348" s="41"/>
      <c r="BG3348" s="41"/>
      <c r="BH3348" s="41"/>
      <c r="BI3348" s="41"/>
      <c r="BJ3348" s="41"/>
      <c r="BK3348" s="41"/>
      <c r="BL3348" s="41"/>
      <c r="BM3348" s="41"/>
      <c r="BN3348" s="41"/>
      <c r="BO3348" s="41"/>
      <c r="BP3348" s="41"/>
      <c r="BQ3348" s="41"/>
      <c r="BR3348" s="41"/>
      <c r="BS3348" s="41"/>
      <c r="BT3348" s="41"/>
      <c r="BU3348" s="41"/>
      <c r="BV3348" s="41"/>
      <c r="BW3348" s="41"/>
      <c r="BX3348" s="41"/>
      <c r="BY3348" s="41"/>
      <c r="BZ3348" s="41"/>
      <c r="CA3348" s="41"/>
      <c r="CB3348" s="41"/>
      <c r="CC3348" s="41"/>
      <c r="CD3348" s="41"/>
      <c r="CE3348" s="41"/>
      <c r="CF3348" s="41"/>
      <c r="CG3348" s="41"/>
      <c r="CH3348" s="41"/>
      <c r="CI3348" s="41"/>
      <c r="CJ3348" s="41"/>
      <c r="ED3348" s="68"/>
      <c r="EE3348" s="68"/>
      <c r="EF3348" s="68"/>
      <c r="EG3348" s="68"/>
      <c r="EH3348" s="68"/>
      <c r="EI3348" s="68"/>
      <c r="EJ3348" s="68"/>
      <c r="EK3348" s="68"/>
      <c r="EL3348" s="68"/>
      <c r="EM3348" s="68"/>
      <c r="EN3348" s="68"/>
      <c r="EO3348" s="68"/>
      <c r="EP3348" s="68"/>
      <c r="EQ3348" s="68"/>
      <c r="ER3348" s="68"/>
      <c r="ES3348" s="68"/>
      <c r="ET3348" s="68"/>
    </row>
    <row r="3349" spans="53:150" s="9" customFormat="1" ht="15">
      <c r="BA3349" s="41"/>
      <c r="BB3349" s="41"/>
      <c r="BC3349" s="41"/>
      <c r="BD3349" s="41"/>
      <c r="BE3349" s="41"/>
      <c r="BF3349" s="41"/>
      <c r="BG3349" s="41"/>
      <c r="BH3349" s="41"/>
      <c r="BI3349" s="41"/>
      <c r="BJ3349" s="41"/>
      <c r="BK3349" s="41"/>
      <c r="BL3349" s="41"/>
      <c r="BM3349" s="41"/>
      <c r="BN3349" s="41"/>
      <c r="BO3349" s="41"/>
      <c r="BP3349" s="41"/>
      <c r="BQ3349" s="41"/>
      <c r="BR3349" s="41"/>
      <c r="BS3349" s="41"/>
      <c r="BT3349" s="41"/>
      <c r="BU3349" s="41"/>
      <c r="BV3349" s="41"/>
      <c r="BW3349" s="41"/>
      <c r="BX3349" s="41"/>
      <c r="BY3349" s="41"/>
      <c r="BZ3349" s="41"/>
      <c r="CA3349" s="41"/>
      <c r="CB3349" s="41"/>
      <c r="CC3349" s="41"/>
      <c r="CD3349" s="41"/>
      <c r="CE3349" s="41"/>
      <c r="CF3349" s="41"/>
      <c r="CG3349" s="41"/>
      <c r="CH3349" s="41"/>
      <c r="CI3349" s="41"/>
      <c r="CJ3349" s="41"/>
      <c r="ED3349" s="68"/>
      <c r="EE3349" s="68"/>
      <c r="EF3349" s="68"/>
      <c r="EG3349" s="68"/>
      <c r="EH3349" s="68"/>
      <c r="EI3349" s="68"/>
      <c r="EJ3349" s="68"/>
      <c r="EK3349" s="68"/>
      <c r="EL3349" s="68"/>
      <c r="EM3349" s="68"/>
      <c r="EN3349" s="68"/>
      <c r="EO3349" s="68"/>
      <c r="EP3349" s="68"/>
      <c r="EQ3349" s="68"/>
      <c r="ER3349" s="68"/>
      <c r="ES3349" s="68"/>
      <c r="ET3349" s="68"/>
    </row>
    <row r="3350" spans="53:150" s="9" customFormat="1" ht="15">
      <c r="BA3350" s="41"/>
      <c r="BB3350" s="41"/>
      <c r="BC3350" s="41"/>
      <c r="BD3350" s="41"/>
      <c r="BE3350" s="41"/>
      <c r="BF3350" s="41"/>
      <c r="BG3350" s="41"/>
      <c r="BH3350" s="41"/>
      <c r="BI3350" s="41"/>
      <c r="BJ3350" s="41"/>
      <c r="BK3350" s="41"/>
      <c r="BL3350" s="41"/>
      <c r="BM3350" s="41"/>
      <c r="BN3350" s="41"/>
      <c r="BO3350" s="41"/>
      <c r="BP3350" s="41"/>
      <c r="BQ3350" s="41"/>
      <c r="BR3350" s="41"/>
      <c r="BS3350" s="41"/>
      <c r="BT3350" s="41"/>
      <c r="BU3350" s="41"/>
      <c r="BV3350" s="41"/>
      <c r="BW3350" s="41"/>
      <c r="BX3350" s="41"/>
      <c r="BY3350" s="41"/>
      <c r="BZ3350" s="41"/>
      <c r="CA3350" s="41"/>
      <c r="CB3350" s="41"/>
      <c r="CC3350" s="41"/>
      <c r="CD3350" s="41"/>
      <c r="CE3350" s="41"/>
      <c r="CF3350" s="41"/>
      <c r="CG3350" s="41"/>
      <c r="CH3350" s="41"/>
      <c r="CI3350" s="41"/>
      <c r="CJ3350" s="41"/>
      <c r="ED3350" s="68"/>
      <c r="EE3350" s="68"/>
      <c r="EF3350" s="68"/>
      <c r="EG3350" s="68"/>
      <c r="EH3350" s="68"/>
      <c r="EI3350" s="68"/>
      <c r="EJ3350" s="68"/>
      <c r="EK3350" s="68"/>
      <c r="EL3350" s="68"/>
      <c r="EM3350" s="68"/>
      <c r="EN3350" s="68"/>
      <c r="EO3350" s="68"/>
      <c r="EP3350" s="68"/>
      <c r="EQ3350" s="68"/>
      <c r="ER3350" s="68"/>
      <c r="ES3350" s="68"/>
      <c r="ET3350" s="68"/>
    </row>
    <row r="3351" spans="53:150" s="9" customFormat="1" ht="15">
      <c r="BA3351" s="41"/>
      <c r="BB3351" s="41"/>
      <c r="BC3351" s="41"/>
      <c r="BD3351" s="41"/>
      <c r="BE3351" s="41"/>
      <c r="BF3351" s="41"/>
      <c r="BG3351" s="41"/>
      <c r="BH3351" s="41"/>
      <c r="BI3351" s="41"/>
      <c r="BJ3351" s="41"/>
      <c r="BK3351" s="41"/>
      <c r="BL3351" s="41"/>
      <c r="BM3351" s="41"/>
      <c r="BN3351" s="41"/>
      <c r="BO3351" s="41"/>
      <c r="BP3351" s="41"/>
      <c r="BQ3351" s="41"/>
      <c r="BR3351" s="41"/>
      <c r="BS3351" s="41"/>
      <c r="BT3351" s="41"/>
      <c r="BU3351" s="41"/>
      <c r="BV3351" s="41"/>
      <c r="BW3351" s="41"/>
      <c r="BX3351" s="41"/>
      <c r="BY3351" s="41"/>
      <c r="BZ3351" s="41"/>
      <c r="CA3351" s="41"/>
      <c r="CB3351" s="41"/>
      <c r="CC3351" s="41"/>
      <c r="CD3351" s="41"/>
      <c r="CE3351" s="41"/>
      <c r="CF3351" s="41"/>
      <c r="CG3351" s="41"/>
      <c r="CH3351" s="41"/>
      <c r="CI3351" s="41"/>
      <c r="CJ3351" s="41"/>
      <c r="ED3351" s="68"/>
      <c r="EE3351" s="68"/>
      <c r="EF3351" s="68"/>
      <c r="EG3351" s="68"/>
      <c r="EH3351" s="68"/>
      <c r="EI3351" s="68"/>
      <c r="EJ3351" s="68"/>
      <c r="EK3351" s="68"/>
      <c r="EL3351" s="68"/>
      <c r="EM3351" s="68"/>
      <c r="EN3351" s="68"/>
      <c r="EO3351" s="68"/>
      <c r="EP3351" s="68"/>
      <c r="EQ3351" s="68"/>
      <c r="ER3351" s="68"/>
      <c r="ES3351" s="68"/>
      <c r="ET3351" s="68"/>
    </row>
    <row r="3352" spans="53:150" s="9" customFormat="1" ht="15">
      <c r="BA3352" s="41"/>
      <c r="BB3352" s="41"/>
      <c r="BC3352" s="41"/>
      <c r="BD3352" s="41"/>
      <c r="BE3352" s="41"/>
      <c r="BF3352" s="41"/>
      <c r="BG3352" s="41"/>
      <c r="BH3352" s="41"/>
      <c r="BI3352" s="41"/>
      <c r="BJ3352" s="41"/>
      <c r="BK3352" s="41"/>
      <c r="BL3352" s="41"/>
      <c r="BM3352" s="41"/>
      <c r="BN3352" s="41"/>
      <c r="BO3352" s="41"/>
      <c r="BP3352" s="41"/>
      <c r="BQ3352" s="41"/>
      <c r="BR3352" s="41"/>
      <c r="BS3352" s="41"/>
      <c r="BT3352" s="41"/>
      <c r="BU3352" s="41"/>
      <c r="BV3352" s="41"/>
      <c r="BW3352" s="41"/>
      <c r="BX3352" s="41"/>
      <c r="BY3352" s="41"/>
      <c r="BZ3352" s="41"/>
      <c r="CA3352" s="41"/>
      <c r="CB3352" s="41"/>
      <c r="CC3352" s="41"/>
      <c r="CD3352" s="41"/>
      <c r="CE3352" s="41"/>
      <c r="CF3352" s="41"/>
      <c r="CG3352" s="41"/>
      <c r="CH3352" s="41"/>
      <c r="CI3352" s="41"/>
      <c r="CJ3352" s="41"/>
      <c r="ED3352" s="68"/>
      <c r="EE3352" s="68"/>
      <c r="EF3352" s="68"/>
      <c r="EG3352" s="68"/>
      <c r="EH3352" s="68"/>
      <c r="EI3352" s="68"/>
      <c r="EJ3352" s="68"/>
      <c r="EK3352" s="68"/>
      <c r="EL3352" s="68"/>
      <c r="EM3352" s="68"/>
      <c r="EN3352" s="68"/>
      <c r="EO3352" s="68"/>
      <c r="EP3352" s="68"/>
      <c r="EQ3352" s="68"/>
      <c r="ER3352" s="68"/>
      <c r="ES3352" s="68"/>
      <c r="ET3352" s="68"/>
    </row>
    <row r="3353" spans="53:150" s="9" customFormat="1" ht="15">
      <c r="BA3353" s="41"/>
      <c r="BB3353" s="41"/>
      <c r="BC3353" s="41"/>
      <c r="BD3353" s="41"/>
      <c r="BE3353" s="41"/>
      <c r="BF3353" s="41"/>
      <c r="BG3353" s="41"/>
      <c r="BH3353" s="41"/>
      <c r="BI3353" s="41"/>
      <c r="BJ3353" s="41"/>
      <c r="BK3353" s="41"/>
      <c r="BL3353" s="41"/>
      <c r="BM3353" s="41"/>
      <c r="BN3353" s="41"/>
      <c r="BO3353" s="41"/>
      <c r="BP3353" s="41"/>
      <c r="BQ3353" s="41"/>
      <c r="BR3353" s="41"/>
      <c r="BS3353" s="41"/>
      <c r="BT3353" s="41"/>
      <c r="BU3353" s="41"/>
      <c r="BV3353" s="41"/>
      <c r="BW3353" s="41"/>
      <c r="BX3353" s="41"/>
      <c r="BY3353" s="41"/>
      <c r="BZ3353" s="41"/>
      <c r="CA3353" s="41"/>
      <c r="CB3353" s="41"/>
      <c r="CC3353" s="41"/>
      <c r="CD3353" s="41"/>
      <c r="CE3353" s="41"/>
      <c r="CF3353" s="41"/>
      <c r="CG3353" s="41"/>
      <c r="CH3353" s="41"/>
      <c r="CI3353" s="41"/>
      <c r="CJ3353" s="41"/>
      <c r="ED3353" s="68"/>
      <c r="EE3353" s="68"/>
      <c r="EF3353" s="68"/>
      <c r="EG3353" s="68"/>
      <c r="EH3353" s="68"/>
      <c r="EI3353" s="68"/>
      <c r="EJ3353" s="68"/>
      <c r="EK3353" s="68"/>
      <c r="EL3353" s="68"/>
      <c r="EM3353" s="68"/>
      <c r="EN3353" s="68"/>
      <c r="EO3353" s="68"/>
      <c r="EP3353" s="68"/>
      <c r="EQ3353" s="68"/>
      <c r="ER3353" s="68"/>
      <c r="ES3353" s="68"/>
      <c r="ET3353" s="68"/>
    </row>
    <row r="3354" spans="53:150" s="9" customFormat="1" ht="15">
      <c r="BA3354" s="41"/>
      <c r="BB3354" s="41"/>
      <c r="BC3354" s="41"/>
      <c r="BD3354" s="41"/>
      <c r="BE3354" s="41"/>
      <c r="BF3354" s="41"/>
      <c r="BG3354" s="41"/>
      <c r="BH3354" s="41"/>
      <c r="BI3354" s="41"/>
      <c r="BJ3354" s="41"/>
      <c r="BK3354" s="41"/>
      <c r="BL3354" s="41"/>
      <c r="BM3354" s="41"/>
      <c r="BN3354" s="41"/>
      <c r="BO3354" s="41"/>
      <c r="BP3354" s="41"/>
      <c r="BQ3354" s="41"/>
      <c r="BR3354" s="41"/>
      <c r="BS3354" s="41"/>
      <c r="BT3354" s="41"/>
      <c r="BU3354" s="41"/>
      <c r="BV3354" s="41"/>
      <c r="BW3354" s="41"/>
      <c r="BX3354" s="41"/>
      <c r="BY3354" s="41"/>
      <c r="BZ3354" s="41"/>
      <c r="CA3354" s="41"/>
      <c r="CB3354" s="41"/>
      <c r="CC3354" s="41"/>
      <c r="CD3354" s="41"/>
      <c r="CE3354" s="41"/>
      <c r="CF3354" s="41"/>
      <c r="CG3354" s="41"/>
      <c r="CH3354" s="41"/>
      <c r="CI3354" s="41"/>
      <c r="CJ3354" s="41"/>
      <c r="ED3354" s="68"/>
      <c r="EE3354" s="68"/>
      <c r="EF3354" s="68"/>
      <c r="EG3354" s="68"/>
      <c r="EH3354" s="68"/>
      <c r="EI3354" s="68"/>
      <c r="EJ3354" s="68"/>
      <c r="EK3354" s="68"/>
      <c r="EL3354" s="68"/>
      <c r="EM3354" s="68"/>
      <c r="EN3354" s="68"/>
      <c r="EO3354" s="68"/>
      <c r="EP3354" s="68"/>
      <c r="EQ3354" s="68"/>
      <c r="ER3354" s="68"/>
      <c r="ES3354" s="68"/>
      <c r="ET3354" s="68"/>
    </row>
    <row r="3355" spans="53:150" s="9" customFormat="1" ht="15">
      <c r="BA3355" s="41"/>
      <c r="BB3355" s="41"/>
      <c r="BC3355" s="41"/>
      <c r="BD3355" s="41"/>
      <c r="BE3355" s="41"/>
      <c r="BF3355" s="41"/>
      <c r="BG3355" s="41"/>
      <c r="BH3355" s="41"/>
      <c r="BI3355" s="41"/>
      <c r="BJ3355" s="41"/>
      <c r="BK3355" s="41"/>
      <c r="BL3355" s="41"/>
      <c r="BM3355" s="41"/>
      <c r="BN3355" s="41"/>
      <c r="BO3355" s="41"/>
      <c r="BP3355" s="41"/>
      <c r="BQ3355" s="41"/>
      <c r="BR3355" s="41"/>
      <c r="BS3355" s="41"/>
      <c r="BT3355" s="41"/>
      <c r="BU3355" s="41"/>
      <c r="BV3355" s="41"/>
      <c r="BW3355" s="41"/>
      <c r="BX3355" s="41"/>
      <c r="BY3355" s="41"/>
      <c r="BZ3355" s="41"/>
      <c r="CA3355" s="41"/>
      <c r="CB3355" s="41"/>
      <c r="CC3355" s="41"/>
      <c r="CD3355" s="41"/>
      <c r="CE3355" s="41"/>
      <c r="CF3355" s="41"/>
      <c r="CG3355" s="41"/>
      <c r="CH3355" s="41"/>
      <c r="CI3355" s="41"/>
      <c r="CJ3355" s="41"/>
      <c r="ED3355" s="68"/>
      <c r="EE3355" s="68"/>
      <c r="EF3355" s="68"/>
      <c r="EG3355" s="68"/>
      <c r="EH3355" s="68"/>
      <c r="EI3355" s="68"/>
      <c r="EJ3355" s="68"/>
      <c r="EK3355" s="68"/>
      <c r="EL3355" s="68"/>
      <c r="EM3355" s="68"/>
      <c r="EN3355" s="68"/>
      <c r="EO3355" s="68"/>
      <c r="EP3355" s="68"/>
      <c r="EQ3355" s="68"/>
      <c r="ER3355" s="68"/>
      <c r="ES3355" s="68"/>
      <c r="ET3355" s="68"/>
    </row>
    <row r="3356" spans="53:150" s="9" customFormat="1" ht="15">
      <c r="BA3356" s="41"/>
      <c r="BB3356" s="41"/>
      <c r="BC3356" s="41"/>
      <c r="BD3356" s="41"/>
      <c r="BE3356" s="41"/>
      <c r="BF3356" s="41"/>
      <c r="BG3356" s="41"/>
      <c r="BH3356" s="41"/>
      <c r="BI3356" s="41"/>
      <c r="BJ3356" s="41"/>
      <c r="BK3356" s="41"/>
      <c r="BL3356" s="41"/>
      <c r="BM3356" s="41"/>
      <c r="BN3356" s="41"/>
      <c r="BO3356" s="41"/>
      <c r="BP3356" s="41"/>
      <c r="BQ3356" s="41"/>
      <c r="BR3356" s="41"/>
      <c r="BS3356" s="41"/>
      <c r="BT3356" s="41"/>
      <c r="BU3356" s="41"/>
      <c r="BV3356" s="41"/>
      <c r="BW3356" s="41"/>
      <c r="BX3356" s="41"/>
      <c r="BY3356" s="41"/>
      <c r="BZ3356" s="41"/>
      <c r="CA3356" s="41"/>
      <c r="CB3356" s="41"/>
      <c r="CC3356" s="41"/>
      <c r="CD3356" s="41"/>
      <c r="CE3356" s="41"/>
      <c r="CF3356" s="41"/>
      <c r="CG3356" s="41"/>
      <c r="CH3356" s="41"/>
      <c r="CI3356" s="41"/>
      <c r="CJ3356" s="41"/>
      <c r="ED3356" s="68"/>
      <c r="EE3356" s="68"/>
      <c r="EF3356" s="68"/>
      <c r="EG3356" s="68"/>
      <c r="EH3356" s="68"/>
      <c r="EI3356" s="68"/>
      <c r="EJ3356" s="68"/>
      <c r="EK3356" s="68"/>
      <c r="EL3356" s="68"/>
      <c r="EM3356" s="68"/>
      <c r="EN3356" s="68"/>
      <c r="EO3356" s="68"/>
      <c r="EP3356" s="68"/>
      <c r="EQ3356" s="68"/>
      <c r="ER3356" s="68"/>
      <c r="ES3356" s="68"/>
      <c r="ET3356" s="68"/>
    </row>
    <row r="3357" spans="53:150" s="9" customFormat="1" ht="15">
      <c r="BA3357" s="41"/>
      <c r="BB3357" s="41"/>
      <c r="BC3357" s="41"/>
      <c r="BD3357" s="41"/>
      <c r="BE3357" s="41"/>
      <c r="BF3357" s="41"/>
      <c r="BG3357" s="41"/>
      <c r="BH3357" s="41"/>
      <c r="BI3357" s="41"/>
      <c r="BJ3357" s="41"/>
      <c r="BK3357" s="41"/>
      <c r="BL3357" s="41"/>
      <c r="BM3357" s="41"/>
      <c r="BN3357" s="41"/>
      <c r="BO3357" s="41"/>
      <c r="BP3357" s="41"/>
      <c r="BQ3357" s="41"/>
      <c r="BR3357" s="41"/>
      <c r="BS3357" s="41"/>
      <c r="BT3357" s="41"/>
      <c r="BU3357" s="41"/>
      <c r="BV3357" s="41"/>
      <c r="BW3357" s="41"/>
      <c r="BX3357" s="41"/>
      <c r="BY3357" s="41"/>
      <c r="BZ3357" s="41"/>
      <c r="CA3357" s="41"/>
      <c r="CB3357" s="41"/>
      <c r="CC3357" s="41"/>
      <c r="CD3357" s="41"/>
      <c r="CE3357" s="41"/>
      <c r="CF3357" s="41"/>
      <c r="CG3357" s="41"/>
      <c r="CH3357" s="41"/>
      <c r="CI3357" s="41"/>
      <c r="CJ3357" s="41"/>
      <c r="ED3357" s="68"/>
      <c r="EE3357" s="68"/>
      <c r="EF3357" s="68"/>
      <c r="EG3357" s="68"/>
      <c r="EH3357" s="68"/>
      <c r="EI3357" s="68"/>
      <c r="EJ3357" s="68"/>
      <c r="EK3357" s="68"/>
      <c r="EL3357" s="68"/>
      <c r="EM3357" s="68"/>
      <c r="EN3357" s="68"/>
      <c r="EO3357" s="68"/>
      <c r="EP3357" s="68"/>
      <c r="EQ3357" s="68"/>
      <c r="ER3357" s="68"/>
      <c r="ES3357" s="68"/>
      <c r="ET3357" s="68"/>
    </row>
    <row r="3358" spans="53:150" s="9" customFormat="1" ht="15">
      <c r="BA3358" s="41"/>
      <c r="BB3358" s="41"/>
      <c r="BC3358" s="41"/>
      <c r="BD3358" s="41"/>
      <c r="BE3358" s="41"/>
      <c r="BF3358" s="41"/>
      <c r="BG3358" s="41"/>
      <c r="BH3358" s="41"/>
      <c r="BI3358" s="41"/>
      <c r="BJ3358" s="41"/>
      <c r="BK3358" s="41"/>
      <c r="BL3358" s="41"/>
      <c r="BM3358" s="41"/>
      <c r="BN3358" s="41"/>
      <c r="BO3358" s="41"/>
      <c r="BP3358" s="41"/>
      <c r="BQ3358" s="41"/>
      <c r="BR3358" s="41"/>
      <c r="BS3358" s="41"/>
      <c r="BT3358" s="41"/>
      <c r="BU3358" s="41"/>
      <c r="BV3358" s="41"/>
      <c r="BW3358" s="41"/>
      <c r="BX3358" s="41"/>
      <c r="BY3358" s="41"/>
      <c r="BZ3358" s="41"/>
      <c r="CA3358" s="41"/>
      <c r="CB3358" s="41"/>
      <c r="CC3358" s="41"/>
      <c r="CD3358" s="41"/>
      <c r="CE3358" s="41"/>
      <c r="CF3358" s="41"/>
      <c r="CG3358" s="41"/>
      <c r="CH3358" s="41"/>
      <c r="CI3358" s="41"/>
      <c r="CJ3358" s="41"/>
      <c r="ED3358" s="68"/>
      <c r="EE3358" s="68"/>
      <c r="EF3358" s="68"/>
      <c r="EG3358" s="68"/>
      <c r="EH3358" s="68"/>
      <c r="EI3358" s="68"/>
      <c r="EJ3358" s="68"/>
      <c r="EK3358" s="68"/>
      <c r="EL3358" s="68"/>
      <c r="EM3358" s="68"/>
      <c r="EN3358" s="68"/>
      <c r="EO3358" s="68"/>
      <c r="EP3358" s="68"/>
      <c r="EQ3358" s="68"/>
      <c r="ER3358" s="68"/>
      <c r="ES3358" s="68"/>
      <c r="ET3358" s="68"/>
    </row>
    <row r="3359" spans="53:150" s="9" customFormat="1" ht="15">
      <c r="BA3359" s="41"/>
      <c r="BB3359" s="41"/>
      <c r="BC3359" s="41"/>
      <c r="BD3359" s="41"/>
      <c r="BE3359" s="41"/>
      <c r="BF3359" s="41"/>
      <c r="BG3359" s="41"/>
      <c r="BH3359" s="41"/>
      <c r="BI3359" s="41"/>
      <c r="BJ3359" s="41"/>
      <c r="BK3359" s="41"/>
      <c r="BL3359" s="41"/>
      <c r="BM3359" s="41"/>
      <c r="BN3359" s="41"/>
      <c r="BO3359" s="41"/>
      <c r="BP3359" s="41"/>
      <c r="BQ3359" s="41"/>
      <c r="BR3359" s="41"/>
      <c r="BS3359" s="41"/>
      <c r="BT3359" s="41"/>
      <c r="BU3359" s="41"/>
      <c r="BV3359" s="41"/>
      <c r="BW3359" s="41"/>
      <c r="BX3359" s="41"/>
      <c r="BY3359" s="41"/>
      <c r="BZ3359" s="41"/>
      <c r="CA3359" s="41"/>
      <c r="CB3359" s="41"/>
      <c r="CC3359" s="41"/>
      <c r="CD3359" s="41"/>
      <c r="CE3359" s="41"/>
      <c r="CF3359" s="41"/>
      <c r="CG3359" s="41"/>
      <c r="CH3359" s="41"/>
      <c r="CI3359" s="41"/>
      <c r="CJ3359" s="41"/>
      <c r="ED3359" s="68"/>
      <c r="EE3359" s="68"/>
      <c r="EF3359" s="68"/>
      <c r="EG3359" s="68"/>
      <c r="EH3359" s="68"/>
      <c r="EI3359" s="68"/>
      <c r="EJ3359" s="68"/>
      <c r="EK3359" s="68"/>
      <c r="EL3359" s="68"/>
      <c r="EM3359" s="68"/>
      <c r="EN3359" s="68"/>
      <c r="EO3359" s="68"/>
      <c r="EP3359" s="68"/>
      <c r="EQ3359" s="68"/>
      <c r="ER3359" s="68"/>
      <c r="ES3359" s="68"/>
      <c r="ET3359" s="68"/>
    </row>
    <row r="3360" spans="53:150" s="9" customFormat="1" ht="15">
      <c r="BA3360" s="41"/>
      <c r="BB3360" s="41"/>
      <c r="BC3360" s="41"/>
      <c r="BD3360" s="41"/>
      <c r="BE3360" s="41"/>
      <c r="BF3360" s="41"/>
      <c r="BG3360" s="41"/>
      <c r="BH3360" s="41"/>
      <c r="BI3360" s="41"/>
      <c r="BJ3360" s="41"/>
      <c r="BK3360" s="41"/>
      <c r="BL3360" s="41"/>
      <c r="BM3360" s="41"/>
      <c r="BN3360" s="41"/>
      <c r="BO3360" s="41"/>
      <c r="BP3360" s="41"/>
      <c r="BQ3360" s="41"/>
      <c r="BR3360" s="41"/>
      <c r="BS3360" s="41"/>
      <c r="BT3360" s="41"/>
      <c r="BU3360" s="41"/>
      <c r="BV3360" s="41"/>
      <c r="BW3360" s="41"/>
      <c r="BX3360" s="41"/>
      <c r="BY3360" s="41"/>
      <c r="BZ3360" s="41"/>
      <c r="CA3360" s="41"/>
      <c r="CB3360" s="41"/>
      <c r="CC3360" s="41"/>
      <c r="CD3360" s="41"/>
      <c r="CE3360" s="41"/>
      <c r="CF3360" s="41"/>
      <c r="CG3360" s="41"/>
      <c r="CH3360" s="41"/>
      <c r="CI3360" s="41"/>
      <c r="CJ3360" s="41"/>
      <c r="ED3360" s="68"/>
      <c r="EE3360" s="68"/>
      <c r="EF3360" s="68"/>
      <c r="EG3360" s="68"/>
      <c r="EH3360" s="68"/>
      <c r="EI3360" s="68"/>
      <c r="EJ3360" s="68"/>
      <c r="EK3360" s="68"/>
      <c r="EL3360" s="68"/>
      <c r="EM3360" s="68"/>
      <c r="EN3360" s="68"/>
      <c r="EO3360" s="68"/>
      <c r="EP3360" s="68"/>
      <c r="EQ3360" s="68"/>
      <c r="ER3360" s="68"/>
      <c r="ES3360" s="68"/>
      <c r="ET3360" s="68"/>
    </row>
    <row r="3361" spans="53:150" s="9" customFormat="1" ht="15">
      <c r="BA3361" s="41"/>
      <c r="BB3361" s="41"/>
      <c r="BC3361" s="41"/>
      <c r="BD3361" s="41"/>
      <c r="BE3361" s="41"/>
      <c r="BF3361" s="41"/>
      <c r="BG3361" s="41"/>
      <c r="BH3361" s="41"/>
      <c r="BI3361" s="41"/>
      <c r="BJ3361" s="41"/>
      <c r="BK3361" s="41"/>
      <c r="BL3361" s="41"/>
      <c r="BM3361" s="41"/>
      <c r="BN3361" s="41"/>
      <c r="BO3361" s="41"/>
      <c r="BP3361" s="41"/>
      <c r="BQ3361" s="41"/>
      <c r="BR3361" s="41"/>
      <c r="BS3361" s="41"/>
      <c r="BT3361" s="41"/>
      <c r="BU3361" s="41"/>
      <c r="BV3361" s="41"/>
      <c r="BW3361" s="41"/>
      <c r="BX3361" s="41"/>
      <c r="BY3361" s="41"/>
      <c r="BZ3361" s="41"/>
      <c r="CA3361" s="41"/>
      <c r="CB3361" s="41"/>
      <c r="CC3361" s="41"/>
      <c r="CD3361" s="41"/>
      <c r="CE3361" s="41"/>
      <c r="CF3361" s="41"/>
      <c r="CG3361" s="41"/>
      <c r="CH3361" s="41"/>
      <c r="CI3361" s="41"/>
      <c r="CJ3361" s="41"/>
      <c r="ED3361" s="68"/>
      <c r="EE3361" s="68"/>
      <c r="EF3361" s="68"/>
      <c r="EG3361" s="68"/>
      <c r="EH3361" s="68"/>
      <c r="EI3361" s="68"/>
      <c r="EJ3361" s="68"/>
      <c r="EK3361" s="68"/>
      <c r="EL3361" s="68"/>
      <c r="EM3361" s="68"/>
      <c r="EN3361" s="68"/>
      <c r="EO3361" s="68"/>
      <c r="EP3361" s="68"/>
      <c r="EQ3361" s="68"/>
      <c r="ER3361" s="68"/>
      <c r="ES3361" s="68"/>
      <c r="ET3361" s="68"/>
    </row>
    <row r="3362" spans="53:150" s="9" customFormat="1" ht="15">
      <c r="BA3362" s="41"/>
      <c r="BB3362" s="41"/>
      <c r="BC3362" s="41"/>
      <c r="BD3362" s="41"/>
      <c r="BE3362" s="41"/>
      <c r="BF3362" s="41"/>
      <c r="BG3362" s="41"/>
      <c r="BH3362" s="41"/>
      <c r="BI3362" s="41"/>
      <c r="BJ3362" s="41"/>
      <c r="BK3362" s="41"/>
      <c r="BL3362" s="41"/>
      <c r="BM3362" s="41"/>
      <c r="BN3362" s="41"/>
      <c r="BO3362" s="41"/>
      <c r="BP3362" s="41"/>
      <c r="BQ3362" s="41"/>
      <c r="BR3362" s="41"/>
      <c r="BS3362" s="41"/>
      <c r="BT3362" s="41"/>
      <c r="BU3362" s="41"/>
      <c r="BV3362" s="41"/>
      <c r="BW3362" s="41"/>
      <c r="BX3362" s="41"/>
      <c r="BY3362" s="41"/>
      <c r="BZ3362" s="41"/>
      <c r="CA3362" s="41"/>
      <c r="CB3362" s="41"/>
      <c r="CC3362" s="41"/>
      <c r="CD3362" s="41"/>
      <c r="CE3362" s="41"/>
      <c r="CF3362" s="41"/>
      <c r="CG3362" s="41"/>
      <c r="CH3362" s="41"/>
      <c r="CI3362" s="41"/>
      <c r="CJ3362" s="41"/>
      <c r="ED3362" s="68"/>
      <c r="EE3362" s="68"/>
      <c r="EF3362" s="68"/>
      <c r="EG3362" s="68"/>
      <c r="EH3362" s="68"/>
      <c r="EI3362" s="68"/>
      <c r="EJ3362" s="68"/>
      <c r="EK3362" s="68"/>
      <c r="EL3362" s="68"/>
      <c r="EM3362" s="68"/>
      <c r="EN3362" s="68"/>
      <c r="EO3362" s="68"/>
      <c r="EP3362" s="68"/>
      <c r="EQ3362" s="68"/>
      <c r="ER3362" s="68"/>
      <c r="ES3362" s="68"/>
      <c r="ET3362" s="68"/>
    </row>
    <row r="3363" spans="53:150" s="9" customFormat="1" ht="15">
      <c r="BA3363" s="41"/>
      <c r="BB3363" s="41"/>
      <c r="BC3363" s="41"/>
      <c r="BD3363" s="41"/>
      <c r="BE3363" s="41"/>
      <c r="BF3363" s="41"/>
      <c r="BG3363" s="41"/>
      <c r="BH3363" s="41"/>
      <c r="BI3363" s="41"/>
      <c r="BJ3363" s="41"/>
      <c r="BK3363" s="41"/>
      <c r="BL3363" s="41"/>
      <c r="BM3363" s="41"/>
      <c r="BN3363" s="41"/>
      <c r="BO3363" s="41"/>
      <c r="BP3363" s="41"/>
      <c r="BQ3363" s="41"/>
      <c r="BR3363" s="41"/>
      <c r="BS3363" s="41"/>
      <c r="BT3363" s="41"/>
      <c r="BU3363" s="41"/>
      <c r="BV3363" s="41"/>
      <c r="BW3363" s="41"/>
      <c r="BX3363" s="41"/>
      <c r="BY3363" s="41"/>
      <c r="BZ3363" s="41"/>
      <c r="CA3363" s="41"/>
      <c r="CB3363" s="41"/>
      <c r="CC3363" s="41"/>
      <c r="CD3363" s="41"/>
      <c r="CE3363" s="41"/>
      <c r="CF3363" s="41"/>
      <c r="CG3363" s="41"/>
      <c r="CH3363" s="41"/>
      <c r="CI3363" s="41"/>
      <c r="CJ3363" s="41"/>
      <c r="ED3363" s="68"/>
      <c r="EE3363" s="68"/>
      <c r="EF3363" s="68"/>
      <c r="EG3363" s="68"/>
      <c r="EH3363" s="68"/>
      <c r="EI3363" s="68"/>
      <c r="EJ3363" s="68"/>
      <c r="EK3363" s="68"/>
      <c r="EL3363" s="68"/>
      <c r="EM3363" s="68"/>
      <c r="EN3363" s="68"/>
      <c r="EO3363" s="68"/>
      <c r="EP3363" s="68"/>
      <c r="EQ3363" s="68"/>
      <c r="ER3363" s="68"/>
      <c r="ES3363" s="68"/>
      <c r="ET3363" s="68"/>
    </row>
    <row r="3364" spans="53:150" s="9" customFormat="1" ht="15">
      <c r="BA3364" s="41"/>
      <c r="BB3364" s="41"/>
      <c r="BC3364" s="41"/>
      <c r="BD3364" s="41"/>
      <c r="BE3364" s="41"/>
      <c r="BF3364" s="41"/>
      <c r="BG3364" s="41"/>
      <c r="BH3364" s="41"/>
      <c r="BI3364" s="41"/>
      <c r="BJ3364" s="41"/>
      <c r="BK3364" s="41"/>
      <c r="BL3364" s="41"/>
      <c r="BM3364" s="41"/>
      <c r="BN3364" s="41"/>
      <c r="BO3364" s="41"/>
      <c r="BP3364" s="41"/>
      <c r="BQ3364" s="41"/>
      <c r="BR3364" s="41"/>
      <c r="BS3364" s="41"/>
      <c r="BT3364" s="41"/>
      <c r="BU3364" s="41"/>
      <c r="BV3364" s="41"/>
      <c r="BW3364" s="41"/>
      <c r="BX3364" s="41"/>
      <c r="BY3364" s="41"/>
      <c r="BZ3364" s="41"/>
      <c r="CA3364" s="41"/>
      <c r="CB3364" s="41"/>
      <c r="CC3364" s="41"/>
      <c r="CD3364" s="41"/>
      <c r="CE3364" s="41"/>
      <c r="CF3364" s="41"/>
      <c r="CG3364" s="41"/>
      <c r="CH3364" s="41"/>
      <c r="CI3364" s="41"/>
      <c r="CJ3364" s="41"/>
      <c r="ED3364" s="68"/>
      <c r="EE3364" s="68"/>
      <c r="EF3364" s="68"/>
      <c r="EG3364" s="68"/>
      <c r="EH3364" s="68"/>
      <c r="EI3364" s="68"/>
      <c r="EJ3364" s="68"/>
      <c r="EK3364" s="68"/>
      <c r="EL3364" s="68"/>
      <c r="EM3364" s="68"/>
      <c r="EN3364" s="68"/>
      <c r="EO3364" s="68"/>
      <c r="EP3364" s="68"/>
      <c r="EQ3364" s="68"/>
      <c r="ER3364" s="68"/>
      <c r="ES3364" s="68"/>
      <c r="ET3364" s="68"/>
    </row>
    <row r="3365" spans="53:150" s="9" customFormat="1" ht="15">
      <c r="BA3365" s="41"/>
      <c r="BB3365" s="41"/>
      <c r="BC3365" s="41"/>
      <c r="BD3365" s="41"/>
      <c r="BE3365" s="41"/>
      <c r="BF3365" s="41"/>
      <c r="BG3365" s="41"/>
      <c r="BH3365" s="41"/>
      <c r="BI3365" s="41"/>
      <c r="BJ3365" s="41"/>
      <c r="BK3365" s="41"/>
      <c r="BL3365" s="41"/>
      <c r="BM3365" s="41"/>
      <c r="BN3365" s="41"/>
      <c r="BO3365" s="41"/>
      <c r="BP3365" s="41"/>
      <c r="BQ3365" s="41"/>
      <c r="BR3365" s="41"/>
      <c r="BS3365" s="41"/>
      <c r="BT3365" s="41"/>
      <c r="BU3365" s="41"/>
      <c r="BV3365" s="41"/>
      <c r="BW3365" s="41"/>
      <c r="BX3365" s="41"/>
      <c r="BY3365" s="41"/>
      <c r="BZ3365" s="41"/>
      <c r="CA3365" s="41"/>
      <c r="CB3365" s="41"/>
      <c r="CC3365" s="41"/>
      <c r="CD3365" s="41"/>
      <c r="CE3365" s="41"/>
      <c r="CF3365" s="41"/>
      <c r="CG3365" s="41"/>
      <c r="CH3365" s="41"/>
      <c r="CI3365" s="41"/>
      <c r="CJ3365" s="41"/>
      <c r="ED3365" s="68"/>
      <c r="EE3365" s="68"/>
      <c r="EF3365" s="68"/>
      <c r="EG3365" s="68"/>
      <c r="EH3365" s="68"/>
      <c r="EI3365" s="68"/>
      <c r="EJ3365" s="68"/>
      <c r="EK3365" s="68"/>
      <c r="EL3365" s="68"/>
      <c r="EM3365" s="68"/>
      <c r="EN3365" s="68"/>
      <c r="EO3365" s="68"/>
      <c r="EP3365" s="68"/>
      <c r="EQ3365" s="68"/>
      <c r="ER3365" s="68"/>
      <c r="ES3365" s="68"/>
      <c r="ET3365" s="68"/>
    </row>
    <row r="3366" spans="53:150" s="9" customFormat="1" ht="15">
      <c r="BA3366" s="41"/>
      <c r="BB3366" s="41"/>
      <c r="BC3366" s="41"/>
      <c r="BD3366" s="41"/>
      <c r="BE3366" s="41"/>
      <c r="BF3366" s="41"/>
      <c r="BG3366" s="41"/>
      <c r="BH3366" s="41"/>
      <c r="BI3366" s="41"/>
      <c r="BJ3366" s="41"/>
      <c r="BK3366" s="41"/>
      <c r="BL3366" s="41"/>
      <c r="BM3366" s="41"/>
      <c r="BN3366" s="41"/>
      <c r="BO3366" s="41"/>
      <c r="BP3366" s="41"/>
      <c r="BQ3366" s="41"/>
      <c r="BR3366" s="41"/>
      <c r="BS3366" s="41"/>
      <c r="BT3366" s="41"/>
      <c r="BU3366" s="41"/>
      <c r="BV3366" s="41"/>
      <c r="BW3366" s="41"/>
      <c r="BX3366" s="41"/>
      <c r="BY3366" s="41"/>
      <c r="BZ3366" s="41"/>
      <c r="CA3366" s="41"/>
      <c r="CB3366" s="41"/>
      <c r="CC3366" s="41"/>
      <c r="CD3366" s="41"/>
      <c r="CE3366" s="41"/>
      <c r="CF3366" s="41"/>
      <c r="CG3366" s="41"/>
      <c r="CH3366" s="41"/>
      <c r="CI3366" s="41"/>
      <c r="CJ3366" s="41"/>
      <c r="ED3366" s="68"/>
      <c r="EE3366" s="68"/>
      <c r="EF3366" s="68"/>
      <c r="EG3366" s="68"/>
      <c r="EH3366" s="68"/>
      <c r="EI3366" s="68"/>
      <c r="EJ3366" s="68"/>
      <c r="EK3366" s="68"/>
      <c r="EL3366" s="68"/>
      <c r="EM3366" s="68"/>
      <c r="EN3366" s="68"/>
      <c r="EO3366" s="68"/>
      <c r="EP3366" s="68"/>
      <c r="EQ3366" s="68"/>
      <c r="ER3366" s="68"/>
      <c r="ES3366" s="68"/>
      <c r="ET3366" s="68"/>
    </row>
    <row r="3367" spans="53:150" s="9" customFormat="1" ht="15">
      <c r="BA3367" s="41"/>
      <c r="BB3367" s="41"/>
      <c r="BC3367" s="41"/>
      <c r="BD3367" s="41"/>
      <c r="BE3367" s="41"/>
      <c r="BF3367" s="41"/>
      <c r="BG3367" s="41"/>
      <c r="BH3367" s="41"/>
      <c r="BI3367" s="41"/>
      <c r="BJ3367" s="41"/>
      <c r="BK3367" s="41"/>
      <c r="BL3367" s="41"/>
      <c r="BM3367" s="41"/>
      <c r="BN3367" s="41"/>
      <c r="BO3367" s="41"/>
      <c r="BP3367" s="41"/>
      <c r="BQ3367" s="41"/>
      <c r="BR3367" s="41"/>
      <c r="BS3367" s="41"/>
      <c r="BT3367" s="41"/>
      <c r="BU3367" s="41"/>
      <c r="BV3367" s="41"/>
      <c r="BW3367" s="41"/>
      <c r="BX3367" s="41"/>
      <c r="BY3367" s="41"/>
      <c r="BZ3367" s="41"/>
      <c r="CA3367" s="41"/>
      <c r="CB3367" s="41"/>
      <c r="CC3367" s="41"/>
      <c r="CD3367" s="41"/>
      <c r="CE3367" s="41"/>
      <c r="CF3367" s="41"/>
      <c r="CG3367" s="41"/>
      <c r="CH3367" s="41"/>
      <c r="CI3367" s="41"/>
      <c r="CJ3367" s="41"/>
      <c r="ED3367" s="68"/>
      <c r="EE3367" s="68"/>
      <c r="EF3367" s="68"/>
      <c r="EG3367" s="68"/>
      <c r="EH3367" s="68"/>
      <c r="EI3367" s="68"/>
      <c r="EJ3367" s="68"/>
      <c r="EK3367" s="68"/>
      <c r="EL3367" s="68"/>
      <c r="EM3367" s="68"/>
      <c r="EN3367" s="68"/>
      <c r="EO3367" s="68"/>
      <c r="EP3367" s="68"/>
      <c r="EQ3367" s="68"/>
      <c r="ER3367" s="68"/>
      <c r="ES3367" s="68"/>
      <c r="ET3367" s="68"/>
    </row>
    <row r="3368" spans="53:150" s="9" customFormat="1" ht="15">
      <c r="BA3368" s="41"/>
      <c r="BB3368" s="41"/>
      <c r="BC3368" s="41"/>
      <c r="BD3368" s="41"/>
      <c r="BE3368" s="41"/>
      <c r="BF3368" s="41"/>
      <c r="BG3368" s="41"/>
      <c r="BH3368" s="41"/>
      <c r="BI3368" s="41"/>
      <c r="BJ3368" s="41"/>
      <c r="BK3368" s="41"/>
      <c r="BL3368" s="41"/>
      <c r="BM3368" s="41"/>
      <c r="BN3368" s="41"/>
      <c r="BO3368" s="41"/>
      <c r="BP3368" s="41"/>
      <c r="BQ3368" s="41"/>
      <c r="BR3368" s="41"/>
      <c r="BS3368" s="41"/>
      <c r="BT3368" s="41"/>
      <c r="BU3368" s="41"/>
      <c r="BV3368" s="41"/>
      <c r="BW3368" s="41"/>
      <c r="BX3368" s="41"/>
      <c r="BY3368" s="41"/>
      <c r="BZ3368" s="41"/>
      <c r="CA3368" s="41"/>
      <c r="CB3368" s="41"/>
      <c r="CC3368" s="41"/>
      <c r="CD3368" s="41"/>
      <c r="CE3368" s="41"/>
      <c r="CF3368" s="41"/>
      <c r="CG3368" s="41"/>
      <c r="CH3368" s="41"/>
      <c r="CI3368" s="41"/>
      <c r="CJ3368" s="41"/>
      <c r="ED3368" s="68"/>
      <c r="EE3368" s="68"/>
      <c r="EF3368" s="68"/>
      <c r="EG3368" s="68"/>
      <c r="EH3368" s="68"/>
      <c r="EI3368" s="68"/>
      <c r="EJ3368" s="68"/>
      <c r="EK3368" s="68"/>
      <c r="EL3368" s="68"/>
      <c r="EM3368" s="68"/>
      <c r="EN3368" s="68"/>
      <c r="EO3368" s="68"/>
      <c r="EP3368" s="68"/>
      <c r="EQ3368" s="68"/>
      <c r="ER3368" s="68"/>
      <c r="ES3368" s="68"/>
      <c r="ET3368" s="68"/>
    </row>
    <row r="3369" spans="53:150" s="9" customFormat="1" ht="15">
      <c r="BA3369" s="41"/>
      <c r="BB3369" s="41"/>
      <c r="BC3369" s="41"/>
      <c r="BD3369" s="41"/>
      <c r="BE3369" s="41"/>
      <c r="BF3369" s="41"/>
      <c r="BG3369" s="41"/>
      <c r="BH3369" s="41"/>
      <c r="BI3369" s="41"/>
      <c r="BJ3369" s="41"/>
      <c r="BK3369" s="41"/>
      <c r="BL3369" s="41"/>
      <c r="BM3369" s="41"/>
      <c r="BN3369" s="41"/>
      <c r="BO3369" s="41"/>
      <c r="BP3369" s="41"/>
      <c r="BQ3369" s="41"/>
      <c r="BR3369" s="41"/>
      <c r="BS3369" s="41"/>
      <c r="BT3369" s="41"/>
      <c r="BU3369" s="41"/>
      <c r="BV3369" s="41"/>
      <c r="BW3369" s="41"/>
      <c r="BX3369" s="41"/>
      <c r="BY3369" s="41"/>
      <c r="BZ3369" s="41"/>
      <c r="CA3369" s="41"/>
      <c r="CB3369" s="41"/>
      <c r="CC3369" s="41"/>
      <c r="CD3369" s="41"/>
      <c r="CE3369" s="41"/>
      <c r="CF3369" s="41"/>
      <c r="CG3369" s="41"/>
      <c r="CH3369" s="41"/>
      <c r="CI3369" s="41"/>
      <c r="CJ3369" s="41"/>
      <c r="ED3369" s="68"/>
      <c r="EE3369" s="68"/>
      <c r="EF3369" s="68"/>
      <c r="EG3369" s="68"/>
      <c r="EH3369" s="68"/>
      <c r="EI3369" s="68"/>
      <c r="EJ3369" s="68"/>
      <c r="EK3369" s="68"/>
      <c r="EL3369" s="68"/>
      <c r="EM3369" s="68"/>
      <c r="EN3369" s="68"/>
      <c r="EO3369" s="68"/>
      <c r="EP3369" s="68"/>
      <c r="EQ3369" s="68"/>
      <c r="ER3369" s="68"/>
      <c r="ES3369" s="68"/>
      <c r="ET3369" s="68"/>
    </row>
    <row r="3370" spans="53:150" s="9" customFormat="1" ht="15">
      <c r="BA3370" s="41"/>
      <c r="BB3370" s="41"/>
      <c r="BC3370" s="41"/>
      <c r="BD3370" s="41"/>
      <c r="BE3370" s="41"/>
      <c r="BF3370" s="41"/>
      <c r="BG3370" s="41"/>
      <c r="BH3370" s="41"/>
      <c r="BI3370" s="41"/>
      <c r="BJ3370" s="41"/>
      <c r="BK3370" s="41"/>
      <c r="BL3370" s="41"/>
      <c r="BM3370" s="41"/>
      <c r="BN3370" s="41"/>
      <c r="BO3370" s="41"/>
      <c r="BP3370" s="41"/>
      <c r="BQ3370" s="41"/>
      <c r="BR3370" s="41"/>
      <c r="BS3370" s="41"/>
      <c r="BT3370" s="41"/>
      <c r="BU3370" s="41"/>
      <c r="BV3370" s="41"/>
      <c r="BW3370" s="41"/>
      <c r="BX3370" s="41"/>
      <c r="BY3370" s="41"/>
      <c r="BZ3370" s="41"/>
      <c r="CA3370" s="41"/>
      <c r="CB3370" s="41"/>
      <c r="CC3370" s="41"/>
      <c r="CD3370" s="41"/>
      <c r="CE3370" s="41"/>
      <c r="CF3370" s="41"/>
      <c r="CG3370" s="41"/>
      <c r="CH3370" s="41"/>
      <c r="CI3370" s="41"/>
      <c r="CJ3370" s="41"/>
      <c r="ED3370" s="68"/>
      <c r="EE3370" s="68"/>
      <c r="EF3370" s="68"/>
      <c r="EG3370" s="68"/>
      <c r="EH3370" s="68"/>
      <c r="EI3370" s="68"/>
      <c r="EJ3370" s="68"/>
      <c r="EK3370" s="68"/>
      <c r="EL3370" s="68"/>
      <c r="EM3370" s="68"/>
      <c r="EN3370" s="68"/>
      <c r="EO3370" s="68"/>
      <c r="EP3370" s="68"/>
      <c r="EQ3370" s="68"/>
      <c r="ER3370" s="68"/>
      <c r="ES3370" s="68"/>
      <c r="ET3370" s="68"/>
    </row>
    <row r="3371" spans="53:150" s="9" customFormat="1" ht="15">
      <c r="BA3371" s="41"/>
      <c r="BB3371" s="41"/>
      <c r="BC3371" s="41"/>
      <c r="BD3371" s="41"/>
      <c r="BE3371" s="41"/>
      <c r="BF3371" s="41"/>
      <c r="BG3371" s="41"/>
      <c r="BH3371" s="41"/>
      <c r="BI3371" s="41"/>
      <c r="BJ3371" s="41"/>
      <c r="BK3371" s="41"/>
      <c r="BL3371" s="41"/>
      <c r="BM3371" s="41"/>
      <c r="BN3371" s="41"/>
      <c r="BO3371" s="41"/>
      <c r="BP3371" s="41"/>
      <c r="BQ3371" s="41"/>
      <c r="BR3371" s="41"/>
      <c r="BS3371" s="41"/>
      <c r="BT3371" s="41"/>
      <c r="BU3371" s="41"/>
      <c r="BV3371" s="41"/>
      <c r="BW3371" s="41"/>
      <c r="BX3371" s="41"/>
      <c r="BY3371" s="41"/>
      <c r="BZ3371" s="41"/>
      <c r="CA3371" s="41"/>
      <c r="CB3371" s="41"/>
      <c r="CC3371" s="41"/>
      <c r="CD3371" s="41"/>
      <c r="CE3371" s="41"/>
      <c r="CF3371" s="41"/>
      <c r="CG3371" s="41"/>
      <c r="CH3371" s="41"/>
      <c r="CI3371" s="41"/>
      <c r="CJ3371" s="41"/>
      <c r="ED3371" s="68"/>
      <c r="EE3371" s="68"/>
      <c r="EF3371" s="68"/>
      <c r="EG3371" s="68"/>
      <c r="EH3371" s="68"/>
      <c r="EI3371" s="68"/>
      <c r="EJ3371" s="68"/>
      <c r="EK3371" s="68"/>
      <c r="EL3371" s="68"/>
      <c r="EM3371" s="68"/>
      <c r="EN3371" s="68"/>
      <c r="EO3371" s="68"/>
      <c r="EP3371" s="68"/>
      <c r="EQ3371" s="68"/>
      <c r="ER3371" s="68"/>
      <c r="ES3371" s="68"/>
      <c r="ET3371" s="68"/>
    </row>
    <row r="3372" spans="53:150" s="9" customFormat="1" ht="15">
      <c r="BA3372" s="41"/>
      <c r="BB3372" s="41"/>
      <c r="BC3372" s="41"/>
      <c r="BD3372" s="41"/>
      <c r="BE3372" s="41"/>
      <c r="BF3372" s="41"/>
      <c r="BG3372" s="41"/>
      <c r="BH3372" s="41"/>
      <c r="BI3372" s="41"/>
      <c r="BJ3372" s="41"/>
      <c r="BK3372" s="41"/>
      <c r="BL3372" s="41"/>
      <c r="BM3372" s="41"/>
      <c r="BN3372" s="41"/>
      <c r="BO3372" s="41"/>
      <c r="BP3372" s="41"/>
      <c r="BQ3372" s="41"/>
      <c r="BR3372" s="41"/>
      <c r="BS3372" s="41"/>
      <c r="BT3372" s="41"/>
      <c r="BU3372" s="41"/>
      <c r="BV3372" s="41"/>
      <c r="BW3372" s="41"/>
      <c r="BX3372" s="41"/>
      <c r="BY3372" s="41"/>
      <c r="BZ3372" s="41"/>
      <c r="CA3372" s="41"/>
      <c r="CB3372" s="41"/>
      <c r="CC3372" s="41"/>
      <c r="CD3372" s="41"/>
      <c r="CE3372" s="41"/>
      <c r="CF3372" s="41"/>
      <c r="CG3372" s="41"/>
      <c r="CH3372" s="41"/>
      <c r="CI3372" s="41"/>
      <c r="CJ3372" s="41"/>
      <c r="ED3372" s="68"/>
      <c r="EE3372" s="68"/>
      <c r="EF3372" s="68"/>
      <c r="EG3372" s="68"/>
      <c r="EH3372" s="68"/>
      <c r="EI3372" s="68"/>
      <c r="EJ3372" s="68"/>
      <c r="EK3372" s="68"/>
      <c r="EL3372" s="68"/>
      <c r="EM3372" s="68"/>
      <c r="EN3372" s="68"/>
      <c r="EO3372" s="68"/>
      <c r="EP3372" s="68"/>
      <c r="EQ3372" s="68"/>
      <c r="ER3372" s="68"/>
      <c r="ES3372" s="68"/>
      <c r="ET3372" s="68"/>
    </row>
    <row r="3373" spans="53:150" s="9" customFormat="1" ht="15">
      <c r="BA3373" s="41"/>
      <c r="BB3373" s="41"/>
      <c r="BC3373" s="41"/>
      <c r="BD3373" s="41"/>
      <c r="BE3373" s="41"/>
      <c r="BF3373" s="41"/>
      <c r="BG3373" s="41"/>
      <c r="BH3373" s="41"/>
      <c r="BI3373" s="41"/>
      <c r="BJ3373" s="41"/>
      <c r="BK3373" s="41"/>
      <c r="BL3373" s="41"/>
      <c r="BM3373" s="41"/>
      <c r="BN3373" s="41"/>
      <c r="BO3373" s="41"/>
      <c r="BP3373" s="41"/>
      <c r="BQ3373" s="41"/>
      <c r="BR3373" s="41"/>
      <c r="BS3373" s="41"/>
      <c r="BT3373" s="41"/>
      <c r="BU3373" s="41"/>
      <c r="BV3373" s="41"/>
      <c r="BW3373" s="41"/>
      <c r="BX3373" s="41"/>
      <c r="BY3373" s="41"/>
      <c r="BZ3373" s="41"/>
      <c r="CA3373" s="41"/>
      <c r="CB3373" s="41"/>
      <c r="CC3373" s="41"/>
      <c r="CD3373" s="41"/>
      <c r="CE3373" s="41"/>
      <c r="CF3373" s="41"/>
      <c r="CG3373" s="41"/>
      <c r="CH3373" s="41"/>
      <c r="CI3373" s="41"/>
      <c r="CJ3373" s="41"/>
      <c r="ED3373" s="68"/>
      <c r="EE3373" s="68"/>
      <c r="EF3373" s="68"/>
      <c r="EG3373" s="68"/>
      <c r="EH3373" s="68"/>
      <c r="EI3373" s="68"/>
      <c r="EJ3373" s="68"/>
      <c r="EK3373" s="68"/>
      <c r="EL3373" s="68"/>
      <c r="EM3373" s="68"/>
      <c r="EN3373" s="68"/>
      <c r="EO3373" s="68"/>
      <c r="EP3373" s="68"/>
      <c r="EQ3373" s="68"/>
      <c r="ER3373" s="68"/>
      <c r="ES3373" s="68"/>
      <c r="ET3373" s="68"/>
    </row>
    <row r="3374" spans="53:150" s="9" customFormat="1" ht="15">
      <c r="BA3374" s="41"/>
      <c r="BB3374" s="41"/>
      <c r="BC3374" s="41"/>
      <c r="BD3374" s="41"/>
      <c r="BE3374" s="41"/>
      <c r="BF3374" s="41"/>
      <c r="BG3374" s="41"/>
      <c r="BH3374" s="41"/>
      <c r="BI3374" s="41"/>
      <c r="BJ3374" s="41"/>
      <c r="BK3374" s="41"/>
      <c r="BL3374" s="41"/>
      <c r="BM3374" s="41"/>
      <c r="BN3374" s="41"/>
      <c r="BO3374" s="41"/>
      <c r="BP3374" s="41"/>
      <c r="BQ3374" s="41"/>
      <c r="BR3374" s="41"/>
      <c r="BS3374" s="41"/>
      <c r="BT3374" s="41"/>
      <c r="BU3374" s="41"/>
      <c r="BV3374" s="41"/>
      <c r="BW3374" s="41"/>
      <c r="BX3374" s="41"/>
      <c r="BY3374" s="41"/>
      <c r="BZ3374" s="41"/>
      <c r="CA3374" s="41"/>
      <c r="CB3374" s="41"/>
      <c r="CC3374" s="41"/>
      <c r="CD3374" s="41"/>
      <c r="CE3374" s="41"/>
      <c r="CF3374" s="41"/>
      <c r="CG3374" s="41"/>
      <c r="CH3374" s="41"/>
      <c r="CI3374" s="41"/>
      <c r="CJ3374" s="41"/>
      <c r="ED3374" s="68"/>
      <c r="EE3374" s="68"/>
      <c r="EF3374" s="68"/>
      <c r="EG3374" s="68"/>
      <c r="EH3374" s="68"/>
      <c r="EI3374" s="68"/>
      <c r="EJ3374" s="68"/>
      <c r="EK3374" s="68"/>
      <c r="EL3374" s="68"/>
      <c r="EM3374" s="68"/>
      <c r="EN3374" s="68"/>
      <c r="EO3374" s="68"/>
      <c r="EP3374" s="68"/>
      <c r="EQ3374" s="68"/>
      <c r="ER3374" s="68"/>
      <c r="ES3374" s="68"/>
      <c r="ET3374" s="68"/>
    </row>
    <row r="3375" spans="53:150" s="9" customFormat="1" ht="15">
      <c r="BA3375" s="41"/>
      <c r="BB3375" s="41"/>
      <c r="BC3375" s="41"/>
      <c r="BD3375" s="41"/>
      <c r="BE3375" s="41"/>
      <c r="BF3375" s="41"/>
      <c r="BG3375" s="41"/>
      <c r="BH3375" s="41"/>
      <c r="BI3375" s="41"/>
      <c r="BJ3375" s="41"/>
      <c r="BK3375" s="41"/>
      <c r="BL3375" s="41"/>
      <c r="BM3375" s="41"/>
      <c r="BN3375" s="41"/>
      <c r="BO3375" s="41"/>
      <c r="BP3375" s="41"/>
      <c r="BQ3375" s="41"/>
      <c r="BR3375" s="41"/>
      <c r="BS3375" s="41"/>
      <c r="BT3375" s="41"/>
      <c r="BU3375" s="41"/>
      <c r="BV3375" s="41"/>
      <c r="BW3375" s="41"/>
      <c r="BX3375" s="41"/>
      <c r="BY3375" s="41"/>
      <c r="BZ3375" s="41"/>
      <c r="CA3375" s="41"/>
      <c r="CB3375" s="41"/>
      <c r="CC3375" s="41"/>
      <c r="CD3375" s="41"/>
      <c r="CE3375" s="41"/>
      <c r="CF3375" s="41"/>
      <c r="CG3375" s="41"/>
      <c r="CH3375" s="41"/>
      <c r="CI3375" s="41"/>
      <c r="CJ3375" s="41"/>
      <c r="ED3375" s="68"/>
      <c r="EE3375" s="68"/>
      <c r="EF3375" s="68"/>
      <c r="EG3375" s="68"/>
      <c r="EH3375" s="68"/>
      <c r="EI3375" s="68"/>
      <c r="EJ3375" s="68"/>
      <c r="EK3375" s="68"/>
      <c r="EL3375" s="68"/>
      <c r="EM3375" s="68"/>
      <c r="EN3375" s="68"/>
      <c r="EO3375" s="68"/>
      <c r="EP3375" s="68"/>
      <c r="EQ3375" s="68"/>
      <c r="ER3375" s="68"/>
      <c r="ES3375" s="68"/>
      <c r="ET3375" s="68"/>
    </row>
    <row r="3376" spans="53:150" s="9" customFormat="1" ht="15">
      <c r="BA3376" s="41"/>
      <c r="BB3376" s="41"/>
      <c r="BC3376" s="41"/>
      <c r="BD3376" s="41"/>
      <c r="BE3376" s="41"/>
      <c r="BF3376" s="41"/>
      <c r="BG3376" s="41"/>
      <c r="BH3376" s="41"/>
      <c r="BI3376" s="41"/>
      <c r="BJ3376" s="41"/>
      <c r="BK3376" s="41"/>
      <c r="BL3376" s="41"/>
      <c r="BM3376" s="41"/>
      <c r="BN3376" s="41"/>
      <c r="BO3376" s="41"/>
      <c r="BP3376" s="41"/>
      <c r="BQ3376" s="41"/>
      <c r="BR3376" s="41"/>
      <c r="BS3376" s="41"/>
      <c r="BT3376" s="41"/>
      <c r="BU3376" s="41"/>
      <c r="BV3376" s="41"/>
      <c r="BW3376" s="41"/>
      <c r="BX3376" s="41"/>
      <c r="BY3376" s="41"/>
      <c r="BZ3376" s="41"/>
      <c r="CA3376" s="41"/>
      <c r="CB3376" s="41"/>
      <c r="CC3376" s="41"/>
      <c r="CD3376" s="41"/>
      <c r="CE3376" s="41"/>
      <c r="CF3376" s="41"/>
      <c r="CG3376" s="41"/>
      <c r="CH3376" s="41"/>
      <c r="CI3376" s="41"/>
      <c r="CJ3376" s="41"/>
      <c r="ED3376" s="68"/>
      <c r="EE3376" s="68"/>
      <c r="EF3376" s="68"/>
      <c r="EG3376" s="68"/>
      <c r="EH3376" s="68"/>
      <c r="EI3376" s="68"/>
      <c r="EJ3376" s="68"/>
      <c r="EK3376" s="68"/>
      <c r="EL3376" s="68"/>
      <c r="EM3376" s="68"/>
      <c r="EN3376" s="68"/>
      <c r="EO3376" s="68"/>
      <c r="EP3376" s="68"/>
      <c r="EQ3376" s="68"/>
      <c r="ER3376" s="68"/>
      <c r="ES3376" s="68"/>
      <c r="ET3376" s="68"/>
    </row>
    <row r="3377" spans="53:150" s="9" customFormat="1" ht="15">
      <c r="BA3377" s="41"/>
      <c r="BB3377" s="41"/>
      <c r="BC3377" s="41"/>
      <c r="BD3377" s="41"/>
      <c r="BE3377" s="41"/>
      <c r="BF3377" s="41"/>
      <c r="BG3377" s="41"/>
      <c r="BH3377" s="41"/>
      <c r="BI3377" s="41"/>
      <c r="BJ3377" s="41"/>
      <c r="BK3377" s="41"/>
      <c r="BL3377" s="41"/>
      <c r="BM3377" s="41"/>
      <c r="BN3377" s="41"/>
      <c r="BO3377" s="41"/>
      <c r="BP3377" s="41"/>
      <c r="BQ3377" s="41"/>
      <c r="BR3377" s="41"/>
      <c r="BS3377" s="41"/>
      <c r="BT3377" s="41"/>
      <c r="BU3377" s="41"/>
      <c r="BV3377" s="41"/>
      <c r="BW3377" s="41"/>
      <c r="BX3377" s="41"/>
      <c r="BY3377" s="41"/>
      <c r="BZ3377" s="41"/>
      <c r="CA3377" s="41"/>
      <c r="CB3377" s="41"/>
      <c r="CC3377" s="41"/>
      <c r="CD3377" s="41"/>
      <c r="CE3377" s="41"/>
      <c r="CF3377" s="41"/>
      <c r="CG3377" s="41"/>
      <c r="CH3377" s="41"/>
      <c r="CI3377" s="41"/>
      <c r="CJ3377" s="41"/>
      <c r="ED3377" s="68"/>
      <c r="EE3377" s="68"/>
      <c r="EF3377" s="68"/>
      <c r="EG3377" s="68"/>
      <c r="EH3377" s="68"/>
      <c r="EI3377" s="68"/>
      <c r="EJ3377" s="68"/>
      <c r="EK3377" s="68"/>
      <c r="EL3377" s="68"/>
      <c r="EM3377" s="68"/>
      <c r="EN3377" s="68"/>
      <c r="EO3377" s="68"/>
      <c r="EP3377" s="68"/>
      <c r="EQ3377" s="68"/>
      <c r="ER3377" s="68"/>
      <c r="ES3377" s="68"/>
      <c r="ET3377" s="68"/>
    </row>
    <row r="3378" spans="53:150" s="9" customFormat="1" ht="15">
      <c r="BA3378" s="41"/>
      <c r="BB3378" s="41"/>
      <c r="BC3378" s="41"/>
      <c r="BD3378" s="41"/>
      <c r="BE3378" s="41"/>
      <c r="BF3378" s="41"/>
      <c r="BG3378" s="41"/>
      <c r="BH3378" s="41"/>
      <c r="BI3378" s="41"/>
      <c r="BJ3378" s="41"/>
      <c r="BK3378" s="41"/>
      <c r="BL3378" s="41"/>
      <c r="BM3378" s="41"/>
      <c r="BN3378" s="41"/>
      <c r="BO3378" s="41"/>
      <c r="BP3378" s="41"/>
      <c r="BQ3378" s="41"/>
      <c r="BR3378" s="41"/>
      <c r="BS3378" s="41"/>
      <c r="BT3378" s="41"/>
      <c r="BU3378" s="41"/>
      <c r="BV3378" s="41"/>
      <c r="BW3378" s="41"/>
      <c r="BX3378" s="41"/>
      <c r="BY3378" s="41"/>
      <c r="BZ3378" s="41"/>
      <c r="CA3378" s="41"/>
      <c r="CB3378" s="41"/>
      <c r="CC3378" s="41"/>
      <c r="CD3378" s="41"/>
      <c r="CE3378" s="41"/>
      <c r="CF3378" s="41"/>
      <c r="CG3378" s="41"/>
      <c r="CH3378" s="41"/>
      <c r="CI3378" s="41"/>
      <c r="CJ3378" s="41"/>
      <c r="ED3378" s="68"/>
      <c r="EE3378" s="68"/>
      <c r="EF3378" s="68"/>
      <c r="EG3378" s="68"/>
      <c r="EH3378" s="68"/>
      <c r="EI3378" s="68"/>
      <c r="EJ3378" s="68"/>
      <c r="EK3378" s="68"/>
      <c r="EL3378" s="68"/>
      <c r="EM3378" s="68"/>
      <c r="EN3378" s="68"/>
      <c r="EO3378" s="68"/>
      <c r="EP3378" s="68"/>
      <c r="EQ3378" s="68"/>
      <c r="ER3378" s="68"/>
      <c r="ES3378" s="68"/>
      <c r="ET3378" s="68"/>
    </row>
    <row r="3379" spans="53:150" s="9" customFormat="1" ht="15">
      <c r="BA3379" s="41"/>
      <c r="BB3379" s="41"/>
      <c r="BC3379" s="41"/>
      <c r="BD3379" s="41"/>
      <c r="BE3379" s="41"/>
      <c r="BF3379" s="41"/>
      <c r="BG3379" s="41"/>
      <c r="BH3379" s="41"/>
      <c r="BI3379" s="41"/>
      <c r="BJ3379" s="41"/>
      <c r="BK3379" s="41"/>
      <c r="BL3379" s="41"/>
      <c r="BM3379" s="41"/>
      <c r="BN3379" s="41"/>
      <c r="BO3379" s="41"/>
      <c r="BP3379" s="41"/>
      <c r="BQ3379" s="41"/>
      <c r="BR3379" s="41"/>
      <c r="BS3379" s="41"/>
      <c r="BT3379" s="41"/>
      <c r="BU3379" s="41"/>
      <c r="BV3379" s="41"/>
      <c r="BW3379" s="41"/>
      <c r="BX3379" s="41"/>
      <c r="BY3379" s="41"/>
      <c r="BZ3379" s="41"/>
      <c r="CA3379" s="41"/>
      <c r="CB3379" s="41"/>
      <c r="CC3379" s="41"/>
      <c r="CD3379" s="41"/>
      <c r="CE3379" s="41"/>
      <c r="CF3379" s="41"/>
      <c r="CG3379" s="41"/>
      <c r="CH3379" s="41"/>
      <c r="CI3379" s="41"/>
      <c r="CJ3379" s="41"/>
      <c r="ED3379" s="68"/>
      <c r="EE3379" s="68"/>
      <c r="EF3379" s="68"/>
      <c r="EG3379" s="68"/>
      <c r="EH3379" s="68"/>
      <c r="EI3379" s="68"/>
      <c r="EJ3379" s="68"/>
      <c r="EK3379" s="68"/>
      <c r="EL3379" s="68"/>
      <c r="EM3379" s="68"/>
      <c r="EN3379" s="68"/>
      <c r="EO3379" s="68"/>
      <c r="EP3379" s="68"/>
      <c r="EQ3379" s="68"/>
      <c r="ER3379" s="68"/>
      <c r="ES3379" s="68"/>
      <c r="ET3379" s="68"/>
    </row>
    <row r="3380" spans="53:150" s="9" customFormat="1" ht="15">
      <c r="BA3380" s="41"/>
      <c r="BB3380" s="41"/>
      <c r="BC3380" s="41"/>
      <c r="BD3380" s="41"/>
      <c r="BE3380" s="41"/>
      <c r="BF3380" s="41"/>
      <c r="BG3380" s="41"/>
      <c r="BH3380" s="41"/>
      <c r="BI3380" s="41"/>
      <c r="BJ3380" s="41"/>
      <c r="BK3380" s="41"/>
      <c r="BL3380" s="41"/>
      <c r="BM3380" s="41"/>
      <c r="BN3380" s="41"/>
      <c r="BO3380" s="41"/>
      <c r="BP3380" s="41"/>
      <c r="BQ3380" s="41"/>
      <c r="BR3380" s="41"/>
      <c r="BS3380" s="41"/>
      <c r="BT3380" s="41"/>
      <c r="BU3380" s="41"/>
      <c r="BV3380" s="41"/>
      <c r="BW3380" s="41"/>
      <c r="BX3380" s="41"/>
      <c r="BY3380" s="41"/>
      <c r="BZ3380" s="41"/>
      <c r="CA3380" s="41"/>
      <c r="CB3380" s="41"/>
      <c r="CC3380" s="41"/>
      <c r="CD3380" s="41"/>
      <c r="CE3380" s="41"/>
      <c r="CF3380" s="41"/>
      <c r="CG3380" s="41"/>
      <c r="CH3380" s="41"/>
      <c r="CI3380" s="41"/>
      <c r="CJ3380" s="41"/>
      <c r="ED3380" s="68"/>
      <c r="EE3380" s="68"/>
      <c r="EF3380" s="68"/>
      <c r="EG3380" s="68"/>
      <c r="EH3380" s="68"/>
      <c r="EI3380" s="68"/>
      <c r="EJ3380" s="68"/>
      <c r="EK3380" s="68"/>
      <c r="EL3380" s="68"/>
      <c r="EM3380" s="68"/>
      <c r="EN3380" s="68"/>
      <c r="EO3380" s="68"/>
      <c r="EP3380" s="68"/>
      <c r="EQ3380" s="68"/>
      <c r="ER3380" s="68"/>
      <c r="ES3380" s="68"/>
      <c r="ET3380" s="68"/>
    </row>
    <row r="3381" spans="53:150" s="9" customFormat="1" ht="15">
      <c r="BA3381" s="41"/>
      <c r="BB3381" s="41"/>
      <c r="BC3381" s="41"/>
      <c r="BD3381" s="41"/>
      <c r="BE3381" s="41"/>
      <c r="BF3381" s="41"/>
      <c r="BG3381" s="41"/>
      <c r="BH3381" s="41"/>
      <c r="BI3381" s="41"/>
      <c r="BJ3381" s="41"/>
      <c r="BK3381" s="41"/>
      <c r="BL3381" s="41"/>
      <c r="BM3381" s="41"/>
      <c r="BN3381" s="41"/>
      <c r="BO3381" s="41"/>
      <c r="BP3381" s="41"/>
      <c r="BQ3381" s="41"/>
      <c r="BR3381" s="41"/>
      <c r="BS3381" s="41"/>
      <c r="BT3381" s="41"/>
      <c r="BU3381" s="41"/>
      <c r="BV3381" s="41"/>
      <c r="BW3381" s="41"/>
      <c r="BX3381" s="41"/>
      <c r="BY3381" s="41"/>
      <c r="BZ3381" s="41"/>
      <c r="CA3381" s="41"/>
      <c r="CB3381" s="41"/>
      <c r="CC3381" s="41"/>
      <c r="CD3381" s="41"/>
      <c r="CE3381" s="41"/>
      <c r="CF3381" s="41"/>
      <c r="CG3381" s="41"/>
      <c r="CH3381" s="41"/>
      <c r="CI3381" s="41"/>
      <c r="CJ3381" s="41"/>
      <c r="ED3381" s="68"/>
      <c r="EE3381" s="68"/>
      <c r="EF3381" s="68"/>
      <c r="EG3381" s="68"/>
      <c r="EH3381" s="68"/>
      <c r="EI3381" s="68"/>
      <c r="EJ3381" s="68"/>
      <c r="EK3381" s="68"/>
      <c r="EL3381" s="68"/>
      <c r="EM3381" s="68"/>
      <c r="EN3381" s="68"/>
      <c r="EO3381" s="68"/>
      <c r="EP3381" s="68"/>
      <c r="EQ3381" s="68"/>
      <c r="ER3381" s="68"/>
      <c r="ES3381" s="68"/>
      <c r="ET3381" s="68"/>
    </row>
    <row r="3382" spans="53:150" s="9" customFormat="1" ht="15">
      <c r="BA3382" s="41"/>
      <c r="BB3382" s="41"/>
      <c r="BC3382" s="41"/>
      <c r="BD3382" s="41"/>
      <c r="BE3382" s="41"/>
      <c r="BF3382" s="41"/>
      <c r="BG3382" s="41"/>
      <c r="BH3382" s="41"/>
      <c r="BI3382" s="41"/>
      <c r="BJ3382" s="41"/>
      <c r="BK3382" s="41"/>
      <c r="BL3382" s="41"/>
      <c r="BM3382" s="41"/>
      <c r="BN3382" s="41"/>
      <c r="BO3382" s="41"/>
      <c r="BP3382" s="41"/>
      <c r="BQ3382" s="41"/>
      <c r="BR3382" s="41"/>
      <c r="BS3382" s="41"/>
      <c r="BT3382" s="41"/>
      <c r="BU3382" s="41"/>
      <c r="BV3382" s="41"/>
      <c r="BW3382" s="41"/>
      <c r="BX3382" s="41"/>
      <c r="BY3382" s="41"/>
      <c r="BZ3382" s="41"/>
      <c r="CA3382" s="41"/>
      <c r="CB3382" s="41"/>
      <c r="CC3382" s="41"/>
      <c r="CD3382" s="41"/>
      <c r="CE3382" s="41"/>
      <c r="CF3382" s="41"/>
      <c r="CG3382" s="41"/>
      <c r="CH3382" s="41"/>
      <c r="CI3382" s="41"/>
      <c r="CJ3382" s="41"/>
      <c r="ED3382" s="68"/>
      <c r="EE3382" s="68"/>
      <c r="EF3382" s="68"/>
      <c r="EG3382" s="68"/>
      <c r="EH3382" s="68"/>
      <c r="EI3382" s="68"/>
      <c r="EJ3382" s="68"/>
      <c r="EK3382" s="68"/>
      <c r="EL3382" s="68"/>
      <c r="EM3382" s="68"/>
      <c r="EN3382" s="68"/>
      <c r="EO3382" s="68"/>
      <c r="EP3382" s="68"/>
      <c r="EQ3382" s="68"/>
      <c r="ER3382" s="68"/>
      <c r="ES3382" s="68"/>
      <c r="ET3382" s="68"/>
    </row>
    <row r="3383" spans="53:150" s="9" customFormat="1" ht="15">
      <c r="BA3383" s="41"/>
      <c r="BB3383" s="41"/>
      <c r="BC3383" s="41"/>
      <c r="BD3383" s="41"/>
      <c r="BE3383" s="41"/>
      <c r="BF3383" s="41"/>
      <c r="BG3383" s="41"/>
      <c r="BH3383" s="41"/>
      <c r="BI3383" s="41"/>
      <c r="BJ3383" s="41"/>
      <c r="BK3383" s="41"/>
      <c r="BL3383" s="41"/>
      <c r="BM3383" s="41"/>
      <c r="BN3383" s="41"/>
      <c r="BO3383" s="41"/>
      <c r="BP3383" s="41"/>
      <c r="BQ3383" s="41"/>
      <c r="BR3383" s="41"/>
      <c r="BS3383" s="41"/>
      <c r="BT3383" s="41"/>
      <c r="BU3383" s="41"/>
      <c r="BV3383" s="41"/>
      <c r="BW3383" s="41"/>
      <c r="BX3383" s="41"/>
      <c r="BY3383" s="41"/>
      <c r="BZ3383" s="41"/>
      <c r="CA3383" s="41"/>
      <c r="CB3383" s="41"/>
      <c r="CC3383" s="41"/>
      <c r="CD3383" s="41"/>
      <c r="CE3383" s="41"/>
      <c r="CF3383" s="41"/>
      <c r="CG3383" s="41"/>
      <c r="CH3383" s="41"/>
      <c r="CI3383" s="41"/>
      <c r="CJ3383" s="41"/>
      <c r="ED3383" s="68"/>
      <c r="EE3383" s="68"/>
      <c r="EF3383" s="68"/>
      <c r="EG3383" s="68"/>
      <c r="EH3383" s="68"/>
      <c r="EI3383" s="68"/>
      <c r="EJ3383" s="68"/>
      <c r="EK3383" s="68"/>
      <c r="EL3383" s="68"/>
      <c r="EM3383" s="68"/>
      <c r="EN3383" s="68"/>
      <c r="EO3383" s="68"/>
      <c r="EP3383" s="68"/>
      <c r="EQ3383" s="68"/>
      <c r="ER3383" s="68"/>
      <c r="ES3383" s="68"/>
      <c r="ET3383" s="68"/>
    </row>
    <row r="3384" spans="53:150" s="9" customFormat="1" ht="15">
      <c r="BA3384" s="41"/>
      <c r="BB3384" s="41"/>
      <c r="BC3384" s="41"/>
      <c r="BD3384" s="41"/>
      <c r="BE3384" s="41"/>
      <c r="BF3384" s="41"/>
      <c r="BG3384" s="41"/>
      <c r="BH3384" s="41"/>
      <c r="BI3384" s="41"/>
      <c r="BJ3384" s="41"/>
      <c r="BK3384" s="41"/>
      <c r="BL3384" s="41"/>
      <c r="BM3384" s="41"/>
      <c r="BN3384" s="41"/>
      <c r="BO3384" s="41"/>
      <c r="BP3384" s="41"/>
      <c r="BQ3384" s="41"/>
      <c r="BR3384" s="41"/>
      <c r="BS3384" s="41"/>
      <c r="BT3384" s="41"/>
      <c r="BU3384" s="41"/>
      <c r="BV3384" s="41"/>
      <c r="BW3384" s="41"/>
      <c r="BX3384" s="41"/>
      <c r="BY3384" s="41"/>
      <c r="BZ3384" s="41"/>
      <c r="CA3384" s="41"/>
      <c r="CB3384" s="41"/>
      <c r="CC3384" s="41"/>
      <c r="CD3384" s="41"/>
      <c r="CE3384" s="41"/>
      <c r="CF3384" s="41"/>
      <c r="CG3384" s="41"/>
      <c r="CH3384" s="41"/>
      <c r="CI3384" s="41"/>
      <c r="CJ3384" s="41"/>
      <c r="ED3384" s="68"/>
      <c r="EE3384" s="68"/>
      <c r="EF3384" s="68"/>
      <c r="EG3384" s="68"/>
      <c r="EH3384" s="68"/>
      <c r="EI3384" s="68"/>
      <c r="EJ3384" s="68"/>
      <c r="EK3384" s="68"/>
      <c r="EL3384" s="68"/>
      <c r="EM3384" s="68"/>
      <c r="EN3384" s="68"/>
      <c r="EO3384" s="68"/>
      <c r="EP3384" s="68"/>
      <c r="EQ3384" s="68"/>
      <c r="ER3384" s="68"/>
      <c r="ES3384" s="68"/>
      <c r="ET3384" s="68"/>
    </row>
    <row r="3385" spans="53:150" s="9" customFormat="1" ht="15">
      <c r="BA3385" s="41"/>
      <c r="BB3385" s="41"/>
      <c r="BC3385" s="41"/>
      <c r="BD3385" s="41"/>
      <c r="BE3385" s="41"/>
      <c r="BF3385" s="41"/>
      <c r="BG3385" s="41"/>
      <c r="BH3385" s="41"/>
      <c r="BI3385" s="41"/>
      <c r="BJ3385" s="41"/>
      <c r="BK3385" s="41"/>
      <c r="BL3385" s="41"/>
      <c r="BM3385" s="41"/>
      <c r="BN3385" s="41"/>
      <c r="BO3385" s="41"/>
      <c r="BP3385" s="41"/>
      <c r="BQ3385" s="41"/>
      <c r="BR3385" s="41"/>
      <c r="BS3385" s="41"/>
      <c r="BT3385" s="41"/>
      <c r="BU3385" s="41"/>
      <c r="BV3385" s="41"/>
      <c r="BW3385" s="41"/>
      <c r="BX3385" s="41"/>
      <c r="BY3385" s="41"/>
      <c r="BZ3385" s="41"/>
      <c r="CA3385" s="41"/>
      <c r="CB3385" s="41"/>
      <c r="CC3385" s="41"/>
      <c r="CD3385" s="41"/>
      <c r="CE3385" s="41"/>
      <c r="CF3385" s="41"/>
      <c r="CG3385" s="41"/>
      <c r="CH3385" s="41"/>
      <c r="CI3385" s="41"/>
      <c r="CJ3385" s="41"/>
      <c r="ED3385" s="68"/>
      <c r="EE3385" s="68"/>
      <c r="EF3385" s="68"/>
      <c r="EG3385" s="68"/>
      <c r="EH3385" s="68"/>
      <c r="EI3385" s="68"/>
      <c r="EJ3385" s="68"/>
      <c r="EK3385" s="68"/>
      <c r="EL3385" s="68"/>
      <c r="EM3385" s="68"/>
      <c r="EN3385" s="68"/>
      <c r="EO3385" s="68"/>
      <c r="EP3385" s="68"/>
      <c r="EQ3385" s="68"/>
      <c r="ER3385" s="68"/>
      <c r="ES3385" s="68"/>
      <c r="ET3385" s="68"/>
    </row>
    <row r="3386" spans="53:150" s="9" customFormat="1" ht="15">
      <c r="BA3386" s="41"/>
      <c r="BB3386" s="41"/>
      <c r="BC3386" s="41"/>
      <c r="BD3386" s="41"/>
      <c r="BE3386" s="41"/>
      <c r="BF3386" s="41"/>
      <c r="BG3386" s="41"/>
      <c r="BH3386" s="41"/>
      <c r="BI3386" s="41"/>
      <c r="BJ3386" s="41"/>
      <c r="BK3386" s="41"/>
      <c r="BL3386" s="41"/>
      <c r="BM3386" s="41"/>
      <c r="BN3386" s="41"/>
      <c r="BO3386" s="41"/>
      <c r="BP3386" s="41"/>
      <c r="BQ3386" s="41"/>
      <c r="BR3386" s="41"/>
      <c r="BS3386" s="41"/>
      <c r="BT3386" s="41"/>
      <c r="BU3386" s="41"/>
      <c r="BV3386" s="41"/>
      <c r="BW3386" s="41"/>
      <c r="BX3386" s="41"/>
      <c r="BY3386" s="41"/>
      <c r="BZ3386" s="41"/>
      <c r="CA3386" s="41"/>
      <c r="CB3386" s="41"/>
      <c r="CC3386" s="41"/>
      <c r="CD3386" s="41"/>
      <c r="CE3386" s="41"/>
      <c r="CF3386" s="41"/>
      <c r="CG3386" s="41"/>
      <c r="CH3386" s="41"/>
      <c r="CI3386" s="41"/>
      <c r="CJ3386" s="41"/>
      <c r="ED3386" s="68"/>
      <c r="EE3386" s="68"/>
      <c r="EF3386" s="68"/>
      <c r="EG3386" s="68"/>
      <c r="EH3386" s="68"/>
      <c r="EI3386" s="68"/>
      <c r="EJ3386" s="68"/>
      <c r="EK3386" s="68"/>
      <c r="EL3386" s="68"/>
      <c r="EM3386" s="68"/>
      <c r="EN3386" s="68"/>
      <c r="EO3386" s="68"/>
      <c r="EP3386" s="68"/>
      <c r="EQ3386" s="68"/>
      <c r="ER3386" s="68"/>
      <c r="ES3386" s="68"/>
      <c r="ET3386" s="68"/>
    </row>
    <row r="3387" spans="53:150" s="9" customFormat="1" ht="15">
      <c r="BA3387" s="41"/>
      <c r="BB3387" s="41"/>
      <c r="BC3387" s="41"/>
      <c r="BD3387" s="41"/>
      <c r="BE3387" s="41"/>
      <c r="BF3387" s="41"/>
      <c r="BG3387" s="41"/>
      <c r="BH3387" s="41"/>
      <c r="BI3387" s="41"/>
      <c r="BJ3387" s="41"/>
      <c r="BK3387" s="41"/>
      <c r="BL3387" s="41"/>
      <c r="BM3387" s="41"/>
      <c r="BN3387" s="41"/>
      <c r="BO3387" s="41"/>
      <c r="BP3387" s="41"/>
      <c r="BQ3387" s="41"/>
      <c r="BR3387" s="41"/>
      <c r="BS3387" s="41"/>
      <c r="BT3387" s="41"/>
      <c r="BU3387" s="41"/>
      <c r="BV3387" s="41"/>
      <c r="BW3387" s="41"/>
      <c r="BX3387" s="41"/>
      <c r="BY3387" s="41"/>
      <c r="BZ3387" s="41"/>
      <c r="CA3387" s="41"/>
      <c r="CB3387" s="41"/>
      <c r="CC3387" s="41"/>
      <c r="CD3387" s="41"/>
      <c r="CE3387" s="41"/>
      <c r="CF3387" s="41"/>
      <c r="CG3387" s="41"/>
      <c r="CH3387" s="41"/>
      <c r="CI3387" s="41"/>
      <c r="CJ3387" s="41"/>
      <c r="ED3387" s="68"/>
      <c r="EE3387" s="68"/>
      <c r="EF3387" s="68"/>
      <c r="EG3387" s="68"/>
      <c r="EH3387" s="68"/>
      <c r="EI3387" s="68"/>
      <c r="EJ3387" s="68"/>
      <c r="EK3387" s="68"/>
      <c r="EL3387" s="68"/>
      <c r="EM3387" s="68"/>
      <c r="EN3387" s="68"/>
      <c r="EO3387" s="68"/>
      <c r="EP3387" s="68"/>
      <c r="EQ3387" s="68"/>
      <c r="ER3387" s="68"/>
      <c r="ES3387" s="68"/>
      <c r="ET3387" s="68"/>
    </row>
    <row r="3388" spans="53:150" s="9" customFormat="1" ht="15">
      <c r="BA3388" s="41"/>
      <c r="BB3388" s="41"/>
      <c r="BC3388" s="41"/>
      <c r="BD3388" s="41"/>
      <c r="BE3388" s="41"/>
      <c r="BF3388" s="41"/>
      <c r="BG3388" s="41"/>
      <c r="BH3388" s="41"/>
      <c r="BI3388" s="41"/>
      <c r="BJ3388" s="41"/>
      <c r="BK3388" s="41"/>
      <c r="BL3388" s="41"/>
      <c r="BM3388" s="41"/>
      <c r="BN3388" s="41"/>
      <c r="BO3388" s="41"/>
      <c r="BP3388" s="41"/>
      <c r="BQ3388" s="41"/>
      <c r="BR3388" s="41"/>
      <c r="BS3388" s="41"/>
      <c r="BT3388" s="41"/>
      <c r="BU3388" s="41"/>
      <c r="BV3388" s="41"/>
      <c r="BW3388" s="41"/>
      <c r="BX3388" s="41"/>
      <c r="BY3388" s="41"/>
      <c r="BZ3388" s="41"/>
      <c r="CA3388" s="41"/>
      <c r="CB3388" s="41"/>
      <c r="CC3388" s="41"/>
      <c r="CD3388" s="41"/>
      <c r="CE3388" s="41"/>
      <c r="CF3388" s="41"/>
      <c r="CG3388" s="41"/>
      <c r="CH3388" s="41"/>
      <c r="CI3388" s="41"/>
      <c r="CJ3388" s="41"/>
      <c r="ED3388" s="68"/>
      <c r="EE3388" s="68"/>
      <c r="EF3388" s="68"/>
      <c r="EG3388" s="68"/>
      <c r="EH3388" s="68"/>
      <c r="EI3388" s="68"/>
      <c r="EJ3388" s="68"/>
      <c r="EK3388" s="68"/>
      <c r="EL3388" s="68"/>
      <c r="EM3388" s="68"/>
      <c r="EN3388" s="68"/>
      <c r="EO3388" s="68"/>
      <c r="EP3388" s="68"/>
      <c r="EQ3388" s="68"/>
      <c r="ER3388" s="68"/>
      <c r="ES3388" s="68"/>
      <c r="ET3388" s="68"/>
    </row>
    <row r="3389" spans="53:150" s="9" customFormat="1" ht="15">
      <c r="BA3389" s="41"/>
      <c r="BB3389" s="41"/>
      <c r="BC3389" s="41"/>
      <c r="BD3389" s="41"/>
      <c r="BE3389" s="41"/>
      <c r="BF3389" s="41"/>
      <c r="BG3389" s="41"/>
      <c r="BH3389" s="41"/>
      <c r="BI3389" s="41"/>
      <c r="BJ3389" s="41"/>
      <c r="BK3389" s="41"/>
      <c r="BL3389" s="41"/>
      <c r="BM3389" s="41"/>
      <c r="BN3389" s="41"/>
      <c r="BO3389" s="41"/>
      <c r="BP3389" s="41"/>
      <c r="BQ3389" s="41"/>
      <c r="BR3389" s="41"/>
      <c r="BS3389" s="41"/>
      <c r="BT3389" s="41"/>
      <c r="BU3389" s="41"/>
      <c r="BV3389" s="41"/>
      <c r="BW3389" s="41"/>
      <c r="BX3389" s="41"/>
      <c r="BY3389" s="41"/>
      <c r="BZ3389" s="41"/>
      <c r="CA3389" s="41"/>
      <c r="CB3389" s="41"/>
      <c r="CC3389" s="41"/>
      <c r="CD3389" s="41"/>
      <c r="CE3389" s="41"/>
      <c r="CF3389" s="41"/>
      <c r="CG3389" s="41"/>
      <c r="CH3389" s="41"/>
      <c r="CI3389" s="41"/>
      <c r="CJ3389" s="41"/>
      <c r="ED3389" s="68"/>
      <c r="EE3389" s="68"/>
      <c r="EF3389" s="68"/>
      <c r="EG3389" s="68"/>
      <c r="EH3389" s="68"/>
      <c r="EI3389" s="68"/>
      <c r="EJ3389" s="68"/>
      <c r="EK3389" s="68"/>
      <c r="EL3389" s="68"/>
      <c r="EM3389" s="68"/>
      <c r="EN3389" s="68"/>
      <c r="EO3389" s="68"/>
      <c r="EP3389" s="68"/>
      <c r="EQ3389" s="68"/>
      <c r="ER3389" s="68"/>
      <c r="ES3389" s="68"/>
      <c r="ET3389" s="68"/>
    </row>
    <row r="3390" spans="53:150" s="9" customFormat="1" ht="15">
      <c r="BA3390" s="41"/>
      <c r="BB3390" s="41"/>
      <c r="BC3390" s="41"/>
      <c r="BD3390" s="41"/>
      <c r="BE3390" s="41"/>
      <c r="BF3390" s="41"/>
      <c r="BG3390" s="41"/>
      <c r="BH3390" s="41"/>
      <c r="BI3390" s="41"/>
      <c r="BJ3390" s="41"/>
      <c r="BK3390" s="41"/>
      <c r="BL3390" s="41"/>
      <c r="BM3390" s="41"/>
      <c r="BN3390" s="41"/>
      <c r="BO3390" s="41"/>
      <c r="BP3390" s="41"/>
      <c r="BQ3390" s="41"/>
      <c r="BR3390" s="41"/>
      <c r="BS3390" s="41"/>
      <c r="BT3390" s="41"/>
      <c r="BU3390" s="41"/>
      <c r="BV3390" s="41"/>
      <c r="BW3390" s="41"/>
      <c r="BX3390" s="41"/>
      <c r="BY3390" s="41"/>
      <c r="BZ3390" s="41"/>
      <c r="CA3390" s="41"/>
      <c r="CB3390" s="41"/>
      <c r="CC3390" s="41"/>
      <c r="CD3390" s="41"/>
      <c r="CE3390" s="41"/>
      <c r="CF3390" s="41"/>
      <c r="CG3390" s="41"/>
      <c r="CH3390" s="41"/>
      <c r="CI3390" s="41"/>
      <c r="CJ3390" s="41"/>
      <c r="ED3390" s="68"/>
      <c r="EE3390" s="68"/>
      <c r="EF3390" s="68"/>
      <c r="EG3390" s="68"/>
      <c r="EH3390" s="68"/>
      <c r="EI3390" s="68"/>
      <c r="EJ3390" s="68"/>
      <c r="EK3390" s="68"/>
      <c r="EL3390" s="68"/>
      <c r="EM3390" s="68"/>
      <c r="EN3390" s="68"/>
      <c r="EO3390" s="68"/>
      <c r="EP3390" s="68"/>
      <c r="EQ3390" s="68"/>
      <c r="ER3390" s="68"/>
      <c r="ES3390" s="68"/>
      <c r="ET3390" s="68"/>
    </row>
    <row r="3391" spans="53:150" s="9" customFormat="1" ht="15">
      <c r="BA3391" s="41"/>
      <c r="BB3391" s="41"/>
      <c r="BC3391" s="41"/>
      <c r="BD3391" s="41"/>
      <c r="BE3391" s="41"/>
      <c r="BF3391" s="41"/>
      <c r="BG3391" s="41"/>
      <c r="BH3391" s="41"/>
      <c r="BI3391" s="41"/>
      <c r="BJ3391" s="41"/>
      <c r="BK3391" s="41"/>
      <c r="BL3391" s="41"/>
      <c r="BM3391" s="41"/>
      <c r="BN3391" s="41"/>
      <c r="BO3391" s="41"/>
      <c r="BP3391" s="41"/>
      <c r="BQ3391" s="41"/>
      <c r="BR3391" s="41"/>
      <c r="BS3391" s="41"/>
      <c r="BT3391" s="41"/>
      <c r="BU3391" s="41"/>
      <c r="BV3391" s="41"/>
      <c r="BW3391" s="41"/>
      <c r="BX3391" s="41"/>
      <c r="BY3391" s="41"/>
      <c r="BZ3391" s="41"/>
      <c r="CA3391" s="41"/>
      <c r="CB3391" s="41"/>
      <c r="CC3391" s="41"/>
      <c r="CD3391" s="41"/>
      <c r="CE3391" s="41"/>
      <c r="CF3391" s="41"/>
      <c r="CG3391" s="41"/>
      <c r="CH3391" s="41"/>
      <c r="CI3391" s="41"/>
      <c r="CJ3391" s="41"/>
      <c r="ED3391" s="68"/>
      <c r="EE3391" s="68"/>
      <c r="EF3391" s="68"/>
      <c r="EG3391" s="68"/>
      <c r="EH3391" s="68"/>
      <c r="EI3391" s="68"/>
      <c r="EJ3391" s="68"/>
      <c r="EK3391" s="68"/>
      <c r="EL3391" s="68"/>
      <c r="EM3391" s="68"/>
      <c r="EN3391" s="68"/>
      <c r="EO3391" s="68"/>
      <c r="EP3391" s="68"/>
      <c r="EQ3391" s="68"/>
      <c r="ER3391" s="68"/>
      <c r="ES3391" s="68"/>
      <c r="ET3391" s="68"/>
    </row>
    <row r="3392" spans="53:150" s="9" customFormat="1" ht="15">
      <c r="BA3392" s="41"/>
      <c r="BB3392" s="41"/>
      <c r="BC3392" s="41"/>
      <c r="BD3392" s="41"/>
      <c r="BE3392" s="41"/>
      <c r="BF3392" s="41"/>
      <c r="BG3392" s="41"/>
      <c r="BH3392" s="41"/>
      <c r="BI3392" s="41"/>
      <c r="BJ3392" s="41"/>
      <c r="BK3392" s="41"/>
      <c r="BL3392" s="41"/>
      <c r="BM3392" s="41"/>
      <c r="BN3392" s="41"/>
      <c r="BO3392" s="41"/>
      <c r="BP3392" s="41"/>
      <c r="BQ3392" s="41"/>
      <c r="BR3392" s="41"/>
      <c r="BS3392" s="41"/>
      <c r="BT3392" s="41"/>
      <c r="BU3392" s="41"/>
      <c r="BV3392" s="41"/>
      <c r="BW3392" s="41"/>
      <c r="BX3392" s="41"/>
      <c r="BY3392" s="41"/>
      <c r="BZ3392" s="41"/>
      <c r="CA3392" s="41"/>
      <c r="CB3392" s="41"/>
      <c r="CC3392" s="41"/>
      <c r="CD3392" s="41"/>
      <c r="CE3392" s="41"/>
      <c r="CF3392" s="41"/>
      <c r="CG3392" s="41"/>
      <c r="CH3392" s="41"/>
      <c r="CI3392" s="41"/>
      <c r="CJ3392" s="41"/>
      <c r="ED3392" s="68"/>
      <c r="EE3392" s="68"/>
      <c r="EF3392" s="68"/>
      <c r="EG3392" s="68"/>
      <c r="EH3392" s="68"/>
      <c r="EI3392" s="68"/>
      <c r="EJ3392" s="68"/>
      <c r="EK3392" s="68"/>
      <c r="EL3392" s="68"/>
      <c r="EM3392" s="68"/>
      <c r="EN3392" s="68"/>
      <c r="EO3392" s="68"/>
      <c r="EP3392" s="68"/>
      <c r="EQ3392" s="68"/>
      <c r="ER3392" s="68"/>
      <c r="ES3392" s="68"/>
      <c r="ET3392" s="68"/>
    </row>
    <row r="3393" spans="53:150" s="9" customFormat="1" ht="15">
      <c r="BA3393" s="41"/>
      <c r="BB3393" s="41"/>
      <c r="BC3393" s="41"/>
      <c r="BD3393" s="41"/>
      <c r="BE3393" s="41"/>
      <c r="BF3393" s="41"/>
      <c r="BG3393" s="41"/>
      <c r="BH3393" s="41"/>
      <c r="BI3393" s="41"/>
      <c r="BJ3393" s="41"/>
      <c r="BK3393" s="41"/>
      <c r="BL3393" s="41"/>
      <c r="BM3393" s="41"/>
      <c r="BN3393" s="41"/>
      <c r="BO3393" s="41"/>
      <c r="BP3393" s="41"/>
      <c r="BQ3393" s="41"/>
      <c r="BR3393" s="41"/>
      <c r="BS3393" s="41"/>
      <c r="BT3393" s="41"/>
      <c r="BU3393" s="41"/>
      <c r="BV3393" s="41"/>
      <c r="BW3393" s="41"/>
      <c r="BX3393" s="41"/>
      <c r="BY3393" s="41"/>
      <c r="BZ3393" s="41"/>
      <c r="CA3393" s="41"/>
      <c r="CB3393" s="41"/>
      <c r="CC3393" s="41"/>
      <c r="CD3393" s="41"/>
      <c r="CE3393" s="41"/>
      <c r="CF3393" s="41"/>
      <c r="CG3393" s="41"/>
      <c r="CH3393" s="41"/>
      <c r="CI3393" s="41"/>
      <c r="CJ3393" s="41"/>
      <c r="ED3393" s="68"/>
      <c r="EE3393" s="68"/>
      <c r="EF3393" s="68"/>
      <c r="EG3393" s="68"/>
      <c r="EH3393" s="68"/>
      <c r="EI3393" s="68"/>
      <c r="EJ3393" s="68"/>
      <c r="EK3393" s="68"/>
      <c r="EL3393" s="68"/>
      <c r="EM3393" s="68"/>
      <c r="EN3393" s="68"/>
      <c r="EO3393" s="68"/>
      <c r="EP3393" s="68"/>
      <c r="EQ3393" s="68"/>
      <c r="ER3393" s="68"/>
      <c r="ES3393" s="68"/>
      <c r="ET3393" s="68"/>
    </row>
    <row r="3394" spans="53:150" s="9" customFormat="1" ht="15">
      <c r="BA3394" s="41"/>
      <c r="BB3394" s="41"/>
      <c r="BC3394" s="41"/>
      <c r="BD3394" s="41"/>
      <c r="BE3394" s="41"/>
      <c r="BF3394" s="41"/>
      <c r="BG3394" s="41"/>
      <c r="BH3394" s="41"/>
      <c r="BI3394" s="41"/>
      <c r="BJ3394" s="41"/>
      <c r="BK3394" s="41"/>
      <c r="BL3394" s="41"/>
      <c r="BM3394" s="41"/>
      <c r="BN3394" s="41"/>
      <c r="BO3394" s="41"/>
      <c r="BP3394" s="41"/>
      <c r="BQ3394" s="41"/>
      <c r="BR3394" s="41"/>
      <c r="BS3394" s="41"/>
      <c r="BT3394" s="41"/>
      <c r="BU3394" s="41"/>
      <c r="BV3394" s="41"/>
      <c r="BW3394" s="41"/>
      <c r="BX3394" s="41"/>
      <c r="BY3394" s="41"/>
      <c r="BZ3394" s="41"/>
      <c r="CA3394" s="41"/>
      <c r="CB3394" s="41"/>
      <c r="CC3394" s="41"/>
      <c r="CD3394" s="41"/>
      <c r="CE3394" s="41"/>
      <c r="CF3394" s="41"/>
      <c r="CG3394" s="41"/>
      <c r="CH3394" s="41"/>
      <c r="CI3394" s="41"/>
      <c r="CJ3394" s="41"/>
      <c r="ED3394" s="68"/>
      <c r="EE3394" s="68"/>
      <c r="EF3394" s="68"/>
      <c r="EG3394" s="68"/>
      <c r="EH3394" s="68"/>
      <c r="EI3394" s="68"/>
      <c r="EJ3394" s="68"/>
      <c r="EK3394" s="68"/>
      <c r="EL3394" s="68"/>
      <c r="EM3394" s="68"/>
      <c r="EN3394" s="68"/>
      <c r="EO3394" s="68"/>
      <c r="EP3394" s="68"/>
      <c r="EQ3394" s="68"/>
      <c r="ER3394" s="68"/>
      <c r="ES3394" s="68"/>
      <c r="ET3394" s="68"/>
    </row>
    <row r="3395" spans="53:150" s="9" customFormat="1" ht="15">
      <c r="BA3395" s="41"/>
      <c r="BB3395" s="41"/>
      <c r="BC3395" s="41"/>
      <c r="BD3395" s="41"/>
      <c r="BE3395" s="41"/>
      <c r="BF3395" s="41"/>
      <c r="BG3395" s="41"/>
      <c r="BH3395" s="41"/>
      <c r="BI3395" s="41"/>
      <c r="BJ3395" s="41"/>
      <c r="BK3395" s="41"/>
      <c r="BL3395" s="41"/>
      <c r="BM3395" s="41"/>
      <c r="BN3395" s="41"/>
      <c r="BO3395" s="41"/>
      <c r="BP3395" s="41"/>
      <c r="BQ3395" s="41"/>
      <c r="BR3395" s="41"/>
      <c r="BS3395" s="41"/>
      <c r="BT3395" s="41"/>
      <c r="BU3395" s="41"/>
      <c r="BV3395" s="41"/>
      <c r="BW3395" s="41"/>
      <c r="BX3395" s="41"/>
      <c r="BY3395" s="41"/>
      <c r="BZ3395" s="41"/>
      <c r="CA3395" s="41"/>
      <c r="CB3395" s="41"/>
      <c r="CC3395" s="41"/>
      <c r="CD3395" s="41"/>
      <c r="CE3395" s="41"/>
      <c r="CF3395" s="41"/>
      <c r="CG3395" s="41"/>
      <c r="CH3395" s="41"/>
      <c r="CI3395" s="41"/>
      <c r="CJ3395" s="41"/>
      <c r="ED3395" s="68"/>
      <c r="EE3395" s="68"/>
      <c r="EF3395" s="68"/>
      <c r="EG3395" s="68"/>
      <c r="EH3395" s="68"/>
      <c r="EI3395" s="68"/>
      <c r="EJ3395" s="68"/>
      <c r="EK3395" s="68"/>
      <c r="EL3395" s="68"/>
      <c r="EM3395" s="68"/>
      <c r="EN3395" s="68"/>
      <c r="EO3395" s="68"/>
      <c r="EP3395" s="68"/>
      <c r="EQ3395" s="68"/>
      <c r="ER3395" s="68"/>
      <c r="ES3395" s="68"/>
      <c r="ET3395" s="68"/>
    </row>
    <row r="3396" spans="53:150" s="9" customFormat="1" ht="15">
      <c r="BA3396" s="41"/>
      <c r="BB3396" s="41"/>
      <c r="BC3396" s="41"/>
      <c r="BD3396" s="41"/>
      <c r="BE3396" s="41"/>
      <c r="BF3396" s="41"/>
      <c r="BG3396" s="41"/>
      <c r="BH3396" s="41"/>
      <c r="BI3396" s="41"/>
      <c r="BJ3396" s="41"/>
      <c r="BK3396" s="41"/>
      <c r="BL3396" s="41"/>
      <c r="BM3396" s="41"/>
      <c r="BN3396" s="41"/>
      <c r="BO3396" s="41"/>
      <c r="BP3396" s="41"/>
      <c r="BQ3396" s="41"/>
      <c r="BR3396" s="41"/>
      <c r="BS3396" s="41"/>
      <c r="BT3396" s="41"/>
      <c r="BU3396" s="41"/>
      <c r="BV3396" s="41"/>
      <c r="BW3396" s="41"/>
      <c r="BX3396" s="41"/>
      <c r="BY3396" s="41"/>
      <c r="BZ3396" s="41"/>
      <c r="CA3396" s="41"/>
      <c r="CB3396" s="41"/>
      <c r="CC3396" s="41"/>
      <c r="CD3396" s="41"/>
      <c r="CE3396" s="41"/>
      <c r="CF3396" s="41"/>
      <c r="CG3396" s="41"/>
      <c r="CH3396" s="41"/>
      <c r="CI3396" s="41"/>
      <c r="CJ3396" s="41"/>
      <c r="ED3396" s="68"/>
      <c r="EE3396" s="68"/>
      <c r="EF3396" s="68"/>
      <c r="EG3396" s="68"/>
      <c r="EH3396" s="68"/>
      <c r="EI3396" s="68"/>
      <c r="EJ3396" s="68"/>
      <c r="EK3396" s="68"/>
      <c r="EL3396" s="68"/>
      <c r="EM3396" s="68"/>
      <c r="EN3396" s="68"/>
      <c r="EO3396" s="68"/>
      <c r="EP3396" s="68"/>
      <c r="EQ3396" s="68"/>
      <c r="ER3396" s="68"/>
      <c r="ES3396" s="68"/>
      <c r="ET3396" s="68"/>
    </row>
    <row r="3397" spans="53:150" s="9" customFormat="1" ht="15">
      <c r="BA3397" s="41"/>
      <c r="BB3397" s="41"/>
      <c r="BC3397" s="41"/>
      <c r="BD3397" s="41"/>
      <c r="BE3397" s="41"/>
      <c r="BF3397" s="41"/>
      <c r="BG3397" s="41"/>
      <c r="BH3397" s="41"/>
      <c r="BI3397" s="41"/>
      <c r="BJ3397" s="41"/>
      <c r="BK3397" s="41"/>
      <c r="BL3397" s="41"/>
      <c r="BM3397" s="41"/>
      <c r="BN3397" s="41"/>
      <c r="BO3397" s="41"/>
      <c r="BP3397" s="41"/>
      <c r="BQ3397" s="41"/>
      <c r="BR3397" s="41"/>
      <c r="BS3397" s="41"/>
      <c r="BT3397" s="41"/>
      <c r="BU3397" s="41"/>
      <c r="BV3397" s="41"/>
      <c r="BW3397" s="41"/>
      <c r="BX3397" s="41"/>
      <c r="BY3397" s="41"/>
      <c r="BZ3397" s="41"/>
      <c r="CA3397" s="41"/>
      <c r="CB3397" s="41"/>
      <c r="CC3397" s="41"/>
      <c r="CD3397" s="41"/>
      <c r="CE3397" s="41"/>
      <c r="CF3397" s="41"/>
      <c r="CG3397" s="41"/>
      <c r="CH3397" s="41"/>
      <c r="CI3397" s="41"/>
      <c r="CJ3397" s="41"/>
      <c r="ED3397" s="68"/>
      <c r="EE3397" s="68"/>
      <c r="EF3397" s="68"/>
      <c r="EG3397" s="68"/>
      <c r="EH3397" s="68"/>
      <c r="EI3397" s="68"/>
      <c r="EJ3397" s="68"/>
      <c r="EK3397" s="68"/>
      <c r="EL3397" s="68"/>
      <c r="EM3397" s="68"/>
      <c r="EN3397" s="68"/>
      <c r="EO3397" s="68"/>
      <c r="EP3397" s="68"/>
      <c r="EQ3397" s="68"/>
      <c r="ER3397" s="68"/>
      <c r="ES3397" s="68"/>
      <c r="ET3397" s="68"/>
    </row>
    <row r="3398" spans="53:150" s="9" customFormat="1" ht="15">
      <c r="BA3398" s="41"/>
      <c r="BB3398" s="41"/>
      <c r="BC3398" s="41"/>
      <c r="BD3398" s="41"/>
      <c r="BE3398" s="41"/>
      <c r="BF3398" s="41"/>
      <c r="BG3398" s="41"/>
      <c r="BH3398" s="41"/>
      <c r="BI3398" s="41"/>
      <c r="BJ3398" s="41"/>
      <c r="BK3398" s="41"/>
      <c r="BL3398" s="41"/>
      <c r="BM3398" s="41"/>
      <c r="BN3398" s="41"/>
      <c r="BO3398" s="41"/>
      <c r="BP3398" s="41"/>
      <c r="BQ3398" s="41"/>
      <c r="BR3398" s="41"/>
      <c r="BS3398" s="41"/>
      <c r="BT3398" s="41"/>
      <c r="BU3398" s="41"/>
      <c r="BV3398" s="41"/>
      <c r="BW3398" s="41"/>
      <c r="BX3398" s="41"/>
      <c r="BY3398" s="41"/>
      <c r="BZ3398" s="41"/>
      <c r="CA3398" s="41"/>
      <c r="CB3398" s="41"/>
      <c r="CC3398" s="41"/>
      <c r="CD3398" s="41"/>
      <c r="CE3398" s="41"/>
      <c r="CF3398" s="41"/>
      <c r="CG3398" s="41"/>
      <c r="CH3398" s="41"/>
      <c r="CI3398" s="41"/>
      <c r="CJ3398" s="41"/>
      <c r="ED3398" s="68"/>
      <c r="EE3398" s="68"/>
      <c r="EF3398" s="68"/>
      <c r="EG3398" s="68"/>
      <c r="EH3398" s="68"/>
      <c r="EI3398" s="68"/>
      <c r="EJ3398" s="68"/>
      <c r="EK3398" s="68"/>
      <c r="EL3398" s="68"/>
      <c r="EM3398" s="68"/>
      <c r="EN3398" s="68"/>
      <c r="EO3398" s="68"/>
      <c r="EP3398" s="68"/>
      <c r="EQ3398" s="68"/>
      <c r="ER3398" s="68"/>
      <c r="ES3398" s="68"/>
      <c r="ET3398" s="68"/>
    </row>
    <row r="3399" spans="53:150" s="9" customFormat="1" ht="15">
      <c r="BA3399" s="41"/>
      <c r="BB3399" s="41"/>
      <c r="BC3399" s="41"/>
      <c r="BD3399" s="41"/>
      <c r="BE3399" s="41"/>
      <c r="BF3399" s="41"/>
      <c r="BG3399" s="41"/>
      <c r="BH3399" s="41"/>
      <c r="BI3399" s="41"/>
      <c r="BJ3399" s="41"/>
      <c r="BK3399" s="41"/>
      <c r="BL3399" s="41"/>
      <c r="BM3399" s="41"/>
      <c r="BN3399" s="41"/>
      <c r="BO3399" s="41"/>
      <c r="BP3399" s="41"/>
      <c r="BQ3399" s="41"/>
      <c r="BR3399" s="41"/>
      <c r="BS3399" s="41"/>
      <c r="BT3399" s="41"/>
      <c r="BU3399" s="41"/>
      <c r="BV3399" s="41"/>
      <c r="BW3399" s="41"/>
      <c r="BX3399" s="41"/>
      <c r="BY3399" s="41"/>
      <c r="BZ3399" s="41"/>
      <c r="CA3399" s="41"/>
      <c r="CB3399" s="41"/>
      <c r="CC3399" s="41"/>
      <c r="CD3399" s="41"/>
      <c r="CE3399" s="41"/>
      <c r="CF3399" s="41"/>
      <c r="CG3399" s="41"/>
      <c r="CH3399" s="41"/>
      <c r="CI3399" s="41"/>
      <c r="CJ3399" s="41"/>
      <c r="ED3399" s="68"/>
      <c r="EE3399" s="68"/>
      <c r="EF3399" s="68"/>
      <c r="EG3399" s="68"/>
      <c r="EH3399" s="68"/>
      <c r="EI3399" s="68"/>
      <c r="EJ3399" s="68"/>
      <c r="EK3399" s="68"/>
      <c r="EL3399" s="68"/>
      <c r="EM3399" s="68"/>
      <c r="EN3399" s="68"/>
      <c r="EO3399" s="68"/>
      <c r="EP3399" s="68"/>
      <c r="EQ3399" s="68"/>
      <c r="ER3399" s="68"/>
      <c r="ES3399" s="68"/>
      <c r="ET3399" s="68"/>
    </row>
    <row r="3400" spans="53:150" s="9" customFormat="1" ht="15">
      <c r="BA3400" s="41"/>
      <c r="BB3400" s="41"/>
      <c r="BC3400" s="41"/>
      <c r="BD3400" s="41"/>
      <c r="BE3400" s="41"/>
      <c r="BF3400" s="41"/>
      <c r="BG3400" s="41"/>
      <c r="BH3400" s="41"/>
      <c r="BI3400" s="41"/>
      <c r="BJ3400" s="41"/>
      <c r="BK3400" s="41"/>
      <c r="BL3400" s="41"/>
      <c r="BM3400" s="41"/>
      <c r="BN3400" s="41"/>
      <c r="BO3400" s="41"/>
      <c r="BP3400" s="41"/>
      <c r="BQ3400" s="41"/>
      <c r="BR3400" s="41"/>
      <c r="BS3400" s="41"/>
      <c r="BT3400" s="41"/>
      <c r="BU3400" s="41"/>
      <c r="BV3400" s="41"/>
      <c r="BW3400" s="41"/>
      <c r="BX3400" s="41"/>
      <c r="BY3400" s="41"/>
      <c r="BZ3400" s="41"/>
      <c r="CA3400" s="41"/>
      <c r="CB3400" s="41"/>
      <c r="CC3400" s="41"/>
      <c r="CD3400" s="41"/>
      <c r="CE3400" s="41"/>
      <c r="CF3400" s="41"/>
      <c r="CG3400" s="41"/>
      <c r="CH3400" s="41"/>
      <c r="CI3400" s="41"/>
      <c r="CJ3400" s="41"/>
      <c r="ED3400" s="68"/>
      <c r="EE3400" s="68"/>
      <c r="EF3400" s="68"/>
      <c r="EG3400" s="68"/>
      <c r="EH3400" s="68"/>
      <c r="EI3400" s="68"/>
      <c r="EJ3400" s="68"/>
      <c r="EK3400" s="68"/>
      <c r="EL3400" s="68"/>
      <c r="EM3400" s="68"/>
      <c r="EN3400" s="68"/>
      <c r="EO3400" s="68"/>
      <c r="EP3400" s="68"/>
      <c r="EQ3400" s="68"/>
      <c r="ER3400" s="68"/>
      <c r="ES3400" s="68"/>
      <c r="ET3400" s="68"/>
    </row>
    <row r="3401" spans="53:150" s="9" customFormat="1" ht="15">
      <c r="BA3401" s="41"/>
      <c r="BB3401" s="41"/>
      <c r="BC3401" s="41"/>
      <c r="BD3401" s="41"/>
      <c r="BE3401" s="41"/>
      <c r="BF3401" s="41"/>
      <c r="BG3401" s="41"/>
      <c r="BH3401" s="41"/>
      <c r="BI3401" s="41"/>
      <c r="BJ3401" s="41"/>
      <c r="BK3401" s="41"/>
      <c r="BL3401" s="41"/>
      <c r="BM3401" s="41"/>
      <c r="BN3401" s="41"/>
      <c r="BO3401" s="41"/>
      <c r="BP3401" s="41"/>
      <c r="BQ3401" s="41"/>
      <c r="BR3401" s="41"/>
      <c r="BS3401" s="41"/>
      <c r="BT3401" s="41"/>
      <c r="BU3401" s="41"/>
      <c r="BV3401" s="41"/>
      <c r="BW3401" s="41"/>
      <c r="BX3401" s="41"/>
      <c r="BY3401" s="41"/>
      <c r="BZ3401" s="41"/>
      <c r="CA3401" s="41"/>
      <c r="CB3401" s="41"/>
      <c r="CC3401" s="41"/>
      <c r="CD3401" s="41"/>
      <c r="CE3401" s="41"/>
      <c r="CF3401" s="41"/>
      <c r="CG3401" s="41"/>
      <c r="CH3401" s="41"/>
      <c r="CI3401" s="41"/>
      <c r="CJ3401" s="41"/>
      <c r="ED3401" s="68"/>
      <c r="EE3401" s="68"/>
      <c r="EF3401" s="68"/>
      <c r="EG3401" s="68"/>
      <c r="EH3401" s="68"/>
      <c r="EI3401" s="68"/>
      <c r="EJ3401" s="68"/>
      <c r="EK3401" s="68"/>
      <c r="EL3401" s="68"/>
      <c r="EM3401" s="68"/>
      <c r="EN3401" s="68"/>
      <c r="EO3401" s="68"/>
      <c r="EP3401" s="68"/>
      <c r="EQ3401" s="68"/>
      <c r="ER3401" s="68"/>
      <c r="ES3401" s="68"/>
      <c r="ET3401" s="68"/>
    </row>
    <row r="3402" spans="53:150" s="9" customFormat="1" ht="15">
      <c r="BA3402" s="41"/>
      <c r="BB3402" s="41"/>
      <c r="BC3402" s="41"/>
      <c r="BD3402" s="41"/>
      <c r="BE3402" s="41"/>
      <c r="BF3402" s="41"/>
      <c r="BG3402" s="41"/>
      <c r="BH3402" s="41"/>
      <c r="BI3402" s="41"/>
      <c r="BJ3402" s="41"/>
      <c r="BK3402" s="41"/>
      <c r="BL3402" s="41"/>
      <c r="BM3402" s="41"/>
      <c r="BN3402" s="41"/>
      <c r="BO3402" s="41"/>
      <c r="BP3402" s="41"/>
      <c r="BQ3402" s="41"/>
      <c r="BR3402" s="41"/>
      <c r="BS3402" s="41"/>
      <c r="BT3402" s="41"/>
      <c r="BU3402" s="41"/>
      <c r="BV3402" s="41"/>
      <c r="BW3402" s="41"/>
      <c r="BX3402" s="41"/>
      <c r="BY3402" s="41"/>
      <c r="BZ3402" s="41"/>
      <c r="CA3402" s="41"/>
      <c r="CB3402" s="41"/>
      <c r="CC3402" s="41"/>
      <c r="CD3402" s="41"/>
      <c r="CE3402" s="41"/>
      <c r="CF3402" s="41"/>
      <c r="CG3402" s="41"/>
      <c r="CH3402" s="41"/>
      <c r="CI3402" s="41"/>
      <c r="CJ3402" s="41"/>
      <c r="ED3402" s="68"/>
      <c r="EE3402" s="68"/>
      <c r="EF3402" s="68"/>
      <c r="EG3402" s="68"/>
      <c r="EH3402" s="68"/>
      <c r="EI3402" s="68"/>
      <c r="EJ3402" s="68"/>
      <c r="EK3402" s="68"/>
      <c r="EL3402" s="68"/>
      <c r="EM3402" s="68"/>
      <c r="EN3402" s="68"/>
      <c r="EO3402" s="68"/>
      <c r="EP3402" s="68"/>
      <c r="EQ3402" s="68"/>
      <c r="ER3402" s="68"/>
      <c r="ES3402" s="68"/>
      <c r="ET3402" s="68"/>
    </row>
    <row r="3403" spans="53:150" s="9" customFormat="1" ht="15">
      <c r="BA3403" s="41"/>
      <c r="BB3403" s="41"/>
      <c r="BC3403" s="41"/>
      <c r="BD3403" s="41"/>
      <c r="BE3403" s="41"/>
      <c r="BF3403" s="41"/>
      <c r="BG3403" s="41"/>
      <c r="BH3403" s="41"/>
      <c r="BI3403" s="41"/>
      <c r="BJ3403" s="41"/>
      <c r="BK3403" s="41"/>
      <c r="BL3403" s="41"/>
      <c r="BM3403" s="41"/>
      <c r="BN3403" s="41"/>
      <c r="BO3403" s="41"/>
      <c r="BP3403" s="41"/>
      <c r="BQ3403" s="41"/>
      <c r="BR3403" s="41"/>
      <c r="BS3403" s="41"/>
      <c r="BT3403" s="41"/>
      <c r="BU3403" s="41"/>
      <c r="BV3403" s="41"/>
      <c r="BW3403" s="41"/>
      <c r="BX3403" s="41"/>
      <c r="BY3403" s="41"/>
      <c r="BZ3403" s="41"/>
      <c r="CA3403" s="41"/>
      <c r="CB3403" s="41"/>
      <c r="CC3403" s="41"/>
      <c r="CD3403" s="41"/>
      <c r="CE3403" s="41"/>
      <c r="CF3403" s="41"/>
      <c r="CG3403" s="41"/>
      <c r="CH3403" s="41"/>
      <c r="CI3403" s="41"/>
      <c r="CJ3403" s="41"/>
      <c r="ED3403" s="68"/>
      <c r="EE3403" s="68"/>
      <c r="EF3403" s="68"/>
      <c r="EG3403" s="68"/>
      <c r="EH3403" s="68"/>
      <c r="EI3403" s="68"/>
      <c r="EJ3403" s="68"/>
      <c r="EK3403" s="68"/>
      <c r="EL3403" s="68"/>
      <c r="EM3403" s="68"/>
      <c r="EN3403" s="68"/>
      <c r="EO3403" s="68"/>
      <c r="EP3403" s="68"/>
      <c r="EQ3403" s="68"/>
      <c r="ER3403" s="68"/>
      <c r="ES3403" s="68"/>
      <c r="ET3403" s="68"/>
    </row>
    <row r="3404" spans="53:150" s="9" customFormat="1" ht="15">
      <c r="BA3404" s="41"/>
      <c r="BB3404" s="41"/>
      <c r="BC3404" s="41"/>
      <c r="BD3404" s="41"/>
      <c r="BE3404" s="41"/>
      <c r="BF3404" s="41"/>
      <c r="BG3404" s="41"/>
      <c r="BH3404" s="41"/>
      <c r="BI3404" s="41"/>
      <c r="BJ3404" s="41"/>
      <c r="BK3404" s="41"/>
      <c r="BL3404" s="41"/>
      <c r="BM3404" s="41"/>
      <c r="BN3404" s="41"/>
      <c r="BO3404" s="41"/>
      <c r="BP3404" s="41"/>
      <c r="BQ3404" s="41"/>
      <c r="BR3404" s="41"/>
      <c r="BS3404" s="41"/>
      <c r="BT3404" s="41"/>
      <c r="BU3404" s="41"/>
      <c r="BV3404" s="41"/>
      <c r="BW3404" s="41"/>
      <c r="BX3404" s="41"/>
      <c r="BY3404" s="41"/>
      <c r="BZ3404" s="41"/>
      <c r="CA3404" s="41"/>
      <c r="CB3404" s="41"/>
      <c r="CC3404" s="41"/>
      <c r="CD3404" s="41"/>
      <c r="CE3404" s="41"/>
      <c r="CF3404" s="41"/>
      <c r="CG3404" s="41"/>
      <c r="CH3404" s="41"/>
      <c r="CI3404" s="41"/>
      <c r="CJ3404" s="41"/>
      <c r="ED3404" s="68"/>
      <c r="EE3404" s="68"/>
      <c r="EF3404" s="68"/>
      <c r="EG3404" s="68"/>
      <c r="EH3404" s="68"/>
      <c r="EI3404" s="68"/>
      <c r="EJ3404" s="68"/>
      <c r="EK3404" s="68"/>
      <c r="EL3404" s="68"/>
      <c r="EM3404" s="68"/>
      <c r="EN3404" s="68"/>
      <c r="EO3404" s="68"/>
      <c r="EP3404" s="68"/>
      <c r="EQ3404" s="68"/>
      <c r="ER3404" s="68"/>
      <c r="ES3404" s="68"/>
      <c r="ET3404" s="68"/>
    </row>
    <row r="3405" spans="53:150" s="9" customFormat="1" ht="15">
      <c r="BA3405" s="41"/>
      <c r="BB3405" s="41"/>
      <c r="BC3405" s="41"/>
      <c r="BD3405" s="41"/>
      <c r="BE3405" s="41"/>
      <c r="BF3405" s="41"/>
      <c r="BG3405" s="41"/>
      <c r="BH3405" s="41"/>
      <c r="BI3405" s="41"/>
      <c r="BJ3405" s="41"/>
      <c r="BK3405" s="41"/>
      <c r="BL3405" s="41"/>
      <c r="BM3405" s="41"/>
      <c r="BN3405" s="41"/>
      <c r="BO3405" s="41"/>
      <c r="BP3405" s="41"/>
      <c r="BQ3405" s="41"/>
      <c r="BR3405" s="41"/>
      <c r="BS3405" s="41"/>
      <c r="BT3405" s="41"/>
      <c r="BU3405" s="41"/>
      <c r="BV3405" s="41"/>
      <c r="BW3405" s="41"/>
      <c r="BX3405" s="41"/>
      <c r="BY3405" s="41"/>
      <c r="BZ3405" s="41"/>
      <c r="CA3405" s="41"/>
      <c r="CB3405" s="41"/>
      <c r="CC3405" s="41"/>
      <c r="CD3405" s="41"/>
      <c r="CE3405" s="41"/>
      <c r="CF3405" s="41"/>
      <c r="CG3405" s="41"/>
      <c r="CH3405" s="41"/>
      <c r="CI3405" s="41"/>
      <c r="CJ3405" s="41"/>
      <c r="ED3405" s="68"/>
      <c r="EE3405" s="68"/>
      <c r="EF3405" s="68"/>
      <c r="EG3405" s="68"/>
      <c r="EH3405" s="68"/>
      <c r="EI3405" s="68"/>
      <c r="EJ3405" s="68"/>
      <c r="EK3405" s="68"/>
      <c r="EL3405" s="68"/>
      <c r="EM3405" s="68"/>
      <c r="EN3405" s="68"/>
      <c r="EO3405" s="68"/>
      <c r="EP3405" s="68"/>
      <c r="EQ3405" s="68"/>
      <c r="ER3405" s="68"/>
      <c r="ES3405" s="68"/>
      <c r="ET3405" s="68"/>
    </row>
    <row r="3406" spans="53:150" s="9" customFormat="1" ht="15">
      <c r="BA3406" s="41"/>
      <c r="BB3406" s="41"/>
      <c r="BC3406" s="41"/>
      <c r="BD3406" s="41"/>
      <c r="BE3406" s="41"/>
      <c r="BF3406" s="41"/>
      <c r="BG3406" s="41"/>
      <c r="BH3406" s="41"/>
      <c r="BI3406" s="41"/>
      <c r="BJ3406" s="41"/>
      <c r="BK3406" s="41"/>
      <c r="BL3406" s="41"/>
      <c r="BM3406" s="41"/>
      <c r="BN3406" s="41"/>
      <c r="BO3406" s="41"/>
      <c r="BP3406" s="41"/>
      <c r="BQ3406" s="41"/>
      <c r="BR3406" s="41"/>
      <c r="BS3406" s="41"/>
      <c r="BT3406" s="41"/>
      <c r="BU3406" s="41"/>
      <c r="BV3406" s="41"/>
      <c r="BW3406" s="41"/>
      <c r="BX3406" s="41"/>
      <c r="BY3406" s="41"/>
      <c r="BZ3406" s="41"/>
      <c r="CA3406" s="41"/>
      <c r="CB3406" s="41"/>
      <c r="CC3406" s="41"/>
      <c r="CD3406" s="41"/>
      <c r="CE3406" s="41"/>
      <c r="CF3406" s="41"/>
      <c r="CG3406" s="41"/>
      <c r="CH3406" s="41"/>
      <c r="CI3406" s="41"/>
      <c r="CJ3406" s="41"/>
      <c r="ED3406" s="68"/>
      <c r="EE3406" s="68"/>
      <c r="EF3406" s="68"/>
      <c r="EG3406" s="68"/>
      <c r="EH3406" s="68"/>
      <c r="EI3406" s="68"/>
      <c r="EJ3406" s="68"/>
      <c r="EK3406" s="68"/>
      <c r="EL3406" s="68"/>
      <c r="EM3406" s="68"/>
      <c r="EN3406" s="68"/>
      <c r="EO3406" s="68"/>
      <c r="EP3406" s="68"/>
      <c r="EQ3406" s="68"/>
      <c r="ER3406" s="68"/>
      <c r="ES3406" s="68"/>
      <c r="ET3406" s="68"/>
    </row>
    <row r="3407" spans="53:150" s="9" customFormat="1" ht="15">
      <c r="BA3407" s="41"/>
      <c r="BB3407" s="41"/>
      <c r="BC3407" s="41"/>
      <c r="BD3407" s="41"/>
      <c r="BE3407" s="41"/>
      <c r="BF3407" s="41"/>
      <c r="BG3407" s="41"/>
      <c r="BH3407" s="41"/>
      <c r="BI3407" s="41"/>
      <c r="BJ3407" s="41"/>
      <c r="BK3407" s="41"/>
      <c r="BL3407" s="41"/>
      <c r="BM3407" s="41"/>
      <c r="BN3407" s="41"/>
      <c r="BO3407" s="41"/>
      <c r="BP3407" s="41"/>
      <c r="BQ3407" s="41"/>
      <c r="BR3407" s="41"/>
      <c r="BS3407" s="41"/>
      <c r="BT3407" s="41"/>
      <c r="BU3407" s="41"/>
      <c r="BV3407" s="41"/>
      <c r="BW3407" s="41"/>
      <c r="BX3407" s="41"/>
      <c r="BY3407" s="41"/>
      <c r="BZ3407" s="41"/>
      <c r="CA3407" s="41"/>
      <c r="CB3407" s="41"/>
      <c r="CC3407" s="41"/>
      <c r="CD3407" s="41"/>
      <c r="CE3407" s="41"/>
      <c r="CF3407" s="41"/>
      <c r="CG3407" s="41"/>
      <c r="CH3407" s="41"/>
      <c r="CI3407" s="41"/>
      <c r="CJ3407" s="41"/>
      <c r="ED3407" s="68"/>
      <c r="EE3407" s="68"/>
      <c r="EF3407" s="68"/>
      <c r="EG3407" s="68"/>
      <c r="EH3407" s="68"/>
      <c r="EI3407" s="68"/>
      <c r="EJ3407" s="68"/>
      <c r="EK3407" s="68"/>
      <c r="EL3407" s="68"/>
      <c r="EM3407" s="68"/>
      <c r="EN3407" s="68"/>
      <c r="EO3407" s="68"/>
      <c r="EP3407" s="68"/>
      <c r="EQ3407" s="68"/>
      <c r="ER3407" s="68"/>
      <c r="ES3407" s="68"/>
      <c r="ET3407" s="68"/>
    </row>
    <row r="3408" spans="53:150" s="9" customFormat="1" ht="15">
      <c r="BA3408" s="41"/>
      <c r="BB3408" s="41"/>
      <c r="BC3408" s="41"/>
      <c r="BD3408" s="41"/>
      <c r="BE3408" s="41"/>
      <c r="BF3408" s="41"/>
      <c r="BG3408" s="41"/>
      <c r="BH3408" s="41"/>
      <c r="BI3408" s="41"/>
      <c r="BJ3408" s="41"/>
      <c r="BK3408" s="41"/>
      <c r="BL3408" s="41"/>
      <c r="BM3408" s="41"/>
      <c r="BN3408" s="41"/>
      <c r="BO3408" s="41"/>
      <c r="BP3408" s="41"/>
      <c r="BQ3408" s="41"/>
      <c r="BR3408" s="41"/>
      <c r="BS3408" s="41"/>
      <c r="BT3408" s="41"/>
      <c r="BU3408" s="41"/>
      <c r="BV3408" s="41"/>
      <c r="BW3408" s="41"/>
      <c r="BX3408" s="41"/>
      <c r="BY3408" s="41"/>
      <c r="BZ3408" s="41"/>
      <c r="CA3408" s="41"/>
      <c r="CB3408" s="41"/>
      <c r="CC3408" s="41"/>
      <c r="CD3408" s="41"/>
      <c r="CE3408" s="41"/>
      <c r="CF3408" s="41"/>
      <c r="CG3408" s="41"/>
      <c r="CH3408" s="41"/>
      <c r="CI3408" s="41"/>
      <c r="CJ3408" s="41"/>
      <c r="ED3408" s="68"/>
      <c r="EE3408" s="68"/>
      <c r="EF3408" s="68"/>
      <c r="EG3408" s="68"/>
      <c r="EH3408" s="68"/>
      <c r="EI3408" s="68"/>
      <c r="EJ3408" s="68"/>
      <c r="EK3408" s="68"/>
      <c r="EL3408" s="68"/>
      <c r="EM3408" s="68"/>
      <c r="EN3408" s="68"/>
      <c r="EO3408" s="68"/>
      <c r="EP3408" s="68"/>
      <c r="EQ3408" s="68"/>
      <c r="ER3408" s="68"/>
      <c r="ES3408" s="68"/>
      <c r="ET3408" s="68"/>
    </row>
    <row r="3409" spans="53:150" s="9" customFormat="1" ht="15">
      <c r="BA3409" s="41"/>
      <c r="BB3409" s="41"/>
      <c r="BC3409" s="41"/>
      <c r="BD3409" s="41"/>
      <c r="BE3409" s="41"/>
      <c r="BF3409" s="41"/>
      <c r="BG3409" s="41"/>
      <c r="BH3409" s="41"/>
      <c r="BI3409" s="41"/>
      <c r="BJ3409" s="41"/>
      <c r="BK3409" s="41"/>
      <c r="BL3409" s="41"/>
      <c r="BM3409" s="41"/>
      <c r="BN3409" s="41"/>
      <c r="BO3409" s="41"/>
      <c r="BP3409" s="41"/>
      <c r="BQ3409" s="41"/>
      <c r="BR3409" s="41"/>
      <c r="BS3409" s="41"/>
      <c r="BT3409" s="41"/>
      <c r="BU3409" s="41"/>
      <c r="BV3409" s="41"/>
      <c r="BW3409" s="41"/>
      <c r="BX3409" s="41"/>
      <c r="BY3409" s="41"/>
      <c r="BZ3409" s="41"/>
      <c r="CA3409" s="41"/>
      <c r="CB3409" s="41"/>
      <c r="CC3409" s="41"/>
      <c r="CD3409" s="41"/>
      <c r="CE3409" s="41"/>
      <c r="CF3409" s="41"/>
      <c r="CG3409" s="41"/>
      <c r="CH3409" s="41"/>
      <c r="CI3409" s="41"/>
      <c r="CJ3409" s="41"/>
      <c r="ED3409" s="68"/>
      <c r="EE3409" s="68"/>
      <c r="EF3409" s="68"/>
      <c r="EG3409" s="68"/>
      <c r="EH3409" s="68"/>
      <c r="EI3409" s="68"/>
      <c r="EJ3409" s="68"/>
      <c r="EK3409" s="68"/>
      <c r="EL3409" s="68"/>
      <c r="EM3409" s="68"/>
      <c r="EN3409" s="68"/>
      <c r="EO3409" s="68"/>
      <c r="EP3409" s="68"/>
      <c r="EQ3409" s="68"/>
      <c r="ER3409" s="68"/>
      <c r="ES3409" s="68"/>
      <c r="ET3409" s="68"/>
    </row>
    <row r="3410" spans="53:150" s="9" customFormat="1" ht="15">
      <c r="BA3410" s="41"/>
      <c r="BB3410" s="41"/>
      <c r="BC3410" s="41"/>
      <c r="BD3410" s="41"/>
      <c r="BE3410" s="41"/>
      <c r="BF3410" s="41"/>
      <c r="BG3410" s="41"/>
      <c r="BH3410" s="41"/>
      <c r="BI3410" s="41"/>
      <c r="BJ3410" s="41"/>
      <c r="BK3410" s="41"/>
      <c r="BL3410" s="41"/>
      <c r="BM3410" s="41"/>
      <c r="BN3410" s="41"/>
      <c r="BO3410" s="41"/>
      <c r="BP3410" s="41"/>
      <c r="BQ3410" s="41"/>
      <c r="BR3410" s="41"/>
      <c r="BS3410" s="41"/>
      <c r="BT3410" s="41"/>
      <c r="BU3410" s="41"/>
      <c r="BV3410" s="41"/>
      <c r="BW3410" s="41"/>
      <c r="BX3410" s="41"/>
      <c r="BY3410" s="41"/>
      <c r="BZ3410" s="41"/>
      <c r="CA3410" s="41"/>
      <c r="CB3410" s="41"/>
      <c r="CC3410" s="41"/>
      <c r="CD3410" s="41"/>
      <c r="CE3410" s="41"/>
      <c r="CF3410" s="41"/>
      <c r="CG3410" s="41"/>
      <c r="CH3410" s="41"/>
      <c r="CI3410" s="41"/>
      <c r="CJ3410" s="41"/>
      <c r="ED3410" s="68"/>
      <c r="EE3410" s="68"/>
      <c r="EF3410" s="68"/>
      <c r="EG3410" s="68"/>
      <c r="EH3410" s="68"/>
      <c r="EI3410" s="68"/>
      <c r="EJ3410" s="68"/>
      <c r="EK3410" s="68"/>
      <c r="EL3410" s="68"/>
      <c r="EM3410" s="68"/>
      <c r="EN3410" s="68"/>
      <c r="EO3410" s="68"/>
      <c r="EP3410" s="68"/>
      <c r="EQ3410" s="68"/>
      <c r="ER3410" s="68"/>
      <c r="ES3410" s="68"/>
      <c r="ET3410" s="68"/>
    </row>
    <row r="3411" spans="53:150" s="9" customFormat="1" ht="15">
      <c r="BA3411" s="41"/>
      <c r="BB3411" s="41"/>
      <c r="BC3411" s="41"/>
      <c r="BD3411" s="41"/>
      <c r="BE3411" s="41"/>
      <c r="BF3411" s="41"/>
      <c r="BG3411" s="41"/>
      <c r="BH3411" s="41"/>
      <c r="BI3411" s="41"/>
      <c r="BJ3411" s="41"/>
      <c r="BK3411" s="41"/>
      <c r="BL3411" s="41"/>
      <c r="BM3411" s="41"/>
      <c r="BN3411" s="41"/>
      <c r="BO3411" s="41"/>
      <c r="BP3411" s="41"/>
      <c r="BQ3411" s="41"/>
      <c r="BR3411" s="41"/>
      <c r="BS3411" s="41"/>
      <c r="BT3411" s="41"/>
      <c r="BU3411" s="41"/>
      <c r="BV3411" s="41"/>
      <c r="BW3411" s="41"/>
      <c r="BX3411" s="41"/>
      <c r="BY3411" s="41"/>
      <c r="BZ3411" s="41"/>
      <c r="CA3411" s="41"/>
      <c r="CB3411" s="41"/>
      <c r="CC3411" s="41"/>
      <c r="CD3411" s="41"/>
      <c r="CE3411" s="41"/>
      <c r="CF3411" s="41"/>
      <c r="CG3411" s="41"/>
      <c r="CH3411" s="41"/>
      <c r="CI3411" s="41"/>
      <c r="CJ3411" s="41"/>
      <c r="ED3411" s="68"/>
      <c r="EE3411" s="68"/>
      <c r="EF3411" s="68"/>
      <c r="EG3411" s="68"/>
      <c r="EH3411" s="68"/>
      <c r="EI3411" s="68"/>
      <c r="EJ3411" s="68"/>
      <c r="EK3411" s="68"/>
      <c r="EL3411" s="68"/>
      <c r="EM3411" s="68"/>
      <c r="EN3411" s="68"/>
      <c r="EO3411" s="68"/>
      <c r="EP3411" s="68"/>
      <c r="EQ3411" s="68"/>
      <c r="ER3411" s="68"/>
      <c r="ES3411" s="68"/>
      <c r="ET3411" s="68"/>
    </row>
    <row r="3412" spans="53:150" s="9" customFormat="1" ht="15">
      <c r="BA3412" s="41"/>
      <c r="BB3412" s="41"/>
      <c r="BC3412" s="41"/>
      <c r="BD3412" s="41"/>
      <c r="BE3412" s="41"/>
      <c r="BF3412" s="41"/>
      <c r="BG3412" s="41"/>
      <c r="BH3412" s="41"/>
      <c r="BI3412" s="41"/>
      <c r="BJ3412" s="41"/>
      <c r="BK3412" s="41"/>
      <c r="BL3412" s="41"/>
      <c r="BM3412" s="41"/>
      <c r="BN3412" s="41"/>
      <c r="BO3412" s="41"/>
      <c r="BP3412" s="41"/>
      <c r="BQ3412" s="41"/>
      <c r="BR3412" s="41"/>
      <c r="BS3412" s="41"/>
      <c r="BT3412" s="41"/>
      <c r="BU3412" s="41"/>
      <c r="BV3412" s="41"/>
      <c r="BW3412" s="41"/>
      <c r="BX3412" s="41"/>
      <c r="BY3412" s="41"/>
      <c r="BZ3412" s="41"/>
      <c r="CA3412" s="41"/>
      <c r="CB3412" s="41"/>
      <c r="CC3412" s="41"/>
      <c r="CD3412" s="41"/>
      <c r="CE3412" s="41"/>
      <c r="CF3412" s="41"/>
      <c r="CG3412" s="41"/>
      <c r="CH3412" s="41"/>
      <c r="CI3412" s="41"/>
      <c r="CJ3412" s="41"/>
      <c r="ED3412" s="68"/>
      <c r="EE3412" s="68"/>
      <c r="EF3412" s="68"/>
      <c r="EG3412" s="68"/>
      <c r="EH3412" s="68"/>
      <c r="EI3412" s="68"/>
      <c r="EJ3412" s="68"/>
      <c r="EK3412" s="68"/>
      <c r="EL3412" s="68"/>
      <c r="EM3412" s="68"/>
      <c r="EN3412" s="68"/>
      <c r="EO3412" s="68"/>
      <c r="EP3412" s="68"/>
      <c r="EQ3412" s="68"/>
      <c r="ER3412" s="68"/>
      <c r="ES3412" s="68"/>
      <c r="ET3412" s="68"/>
    </row>
    <row r="3413" spans="53:150" s="9" customFormat="1" ht="15">
      <c r="BA3413" s="41"/>
      <c r="BB3413" s="41"/>
      <c r="BC3413" s="41"/>
      <c r="BD3413" s="41"/>
      <c r="BE3413" s="41"/>
      <c r="BF3413" s="41"/>
      <c r="BG3413" s="41"/>
      <c r="BH3413" s="41"/>
      <c r="BI3413" s="41"/>
      <c r="BJ3413" s="41"/>
      <c r="BK3413" s="41"/>
      <c r="BL3413" s="41"/>
      <c r="BM3413" s="41"/>
      <c r="BN3413" s="41"/>
      <c r="BO3413" s="41"/>
      <c r="BP3413" s="41"/>
      <c r="BQ3413" s="41"/>
      <c r="BR3413" s="41"/>
      <c r="BS3413" s="41"/>
      <c r="BT3413" s="41"/>
      <c r="BU3413" s="41"/>
      <c r="BV3413" s="41"/>
      <c r="BW3413" s="41"/>
      <c r="BX3413" s="41"/>
      <c r="BY3413" s="41"/>
      <c r="BZ3413" s="41"/>
      <c r="CA3413" s="41"/>
      <c r="CB3413" s="41"/>
      <c r="CC3413" s="41"/>
      <c r="CD3413" s="41"/>
      <c r="CE3413" s="41"/>
      <c r="CF3413" s="41"/>
      <c r="CG3413" s="41"/>
      <c r="CH3413" s="41"/>
      <c r="CI3413" s="41"/>
      <c r="CJ3413" s="41"/>
      <c r="ED3413" s="68"/>
      <c r="EE3413" s="68"/>
      <c r="EF3413" s="68"/>
      <c r="EG3413" s="68"/>
      <c r="EH3413" s="68"/>
      <c r="EI3413" s="68"/>
      <c r="EJ3413" s="68"/>
      <c r="EK3413" s="68"/>
      <c r="EL3413" s="68"/>
      <c r="EM3413" s="68"/>
      <c r="EN3413" s="68"/>
      <c r="EO3413" s="68"/>
      <c r="EP3413" s="68"/>
      <c r="EQ3413" s="68"/>
      <c r="ER3413" s="68"/>
      <c r="ES3413" s="68"/>
      <c r="ET3413" s="68"/>
    </row>
    <row r="3414" spans="53:150" s="9" customFormat="1" ht="15">
      <c r="BA3414" s="41"/>
      <c r="BB3414" s="41"/>
      <c r="BC3414" s="41"/>
      <c r="BD3414" s="41"/>
      <c r="BE3414" s="41"/>
      <c r="BF3414" s="41"/>
      <c r="BG3414" s="41"/>
      <c r="BH3414" s="41"/>
      <c r="BI3414" s="41"/>
      <c r="BJ3414" s="41"/>
      <c r="BK3414" s="41"/>
      <c r="BL3414" s="41"/>
      <c r="BM3414" s="41"/>
      <c r="BN3414" s="41"/>
      <c r="BO3414" s="41"/>
      <c r="BP3414" s="41"/>
      <c r="BQ3414" s="41"/>
      <c r="BR3414" s="41"/>
      <c r="BS3414" s="41"/>
      <c r="BT3414" s="41"/>
      <c r="BU3414" s="41"/>
      <c r="BV3414" s="41"/>
      <c r="BW3414" s="41"/>
      <c r="BX3414" s="41"/>
      <c r="BY3414" s="41"/>
      <c r="BZ3414" s="41"/>
      <c r="CA3414" s="41"/>
      <c r="CB3414" s="41"/>
      <c r="CC3414" s="41"/>
      <c r="CD3414" s="41"/>
      <c r="CE3414" s="41"/>
      <c r="CF3414" s="41"/>
      <c r="CG3414" s="41"/>
      <c r="CH3414" s="41"/>
      <c r="CI3414" s="41"/>
      <c r="CJ3414" s="41"/>
      <c r="ED3414" s="68"/>
      <c r="EE3414" s="68"/>
      <c r="EF3414" s="68"/>
      <c r="EG3414" s="68"/>
      <c r="EH3414" s="68"/>
      <c r="EI3414" s="68"/>
      <c r="EJ3414" s="68"/>
      <c r="EK3414" s="68"/>
      <c r="EL3414" s="68"/>
      <c r="EM3414" s="68"/>
      <c r="EN3414" s="68"/>
      <c r="EO3414" s="68"/>
      <c r="EP3414" s="68"/>
      <c r="EQ3414" s="68"/>
      <c r="ER3414" s="68"/>
      <c r="ES3414" s="68"/>
      <c r="ET3414" s="68"/>
    </row>
    <row r="3415" spans="53:150" s="9" customFormat="1" ht="15">
      <c r="BA3415" s="41"/>
      <c r="BB3415" s="41"/>
      <c r="BC3415" s="41"/>
      <c r="BD3415" s="41"/>
      <c r="BE3415" s="41"/>
      <c r="BF3415" s="41"/>
      <c r="BG3415" s="41"/>
      <c r="BH3415" s="41"/>
      <c r="BI3415" s="41"/>
      <c r="BJ3415" s="41"/>
      <c r="BK3415" s="41"/>
      <c r="BL3415" s="41"/>
      <c r="BM3415" s="41"/>
      <c r="BN3415" s="41"/>
      <c r="BO3415" s="41"/>
      <c r="BP3415" s="41"/>
      <c r="BQ3415" s="41"/>
      <c r="BR3415" s="41"/>
      <c r="BS3415" s="41"/>
      <c r="BT3415" s="41"/>
      <c r="BU3415" s="41"/>
      <c r="BV3415" s="41"/>
      <c r="BW3415" s="41"/>
      <c r="BX3415" s="41"/>
      <c r="BY3415" s="41"/>
      <c r="BZ3415" s="41"/>
      <c r="CA3415" s="41"/>
      <c r="CB3415" s="41"/>
      <c r="CC3415" s="41"/>
      <c r="CD3415" s="41"/>
      <c r="CE3415" s="41"/>
      <c r="CF3415" s="41"/>
      <c r="CG3415" s="41"/>
      <c r="CH3415" s="41"/>
      <c r="CI3415" s="41"/>
      <c r="CJ3415" s="41"/>
      <c r="ED3415" s="68"/>
      <c r="EE3415" s="68"/>
      <c r="EF3415" s="68"/>
      <c r="EG3415" s="68"/>
      <c r="EH3415" s="68"/>
      <c r="EI3415" s="68"/>
      <c r="EJ3415" s="68"/>
      <c r="EK3415" s="68"/>
      <c r="EL3415" s="68"/>
      <c r="EM3415" s="68"/>
      <c r="EN3415" s="68"/>
      <c r="EO3415" s="68"/>
      <c r="EP3415" s="68"/>
      <c r="EQ3415" s="68"/>
      <c r="ER3415" s="68"/>
      <c r="ES3415" s="68"/>
      <c r="ET3415" s="68"/>
    </row>
    <row r="3416" spans="53:150" s="9" customFormat="1" ht="15">
      <c r="BA3416" s="41"/>
      <c r="BB3416" s="41"/>
      <c r="BC3416" s="41"/>
      <c r="BD3416" s="41"/>
      <c r="BE3416" s="41"/>
      <c r="BF3416" s="41"/>
      <c r="BG3416" s="41"/>
      <c r="BH3416" s="41"/>
      <c r="BI3416" s="41"/>
      <c r="BJ3416" s="41"/>
      <c r="BK3416" s="41"/>
      <c r="BL3416" s="41"/>
      <c r="BM3416" s="41"/>
      <c r="BN3416" s="41"/>
      <c r="BO3416" s="41"/>
      <c r="BP3416" s="41"/>
      <c r="BQ3416" s="41"/>
      <c r="BR3416" s="41"/>
      <c r="BS3416" s="41"/>
      <c r="BT3416" s="41"/>
      <c r="BU3416" s="41"/>
      <c r="BV3416" s="41"/>
      <c r="BW3416" s="41"/>
      <c r="BX3416" s="41"/>
      <c r="BY3416" s="41"/>
      <c r="BZ3416" s="41"/>
      <c r="CA3416" s="41"/>
      <c r="CB3416" s="41"/>
      <c r="CC3416" s="41"/>
      <c r="CD3416" s="41"/>
      <c r="CE3416" s="41"/>
      <c r="CF3416" s="41"/>
      <c r="CG3416" s="41"/>
      <c r="CH3416" s="41"/>
      <c r="CI3416" s="41"/>
      <c r="CJ3416" s="41"/>
      <c r="ED3416" s="68"/>
      <c r="EE3416" s="68"/>
      <c r="EF3416" s="68"/>
      <c r="EG3416" s="68"/>
      <c r="EH3416" s="68"/>
      <c r="EI3416" s="68"/>
      <c r="EJ3416" s="68"/>
      <c r="EK3416" s="68"/>
      <c r="EL3416" s="68"/>
      <c r="EM3416" s="68"/>
      <c r="EN3416" s="68"/>
      <c r="EO3416" s="68"/>
      <c r="EP3416" s="68"/>
      <c r="EQ3416" s="68"/>
      <c r="ER3416" s="68"/>
      <c r="ES3416" s="68"/>
      <c r="ET3416" s="68"/>
    </row>
    <row r="3417" spans="53:150" s="9" customFormat="1" ht="15">
      <c r="BA3417" s="41"/>
      <c r="BB3417" s="41"/>
      <c r="BC3417" s="41"/>
      <c r="BD3417" s="41"/>
      <c r="BE3417" s="41"/>
      <c r="BF3417" s="41"/>
      <c r="BG3417" s="41"/>
      <c r="BH3417" s="41"/>
      <c r="BI3417" s="41"/>
      <c r="BJ3417" s="41"/>
      <c r="BK3417" s="41"/>
      <c r="BL3417" s="41"/>
      <c r="BM3417" s="41"/>
      <c r="BN3417" s="41"/>
      <c r="BO3417" s="41"/>
      <c r="BP3417" s="41"/>
      <c r="BQ3417" s="41"/>
      <c r="BR3417" s="41"/>
      <c r="BS3417" s="41"/>
      <c r="BT3417" s="41"/>
      <c r="BU3417" s="41"/>
      <c r="BV3417" s="41"/>
      <c r="BW3417" s="41"/>
      <c r="BX3417" s="41"/>
      <c r="BY3417" s="41"/>
      <c r="BZ3417" s="41"/>
      <c r="CA3417" s="41"/>
      <c r="CB3417" s="41"/>
      <c r="CC3417" s="41"/>
      <c r="CD3417" s="41"/>
      <c r="CE3417" s="41"/>
      <c r="CF3417" s="41"/>
      <c r="CG3417" s="41"/>
      <c r="CH3417" s="41"/>
      <c r="CI3417" s="41"/>
      <c r="CJ3417" s="41"/>
      <c r="ED3417" s="68"/>
      <c r="EE3417" s="68"/>
      <c r="EF3417" s="68"/>
      <c r="EG3417" s="68"/>
      <c r="EH3417" s="68"/>
      <c r="EI3417" s="68"/>
      <c r="EJ3417" s="68"/>
      <c r="EK3417" s="68"/>
      <c r="EL3417" s="68"/>
      <c r="EM3417" s="68"/>
      <c r="EN3417" s="68"/>
      <c r="EO3417" s="68"/>
      <c r="EP3417" s="68"/>
      <c r="EQ3417" s="68"/>
      <c r="ER3417" s="68"/>
      <c r="ES3417" s="68"/>
      <c r="ET3417" s="68"/>
    </row>
    <row r="3418" spans="53:150" s="9" customFormat="1" ht="15">
      <c r="BA3418" s="41"/>
      <c r="BB3418" s="41"/>
      <c r="BC3418" s="41"/>
      <c r="BD3418" s="41"/>
      <c r="BE3418" s="41"/>
      <c r="BF3418" s="41"/>
      <c r="BG3418" s="41"/>
      <c r="BH3418" s="41"/>
      <c r="BI3418" s="41"/>
      <c r="BJ3418" s="41"/>
      <c r="BK3418" s="41"/>
      <c r="BL3418" s="41"/>
      <c r="BM3418" s="41"/>
      <c r="BN3418" s="41"/>
      <c r="BO3418" s="41"/>
      <c r="BP3418" s="41"/>
      <c r="BQ3418" s="41"/>
      <c r="BR3418" s="41"/>
      <c r="BS3418" s="41"/>
      <c r="BT3418" s="41"/>
      <c r="BU3418" s="41"/>
      <c r="BV3418" s="41"/>
      <c r="BW3418" s="41"/>
      <c r="BX3418" s="41"/>
      <c r="BY3418" s="41"/>
      <c r="BZ3418" s="41"/>
      <c r="CA3418" s="41"/>
      <c r="CB3418" s="41"/>
      <c r="CC3418" s="41"/>
      <c r="CD3418" s="41"/>
      <c r="CE3418" s="41"/>
      <c r="CF3418" s="41"/>
      <c r="CG3418" s="41"/>
      <c r="CH3418" s="41"/>
      <c r="CI3418" s="41"/>
      <c r="CJ3418" s="41"/>
      <c r="ED3418" s="68"/>
      <c r="EE3418" s="68"/>
      <c r="EF3418" s="68"/>
      <c r="EG3418" s="68"/>
      <c r="EH3418" s="68"/>
      <c r="EI3418" s="68"/>
      <c r="EJ3418" s="68"/>
      <c r="EK3418" s="68"/>
      <c r="EL3418" s="68"/>
      <c r="EM3418" s="68"/>
      <c r="EN3418" s="68"/>
      <c r="EO3418" s="68"/>
      <c r="EP3418" s="68"/>
      <c r="EQ3418" s="68"/>
      <c r="ER3418" s="68"/>
      <c r="ES3418" s="68"/>
      <c r="ET3418" s="68"/>
    </row>
    <row r="3419" spans="53:150" s="9" customFormat="1" ht="15">
      <c r="BA3419" s="41"/>
      <c r="BB3419" s="41"/>
      <c r="BC3419" s="41"/>
      <c r="BD3419" s="41"/>
      <c r="BE3419" s="41"/>
      <c r="BF3419" s="41"/>
      <c r="BG3419" s="41"/>
      <c r="BH3419" s="41"/>
      <c r="BI3419" s="41"/>
      <c r="BJ3419" s="41"/>
      <c r="BK3419" s="41"/>
      <c r="BL3419" s="41"/>
      <c r="BM3419" s="41"/>
      <c r="BN3419" s="41"/>
      <c r="BO3419" s="41"/>
      <c r="BP3419" s="41"/>
      <c r="BQ3419" s="41"/>
      <c r="BR3419" s="41"/>
      <c r="BS3419" s="41"/>
      <c r="BT3419" s="41"/>
      <c r="BU3419" s="41"/>
      <c r="BV3419" s="41"/>
      <c r="BW3419" s="41"/>
      <c r="BX3419" s="41"/>
      <c r="BY3419" s="41"/>
      <c r="BZ3419" s="41"/>
      <c r="CA3419" s="41"/>
      <c r="CB3419" s="41"/>
      <c r="CC3419" s="41"/>
      <c r="CD3419" s="41"/>
      <c r="CE3419" s="41"/>
      <c r="CF3419" s="41"/>
      <c r="CG3419" s="41"/>
      <c r="CH3419" s="41"/>
      <c r="CI3419" s="41"/>
      <c r="CJ3419" s="41"/>
      <c r="ED3419" s="68"/>
      <c r="EE3419" s="68"/>
      <c r="EF3419" s="68"/>
      <c r="EG3419" s="68"/>
      <c r="EH3419" s="68"/>
      <c r="EI3419" s="68"/>
      <c r="EJ3419" s="68"/>
      <c r="EK3419" s="68"/>
      <c r="EL3419" s="68"/>
      <c r="EM3419" s="68"/>
      <c r="EN3419" s="68"/>
      <c r="EO3419" s="68"/>
      <c r="EP3419" s="68"/>
      <c r="EQ3419" s="68"/>
      <c r="ER3419" s="68"/>
      <c r="ES3419" s="68"/>
      <c r="ET3419" s="68"/>
    </row>
    <row r="3420" spans="53:150" s="9" customFormat="1" ht="15">
      <c r="BA3420" s="41"/>
      <c r="BB3420" s="41"/>
      <c r="BC3420" s="41"/>
      <c r="BD3420" s="41"/>
      <c r="BE3420" s="41"/>
      <c r="BF3420" s="41"/>
      <c r="BG3420" s="41"/>
      <c r="BH3420" s="41"/>
      <c r="BI3420" s="41"/>
      <c r="BJ3420" s="41"/>
      <c r="BK3420" s="41"/>
      <c r="BL3420" s="41"/>
      <c r="BM3420" s="41"/>
      <c r="BN3420" s="41"/>
      <c r="BO3420" s="41"/>
      <c r="BP3420" s="41"/>
      <c r="BQ3420" s="41"/>
      <c r="BR3420" s="41"/>
      <c r="BS3420" s="41"/>
      <c r="BT3420" s="41"/>
      <c r="BU3420" s="41"/>
      <c r="BV3420" s="41"/>
      <c r="BW3420" s="41"/>
      <c r="BX3420" s="41"/>
      <c r="BY3420" s="41"/>
      <c r="BZ3420" s="41"/>
      <c r="CA3420" s="41"/>
      <c r="CB3420" s="41"/>
      <c r="CC3420" s="41"/>
      <c r="CD3420" s="41"/>
      <c r="CE3420" s="41"/>
      <c r="CF3420" s="41"/>
      <c r="CG3420" s="41"/>
      <c r="CH3420" s="41"/>
      <c r="CI3420" s="41"/>
      <c r="CJ3420" s="41"/>
      <c r="ED3420" s="68"/>
      <c r="EE3420" s="68"/>
      <c r="EF3420" s="68"/>
      <c r="EG3420" s="68"/>
      <c r="EH3420" s="68"/>
      <c r="EI3420" s="68"/>
      <c r="EJ3420" s="68"/>
      <c r="EK3420" s="68"/>
      <c r="EL3420" s="68"/>
      <c r="EM3420" s="68"/>
      <c r="EN3420" s="68"/>
      <c r="EO3420" s="68"/>
      <c r="EP3420" s="68"/>
      <c r="EQ3420" s="68"/>
      <c r="ER3420" s="68"/>
      <c r="ES3420" s="68"/>
      <c r="ET3420" s="68"/>
    </row>
    <row r="3421" spans="53:150" s="9" customFormat="1" ht="15">
      <c r="BA3421" s="41"/>
      <c r="BB3421" s="41"/>
      <c r="BC3421" s="41"/>
      <c r="BD3421" s="41"/>
      <c r="BE3421" s="41"/>
      <c r="BF3421" s="41"/>
      <c r="BG3421" s="41"/>
      <c r="BH3421" s="41"/>
      <c r="BI3421" s="41"/>
      <c r="BJ3421" s="41"/>
      <c r="BK3421" s="41"/>
      <c r="BL3421" s="41"/>
      <c r="BM3421" s="41"/>
      <c r="BN3421" s="41"/>
      <c r="BO3421" s="41"/>
      <c r="BP3421" s="41"/>
      <c r="BQ3421" s="41"/>
      <c r="BR3421" s="41"/>
      <c r="BS3421" s="41"/>
      <c r="BT3421" s="41"/>
      <c r="BU3421" s="41"/>
      <c r="BV3421" s="41"/>
      <c r="BW3421" s="41"/>
      <c r="BX3421" s="41"/>
      <c r="BY3421" s="41"/>
      <c r="BZ3421" s="41"/>
      <c r="CA3421" s="41"/>
      <c r="CB3421" s="41"/>
      <c r="CC3421" s="41"/>
      <c r="CD3421" s="41"/>
      <c r="CE3421" s="41"/>
      <c r="CF3421" s="41"/>
      <c r="CG3421" s="41"/>
      <c r="CH3421" s="41"/>
      <c r="CI3421" s="41"/>
      <c r="CJ3421" s="41"/>
      <c r="ED3421" s="68"/>
      <c r="EE3421" s="68"/>
      <c r="EF3421" s="68"/>
      <c r="EG3421" s="68"/>
      <c r="EH3421" s="68"/>
      <c r="EI3421" s="68"/>
      <c r="EJ3421" s="68"/>
      <c r="EK3421" s="68"/>
      <c r="EL3421" s="68"/>
      <c r="EM3421" s="68"/>
      <c r="EN3421" s="68"/>
      <c r="EO3421" s="68"/>
      <c r="EP3421" s="68"/>
      <c r="EQ3421" s="68"/>
      <c r="ER3421" s="68"/>
      <c r="ES3421" s="68"/>
      <c r="ET3421" s="68"/>
    </row>
    <row r="3422" spans="53:150" s="9" customFormat="1" ht="15">
      <c r="BA3422" s="41"/>
      <c r="BB3422" s="41"/>
      <c r="BC3422" s="41"/>
      <c r="BD3422" s="41"/>
      <c r="BE3422" s="41"/>
      <c r="BF3422" s="41"/>
      <c r="BG3422" s="41"/>
      <c r="BH3422" s="41"/>
      <c r="BI3422" s="41"/>
      <c r="BJ3422" s="41"/>
      <c r="BK3422" s="41"/>
      <c r="BL3422" s="41"/>
      <c r="BM3422" s="41"/>
      <c r="BN3422" s="41"/>
      <c r="BO3422" s="41"/>
      <c r="BP3422" s="41"/>
      <c r="BQ3422" s="41"/>
      <c r="BR3422" s="41"/>
      <c r="BS3422" s="41"/>
      <c r="BT3422" s="41"/>
      <c r="BU3422" s="41"/>
      <c r="BV3422" s="41"/>
      <c r="BW3422" s="41"/>
      <c r="BX3422" s="41"/>
      <c r="BY3422" s="41"/>
      <c r="BZ3422" s="41"/>
      <c r="CA3422" s="41"/>
      <c r="CB3422" s="41"/>
      <c r="CC3422" s="41"/>
      <c r="CD3422" s="41"/>
      <c r="CE3422" s="41"/>
      <c r="CF3422" s="41"/>
      <c r="CG3422" s="41"/>
      <c r="CH3422" s="41"/>
      <c r="CI3422" s="41"/>
      <c r="CJ3422" s="41"/>
      <c r="ED3422" s="68"/>
      <c r="EE3422" s="68"/>
      <c r="EF3422" s="68"/>
      <c r="EG3422" s="68"/>
      <c r="EH3422" s="68"/>
      <c r="EI3422" s="68"/>
      <c r="EJ3422" s="68"/>
      <c r="EK3422" s="68"/>
      <c r="EL3422" s="68"/>
      <c r="EM3422" s="68"/>
      <c r="EN3422" s="68"/>
      <c r="EO3422" s="68"/>
      <c r="EP3422" s="68"/>
      <c r="EQ3422" s="68"/>
      <c r="ER3422" s="68"/>
      <c r="ES3422" s="68"/>
      <c r="ET3422" s="68"/>
    </row>
    <row r="3423" spans="53:150" s="9" customFormat="1" ht="15">
      <c r="BA3423" s="41"/>
      <c r="BB3423" s="41"/>
      <c r="BC3423" s="41"/>
      <c r="BD3423" s="41"/>
      <c r="BE3423" s="41"/>
      <c r="BF3423" s="41"/>
      <c r="BG3423" s="41"/>
      <c r="BH3423" s="41"/>
      <c r="BI3423" s="41"/>
      <c r="BJ3423" s="41"/>
      <c r="BK3423" s="41"/>
      <c r="BL3423" s="41"/>
      <c r="BM3423" s="41"/>
      <c r="BN3423" s="41"/>
      <c r="BO3423" s="41"/>
      <c r="BP3423" s="41"/>
      <c r="BQ3423" s="41"/>
      <c r="BR3423" s="41"/>
      <c r="BS3423" s="41"/>
      <c r="BT3423" s="41"/>
      <c r="BU3423" s="41"/>
      <c r="BV3423" s="41"/>
      <c r="BW3423" s="41"/>
      <c r="BX3423" s="41"/>
      <c r="BY3423" s="41"/>
      <c r="BZ3423" s="41"/>
      <c r="CA3423" s="41"/>
      <c r="CB3423" s="41"/>
      <c r="CC3423" s="41"/>
      <c r="CD3423" s="41"/>
      <c r="CE3423" s="41"/>
      <c r="CF3423" s="41"/>
      <c r="CG3423" s="41"/>
      <c r="CH3423" s="41"/>
      <c r="CI3423" s="41"/>
      <c r="CJ3423" s="41"/>
      <c r="ED3423" s="68"/>
      <c r="EE3423" s="68"/>
      <c r="EF3423" s="68"/>
      <c r="EG3423" s="68"/>
      <c r="EH3423" s="68"/>
      <c r="EI3423" s="68"/>
      <c r="EJ3423" s="68"/>
      <c r="EK3423" s="68"/>
      <c r="EL3423" s="68"/>
      <c r="EM3423" s="68"/>
      <c r="EN3423" s="68"/>
      <c r="EO3423" s="68"/>
      <c r="EP3423" s="68"/>
      <c r="EQ3423" s="68"/>
      <c r="ER3423" s="68"/>
      <c r="ES3423" s="68"/>
      <c r="ET3423" s="68"/>
    </row>
    <row r="3424" spans="53:150" s="9" customFormat="1" ht="15">
      <c r="BA3424" s="41"/>
      <c r="BB3424" s="41"/>
      <c r="BC3424" s="41"/>
      <c r="BD3424" s="41"/>
      <c r="BE3424" s="41"/>
      <c r="BF3424" s="41"/>
      <c r="BG3424" s="41"/>
      <c r="BH3424" s="41"/>
      <c r="BI3424" s="41"/>
      <c r="BJ3424" s="41"/>
      <c r="BK3424" s="41"/>
      <c r="BL3424" s="41"/>
      <c r="BM3424" s="41"/>
      <c r="BN3424" s="41"/>
      <c r="BO3424" s="41"/>
      <c r="BP3424" s="41"/>
      <c r="BQ3424" s="41"/>
      <c r="BR3424" s="41"/>
      <c r="BS3424" s="41"/>
      <c r="BT3424" s="41"/>
      <c r="BU3424" s="41"/>
      <c r="BV3424" s="41"/>
      <c r="BW3424" s="41"/>
      <c r="BX3424" s="41"/>
      <c r="BY3424" s="41"/>
      <c r="BZ3424" s="41"/>
      <c r="CA3424" s="41"/>
      <c r="CB3424" s="41"/>
      <c r="CC3424" s="41"/>
      <c r="CD3424" s="41"/>
      <c r="CE3424" s="41"/>
      <c r="CF3424" s="41"/>
      <c r="CG3424" s="41"/>
      <c r="CH3424" s="41"/>
      <c r="CI3424" s="41"/>
      <c r="CJ3424" s="41"/>
      <c r="ED3424" s="68"/>
      <c r="EE3424" s="68"/>
      <c r="EF3424" s="68"/>
      <c r="EG3424" s="68"/>
      <c r="EH3424" s="68"/>
      <c r="EI3424" s="68"/>
      <c r="EJ3424" s="68"/>
      <c r="EK3424" s="68"/>
      <c r="EL3424" s="68"/>
      <c r="EM3424" s="68"/>
      <c r="EN3424" s="68"/>
      <c r="EO3424" s="68"/>
      <c r="EP3424" s="68"/>
      <c r="EQ3424" s="68"/>
      <c r="ER3424" s="68"/>
      <c r="ES3424" s="68"/>
      <c r="ET3424" s="68"/>
    </row>
    <row r="3425" spans="53:150" s="9" customFormat="1" ht="15">
      <c r="BA3425" s="41"/>
      <c r="BB3425" s="41"/>
      <c r="BC3425" s="41"/>
      <c r="BD3425" s="41"/>
      <c r="BE3425" s="41"/>
      <c r="BF3425" s="41"/>
      <c r="BG3425" s="41"/>
      <c r="BH3425" s="41"/>
      <c r="BI3425" s="41"/>
      <c r="BJ3425" s="41"/>
      <c r="BK3425" s="41"/>
      <c r="BL3425" s="41"/>
      <c r="BM3425" s="41"/>
      <c r="BN3425" s="41"/>
      <c r="BO3425" s="41"/>
      <c r="BP3425" s="41"/>
      <c r="BQ3425" s="41"/>
      <c r="BR3425" s="41"/>
      <c r="BS3425" s="41"/>
      <c r="BT3425" s="41"/>
      <c r="BU3425" s="41"/>
      <c r="BV3425" s="41"/>
      <c r="BW3425" s="41"/>
      <c r="BX3425" s="41"/>
      <c r="BY3425" s="41"/>
      <c r="BZ3425" s="41"/>
      <c r="CA3425" s="41"/>
      <c r="CB3425" s="41"/>
      <c r="CC3425" s="41"/>
      <c r="CD3425" s="41"/>
      <c r="CE3425" s="41"/>
      <c r="CF3425" s="41"/>
      <c r="CG3425" s="41"/>
      <c r="CH3425" s="41"/>
      <c r="CI3425" s="41"/>
      <c r="CJ3425" s="41"/>
      <c r="ED3425" s="68"/>
      <c r="EE3425" s="68"/>
      <c r="EF3425" s="68"/>
      <c r="EG3425" s="68"/>
      <c r="EH3425" s="68"/>
      <c r="EI3425" s="68"/>
      <c r="EJ3425" s="68"/>
      <c r="EK3425" s="68"/>
      <c r="EL3425" s="68"/>
      <c r="EM3425" s="68"/>
      <c r="EN3425" s="68"/>
      <c r="EO3425" s="68"/>
      <c r="EP3425" s="68"/>
      <c r="EQ3425" s="68"/>
      <c r="ER3425" s="68"/>
      <c r="ES3425" s="68"/>
      <c r="ET3425" s="68"/>
    </row>
    <row r="3426" spans="53:150" s="9" customFormat="1" ht="15">
      <c r="BA3426" s="41"/>
      <c r="BB3426" s="41"/>
      <c r="BC3426" s="41"/>
      <c r="BD3426" s="41"/>
      <c r="BE3426" s="41"/>
      <c r="BF3426" s="41"/>
      <c r="BG3426" s="41"/>
      <c r="BH3426" s="41"/>
      <c r="BI3426" s="41"/>
      <c r="BJ3426" s="41"/>
      <c r="BK3426" s="41"/>
      <c r="BL3426" s="41"/>
      <c r="BM3426" s="41"/>
      <c r="BN3426" s="41"/>
      <c r="BO3426" s="41"/>
      <c r="BP3426" s="41"/>
      <c r="BQ3426" s="41"/>
      <c r="BR3426" s="41"/>
      <c r="BS3426" s="41"/>
      <c r="BT3426" s="41"/>
      <c r="BU3426" s="41"/>
      <c r="BV3426" s="41"/>
      <c r="BW3426" s="41"/>
      <c r="BX3426" s="41"/>
      <c r="BY3426" s="41"/>
      <c r="BZ3426" s="41"/>
      <c r="CA3426" s="41"/>
      <c r="CB3426" s="41"/>
      <c r="CC3426" s="41"/>
      <c r="CD3426" s="41"/>
      <c r="CE3426" s="41"/>
      <c r="CF3426" s="41"/>
      <c r="CG3426" s="41"/>
      <c r="CH3426" s="41"/>
      <c r="CI3426" s="41"/>
      <c r="CJ3426" s="41"/>
      <c r="ED3426" s="68"/>
      <c r="EE3426" s="68"/>
      <c r="EF3426" s="68"/>
      <c r="EG3426" s="68"/>
      <c r="EH3426" s="68"/>
      <c r="EI3426" s="68"/>
      <c r="EJ3426" s="68"/>
      <c r="EK3426" s="68"/>
      <c r="EL3426" s="68"/>
      <c r="EM3426" s="68"/>
      <c r="EN3426" s="68"/>
      <c r="EO3426" s="68"/>
      <c r="EP3426" s="68"/>
      <c r="EQ3426" s="68"/>
      <c r="ER3426" s="68"/>
      <c r="ES3426" s="68"/>
      <c r="ET3426" s="68"/>
    </row>
    <row r="3427" spans="53:150" s="9" customFormat="1" ht="15">
      <c r="BA3427" s="41"/>
      <c r="BB3427" s="41"/>
      <c r="BC3427" s="41"/>
      <c r="BD3427" s="41"/>
      <c r="BE3427" s="41"/>
      <c r="BF3427" s="41"/>
      <c r="BG3427" s="41"/>
      <c r="BH3427" s="41"/>
      <c r="BI3427" s="41"/>
      <c r="BJ3427" s="41"/>
      <c r="BK3427" s="41"/>
      <c r="BL3427" s="41"/>
      <c r="BM3427" s="41"/>
      <c r="BN3427" s="41"/>
      <c r="BO3427" s="41"/>
      <c r="BP3427" s="41"/>
      <c r="BQ3427" s="41"/>
      <c r="BR3427" s="41"/>
      <c r="BS3427" s="41"/>
      <c r="BT3427" s="41"/>
      <c r="BU3427" s="41"/>
      <c r="BV3427" s="41"/>
      <c r="BW3427" s="41"/>
      <c r="BX3427" s="41"/>
      <c r="BY3427" s="41"/>
      <c r="BZ3427" s="41"/>
      <c r="CA3427" s="41"/>
      <c r="CB3427" s="41"/>
      <c r="CC3427" s="41"/>
      <c r="CD3427" s="41"/>
      <c r="CE3427" s="41"/>
      <c r="CF3427" s="41"/>
      <c r="CG3427" s="41"/>
      <c r="CH3427" s="41"/>
      <c r="CI3427" s="41"/>
      <c r="CJ3427" s="41"/>
      <c r="ED3427" s="68"/>
      <c r="EE3427" s="68"/>
      <c r="EF3427" s="68"/>
      <c r="EG3427" s="68"/>
      <c r="EH3427" s="68"/>
      <c r="EI3427" s="68"/>
      <c r="EJ3427" s="68"/>
      <c r="EK3427" s="68"/>
      <c r="EL3427" s="68"/>
      <c r="EM3427" s="68"/>
      <c r="EN3427" s="68"/>
      <c r="EO3427" s="68"/>
      <c r="EP3427" s="68"/>
      <c r="EQ3427" s="68"/>
      <c r="ER3427" s="68"/>
      <c r="ES3427" s="68"/>
      <c r="ET3427" s="68"/>
    </row>
    <row r="3428" spans="53:150" s="9" customFormat="1" ht="15">
      <c r="BA3428" s="41"/>
      <c r="BB3428" s="41"/>
      <c r="BC3428" s="41"/>
      <c r="BD3428" s="41"/>
      <c r="BE3428" s="41"/>
      <c r="BF3428" s="41"/>
      <c r="BG3428" s="41"/>
      <c r="BH3428" s="41"/>
      <c r="BI3428" s="41"/>
      <c r="BJ3428" s="41"/>
      <c r="BK3428" s="41"/>
      <c r="BL3428" s="41"/>
      <c r="BM3428" s="41"/>
      <c r="BN3428" s="41"/>
      <c r="BO3428" s="41"/>
      <c r="BP3428" s="41"/>
      <c r="BQ3428" s="41"/>
      <c r="BR3428" s="41"/>
      <c r="BS3428" s="41"/>
      <c r="BT3428" s="41"/>
      <c r="BU3428" s="41"/>
      <c r="BV3428" s="41"/>
      <c r="BW3428" s="41"/>
      <c r="BX3428" s="41"/>
      <c r="BY3428" s="41"/>
      <c r="BZ3428" s="41"/>
      <c r="CA3428" s="41"/>
      <c r="CB3428" s="41"/>
      <c r="CC3428" s="41"/>
      <c r="CD3428" s="41"/>
      <c r="CE3428" s="41"/>
      <c r="CF3428" s="41"/>
      <c r="CG3428" s="41"/>
      <c r="CH3428" s="41"/>
      <c r="CI3428" s="41"/>
      <c r="CJ3428" s="41"/>
      <c r="ED3428" s="68"/>
      <c r="EE3428" s="68"/>
      <c r="EF3428" s="68"/>
      <c r="EG3428" s="68"/>
      <c r="EH3428" s="68"/>
      <c r="EI3428" s="68"/>
      <c r="EJ3428" s="68"/>
      <c r="EK3428" s="68"/>
      <c r="EL3428" s="68"/>
      <c r="EM3428" s="68"/>
      <c r="EN3428" s="68"/>
      <c r="EO3428" s="68"/>
      <c r="EP3428" s="68"/>
      <c r="EQ3428" s="68"/>
      <c r="ER3428" s="68"/>
      <c r="ES3428" s="68"/>
      <c r="ET3428" s="68"/>
    </row>
    <row r="3429" spans="53:150" s="9" customFormat="1" ht="15">
      <c r="BA3429" s="41"/>
      <c r="BB3429" s="41"/>
      <c r="BC3429" s="41"/>
      <c r="BD3429" s="41"/>
      <c r="BE3429" s="41"/>
      <c r="BF3429" s="41"/>
      <c r="BG3429" s="41"/>
      <c r="BH3429" s="41"/>
      <c r="BI3429" s="41"/>
      <c r="BJ3429" s="41"/>
      <c r="BK3429" s="41"/>
      <c r="BL3429" s="41"/>
      <c r="BM3429" s="41"/>
      <c r="BN3429" s="41"/>
      <c r="BO3429" s="41"/>
      <c r="BP3429" s="41"/>
      <c r="BQ3429" s="41"/>
      <c r="BR3429" s="41"/>
      <c r="BS3429" s="41"/>
      <c r="BT3429" s="41"/>
      <c r="BU3429" s="41"/>
      <c r="BV3429" s="41"/>
      <c r="BW3429" s="41"/>
      <c r="BX3429" s="41"/>
      <c r="BY3429" s="41"/>
      <c r="BZ3429" s="41"/>
      <c r="CA3429" s="41"/>
      <c r="CB3429" s="41"/>
      <c r="CC3429" s="41"/>
      <c r="CD3429" s="41"/>
      <c r="CE3429" s="41"/>
      <c r="CF3429" s="41"/>
      <c r="CG3429" s="41"/>
      <c r="CH3429" s="41"/>
      <c r="CI3429" s="41"/>
      <c r="CJ3429" s="41"/>
      <c r="ED3429" s="68"/>
      <c r="EE3429" s="68"/>
      <c r="EF3429" s="68"/>
      <c r="EG3429" s="68"/>
      <c r="EH3429" s="68"/>
      <c r="EI3429" s="68"/>
      <c r="EJ3429" s="68"/>
      <c r="EK3429" s="68"/>
      <c r="EL3429" s="68"/>
      <c r="EM3429" s="68"/>
      <c r="EN3429" s="68"/>
      <c r="EO3429" s="68"/>
      <c r="EP3429" s="68"/>
      <c r="EQ3429" s="68"/>
      <c r="ER3429" s="68"/>
      <c r="ES3429" s="68"/>
      <c r="ET3429" s="68"/>
    </row>
    <row r="3430" spans="53:150" s="9" customFormat="1" ht="15">
      <c r="BA3430" s="41"/>
      <c r="BB3430" s="41"/>
      <c r="BC3430" s="41"/>
      <c r="BD3430" s="41"/>
      <c r="BE3430" s="41"/>
      <c r="BF3430" s="41"/>
      <c r="BG3430" s="41"/>
      <c r="BH3430" s="41"/>
      <c r="BI3430" s="41"/>
      <c r="BJ3430" s="41"/>
      <c r="BK3430" s="41"/>
      <c r="BL3430" s="41"/>
      <c r="BM3430" s="41"/>
      <c r="BN3430" s="41"/>
      <c r="BO3430" s="41"/>
      <c r="BP3430" s="41"/>
      <c r="BQ3430" s="41"/>
      <c r="BR3430" s="41"/>
      <c r="BS3430" s="41"/>
      <c r="BT3430" s="41"/>
      <c r="BU3430" s="41"/>
      <c r="BV3430" s="41"/>
      <c r="BW3430" s="41"/>
      <c r="BX3430" s="41"/>
      <c r="BY3430" s="41"/>
      <c r="BZ3430" s="41"/>
      <c r="CA3430" s="41"/>
      <c r="CB3430" s="41"/>
      <c r="CC3430" s="41"/>
      <c r="CD3430" s="41"/>
      <c r="CE3430" s="41"/>
      <c r="CF3430" s="41"/>
      <c r="CG3430" s="41"/>
      <c r="CH3430" s="41"/>
      <c r="CI3430" s="41"/>
      <c r="CJ3430" s="41"/>
      <c r="ED3430" s="68"/>
      <c r="EE3430" s="68"/>
      <c r="EF3430" s="68"/>
      <c r="EG3430" s="68"/>
      <c r="EH3430" s="68"/>
      <c r="EI3430" s="68"/>
      <c r="EJ3430" s="68"/>
      <c r="EK3430" s="68"/>
      <c r="EL3430" s="68"/>
      <c r="EM3430" s="68"/>
      <c r="EN3430" s="68"/>
      <c r="EO3430" s="68"/>
      <c r="EP3430" s="68"/>
      <c r="EQ3430" s="68"/>
      <c r="ER3430" s="68"/>
      <c r="ES3430" s="68"/>
      <c r="ET3430" s="68"/>
    </row>
    <row r="3431" spans="53:150" s="9" customFormat="1" ht="15">
      <c r="BA3431" s="41"/>
      <c r="BB3431" s="41"/>
      <c r="BC3431" s="41"/>
      <c r="BD3431" s="41"/>
      <c r="BE3431" s="41"/>
      <c r="BF3431" s="41"/>
      <c r="BG3431" s="41"/>
      <c r="BH3431" s="41"/>
      <c r="BI3431" s="41"/>
      <c r="BJ3431" s="41"/>
      <c r="BK3431" s="41"/>
      <c r="BL3431" s="41"/>
      <c r="BM3431" s="41"/>
      <c r="BN3431" s="41"/>
      <c r="BO3431" s="41"/>
      <c r="BP3431" s="41"/>
      <c r="BQ3431" s="41"/>
      <c r="BR3431" s="41"/>
      <c r="BS3431" s="41"/>
      <c r="BT3431" s="41"/>
      <c r="BU3431" s="41"/>
      <c r="BV3431" s="41"/>
      <c r="BW3431" s="41"/>
      <c r="BX3431" s="41"/>
      <c r="BY3431" s="41"/>
      <c r="BZ3431" s="41"/>
      <c r="CA3431" s="41"/>
      <c r="CB3431" s="41"/>
      <c r="CC3431" s="41"/>
      <c r="CD3431" s="41"/>
      <c r="CE3431" s="41"/>
      <c r="CF3431" s="41"/>
      <c r="CG3431" s="41"/>
      <c r="CH3431" s="41"/>
      <c r="CI3431" s="41"/>
      <c r="CJ3431" s="41"/>
      <c r="ED3431" s="68"/>
      <c r="EE3431" s="68"/>
      <c r="EF3431" s="68"/>
      <c r="EG3431" s="68"/>
      <c r="EH3431" s="68"/>
      <c r="EI3431" s="68"/>
      <c r="EJ3431" s="68"/>
      <c r="EK3431" s="68"/>
      <c r="EL3431" s="68"/>
      <c r="EM3431" s="68"/>
      <c r="EN3431" s="68"/>
      <c r="EO3431" s="68"/>
      <c r="EP3431" s="68"/>
      <c r="EQ3431" s="68"/>
      <c r="ER3431" s="68"/>
      <c r="ES3431" s="68"/>
      <c r="ET3431" s="68"/>
    </row>
    <row r="3432" spans="53:150" s="9" customFormat="1" ht="15">
      <c r="BA3432" s="41"/>
      <c r="BB3432" s="41"/>
      <c r="BC3432" s="41"/>
      <c r="BD3432" s="41"/>
      <c r="BE3432" s="41"/>
      <c r="BF3432" s="41"/>
      <c r="BG3432" s="41"/>
      <c r="BH3432" s="41"/>
      <c r="BI3432" s="41"/>
      <c r="BJ3432" s="41"/>
      <c r="BK3432" s="41"/>
      <c r="BL3432" s="41"/>
      <c r="BM3432" s="41"/>
      <c r="BN3432" s="41"/>
      <c r="BO3432" s="41"/>
      <c r="BP3432" s="41"/>
      <c r="BQ3432" s="41"/>
      <c r="BR3432" s="41"/>
      <c r="BS3432" s="41"/>
      <c r="BT3432" s="41"/>
      <c r="BU3432" s="41"/>
      <c r="BV3432" s="41"/>
      <c r="BW3432" s="41"/>
      <c r="BX3432" s="41"/>
      <c r="BY3432" s="41"/>
      <c r="BZ3432" s="41"/>
      <c r="CA3432" s="41"/>
      <c r="CB3432" s="41"/>
      <c r="CC3432" s="41"/>
      <c r="CD3432" s="41"/>
      <c r="CE3432" s="41"/>
      <c r="CF3432" s="41"/>
      <c r="CG3432" s="41"/>
      <c r="CH3432" s="41"/>
      <c r="CI3432" s="41"/>
      <c r="CJ3432" s="41"/>
      <c r="ED3432" s="68"/>
      <c r="EE3432" s="68"/>
      <c r="EF3432" s="68"/>
      <c r="EG3432" s="68"/>
      <c r="EH3432" s="68"/>
      <c r="EI3432" s="68"/>
      <c r="EJ3432" s="68"/>
      <c r="EK3432" s="68"/>
      <c r="EL3432" s="68"/>
      <c r="EM3432" s="68"/>
      <c r="EN3432" s="68"/>
      <c r="EO3432" s="68"/>
      <c r="EP3432" s="68"/>
      <c r="EQ3432" s="68"/>
      <c r="ER3432" s="68"/>
      <c r="ES3432" s="68"/>
      <c r="ET3432" s="68"/>
    </row>
    <row r="3433" spans="53:150" s="9" customFormat="1" ht="15">
      <c r="BA3433" s="41"/>
      <c r="BB3433" s="41"/>
      <c r="BC3433" s="41"/>
      <c r="BD3433" s="41"/>
      <c r="BE3433" s="41"/>
      <c r="BF3433" s="41"/>
      <c r="BG3433" s="41"/>
      <c r="BH3433" s="41"/>
      <c r="BI3433" s="41"/>
      <c r="BJ3433" s="41"/>
      <c r="BK3433" s="41"/>
      <c r="BL3433" s="41"/>
      <c r="BM3433" s="41"/>
      <c r="BN3433" s="41"/>
      <c r="BO3433" s="41"/>
      <c r="BP3433" s="41"/>
      <c r="BQ3433" s="41"/>
      <c r="BR3433" s="41"/>
      <c r="BS3433" s="41"/>
      <c r="BT3433" s="41"/>
      <c r="BU3433" s="41"/>
      <c r="BV3433" s="41"/>
      <c r="BW3433" s="41"/>
      <c r="BX3433" s="41"/>
      <c r="BY3433" s="41"/>
      <c r="BZ3433" s="41"/>
      <c r="CA3433" s="41"/>
      <c r="CB3433" s="41"/>
      <c r="CC3433" s="41"/>
      <c r="CD3433" s="41"/>
      <c r="CE3433" s="41"/>
      <c r="CF3433" s="41"/>
      <c r="CG3433" s="41"/>
      <c r="CH3433" s="41"/>
      <c r="CI3433" s="41"/>
      <c r="CJ3433" s="41"/>
      <c r="ED3433" s="68"/>
      <c r="EE3433" s="68"/>
      <c r="EF3433" s="68"/>
      <c r="EG3433" s="68"/>
      <c r="EH3433" s="68"/>
      <c r="EI3433" s="68"/>
      <c r="EJ3433" s="68"/>
      <c r="EK3433" s="68"/>
      <c r="EL3433" s="68"/>
      <c r="EM3433" s="68"/>
      <c r="EN3433" s="68"/>
      <c r="EO3433" s="68"/>
      <c r="EP3433" s="68"/>
      <c r="EQ3433" s="68"/>
      <c r="ER3433" s="68"/>
      <c r="ES3433" s="68"/>
      <c r="ET3433" s="68"/>
    </row>
    <row r="3434" spans="53:150" s="9" customFormat="1" ht="15">
      <c r="BA3434" s="41"/>
      <c r="BB3434" s="41"/>
      <c r="BC3434" s="41"/>
      <c r="BD3434" s="41"/>
      <c r="BE3434" s="41"/>
      <c r="BF3434" s="41"/>
      <c r="BG3434" s="41"/>
      <c r="BH3434" s="41"/>
      <c r="BI3434" s="41"/>
      <c r="BJ3434" s="41"/>
      <c r="BK3434" s="41"/>
      <c r="BL3434" s="41"/>
      <c r="BM3434" s="41"/>
      <c r="BN3434" s="41"/>
      <c r="BO3434" s="41"/>
      <c r="BP3434" s="41"/>
      <c r="BQ3434" s="41"/>
      <c r="BR3434" s="41"/>
      <c r="BS3434" s="41"/>
      <c r="BT3434" s="41"/>
      <c r="BU3434" s="41"/>
      <c r="BV3434" s="41"/>
      <c r="BW3434" s="41"/>
      <c r="BX3434" s="41"/>
      <c r="BY3434" s="41"/>
      <c r="BZ3434" s="41"/>
      <c r="CA3434" s="41"/>
      <c r="CB3434" s="41"/>
      <c r="CC3434" s="41"/>
      <c r="CD3434" s="41"/>
      <c r="CE3434" s="41"/>
      <c r="CF3434" s="41"/>
      <c r="CG3434" s="41"/>
      <c r="CH3434" s="41"/>
      <c r="CI3434" s="41"/>
      <c r="CJ3434" s="41"/>
      <c r="ED3434" s="68"/>
      <c r="EE3434" s="68"/>
      <c r="EF3434" s="68"/>
      <c r="EG3434" s="68"/>
      <c r="EH3434" s="68"/>
      <c r="EI3434" s="68"/>
      <c r="EJ3434" s="68"/>
      <c r="EK3434" s="68"/>
      <c r="EL3434" s="68"/>
      <c r="EM3434" s="68"/>
      <c r="EN3434" s="68"/>
      <c r="EO3434" s="68"/>
      <c r="EP3434" s="68"/>
      <c r="EQ3434" s="68"/>
      <c r="ER3434" s="68"/>
      <c r="ES3434" s="68"/>
      <c r="ET3434" s="68"/>
    </row>
    <row r="3435" spans="53:150" s="9" customFormat="1" ht="15">
      <c r="BA3435" s="41"/>
      <c r="BB3435" s="41"/>
      <c r="BC3435" s="41"/>
      <c r="BD3435" s="41"/>
      <c r="BE3435" s="41"/>
      <c r="BF3435" s="41"/>
      <c r="BG3435" s="41"/>
      <c r="BH3435" s="41"/>
      <c r="BI3435" s="41"/>
      <c r="BJ3435" s="41"/>
      <c r="BK3435" s="41"/>
      <c r="BL3435" s="41"/>
      <c r="BM3435" s="41"/>
      <c r="BN3435" s="41"/>
      <c r="BO3435" s="41"/>
      <c r="BP3435" s="41"/>
      <c r="BQ3435" s="41"/>
      <c r="BR3435" s="41"/>
      <c r="BS3435" s="41"/>
      <c r="BT3435" s="41"/>
      <c r="BU3435" s="41"/>
      <c r="BV3435" s="41"/>
      <c r="BW3435" s="41"/>
      <c r="BX3435" s="41"/>
      <c r="BY3435" s="41"/>
      <c r="BZ3435" s="41"/>
      <c r="CA3435" s="41"/>
      <c r="CB3435" s="41"/>
      <c r="CC3435" s="41"/>
      <c r="CD3435" s="41"/>
      <c r="CE3435" s="41"/>
      <c r="CF3435" s="41"/>
      <c r="CG3435" s="41"/>
      <c r="CH3435" s="41"/>
      <c r="CI3435" s="41"/>
      <c r="CJ3435" s="41"/>
      <c r="ED3435" s="68"/>
      <c r="EE3435" s="68"/>
      <c r="EF3435" s="68"/>
      <c r="EG3435" s="68"/>
      <c r="EH3435" s="68"/>
      <c r="EI3435" s="68"/>
      <c r="EJ3435" s="68"/>
      <c r="EK3435" s="68"/>
      <c r="EL3435" s="68"/>
      <c r="EM3435" s="68"/>
      <c r="EN3435" s="68"/>
      <c r="EO3435" s="68"/>
      <c r="EP3435" s="68"/>
      <c r="EQ3435" s="68"/>
      <c r="ER3435" s="68"/>
      <c r="ES3435" s="68"/>
      <c r="ET3435" s="68"/>
    </row>
    <row r="3436" spans="53:150" s="9" customFormat="1" ht="15">
      <c r="BA3436" s="41"/>
      <c r="BB3436" s="41"/>
      <c r="BC3436" s="41"/>
      <c r="BD3436" s="41"/>
      <c r="BE3436" s="41"/>
      <c r="BF3436" s="41"/>
      <c r="BG3436" s="41"/>
      <c r="BH3436" s="41"/>
      <c r="BI3436" s="41"/>
      <c r="BJ3436" s="41"/>
      <c r="BK3436" s="41"/>
      <c r="BL3436" s="41"/>
      <c r="BM3436" s="41"/>
      <c r="BN3436" s="41"/>
      <c r="BO3436" s="41"/>
      <c r="BP3436" s="41"/>
      <c r="BQ3436" s="41"/>
      <c r="BR3436" s="41"/>
      <c r="BS3436" s="41"/>
      <c r="BT3436" s="41"/>
      <c r="BU3436" s="41"/>
      <c r="BV3436" s="41"/>
      <c r="BW3436" s="41"/>
      <c r="BX3436" s="41"/>
      <c r="BY3436" s="41"/>
      <c r="BZ3436" s="41"/>
      <c r="CA3436" s="41"/>
      <c r="CB3436" s="41"/>
      <c r="CC3436" s="41"/>
      <c r="CD3436" s="41"/>
      <c r="CE3436" s="41"/>
      <c r="CF3436" s="41"/>
      <c r="CG3436" s="41"/>
      <c r="CH3436" s="41"/>
      <c r="CI3436" s="41"/>
      <c r="CJ3436" s="41"/>
      <c r="ED3436" s="68"/>
      <c r="EE3436" s="68"/>
      <c r="EF3436" s="68"/>
      <c r="EG3436" s="68"/>
      <c r="EH3436" s="68"/>
      <c r="EI3436" s="68"/>
      <c r="EJ3436" s="68"/>
      <c r="EK3436" s="68"/>
      <c r="EL3436" s="68"/>
      <c r="EM3436" s="68"/>
      <c r="EN3436" s="68"/>
      <c r="EO3436" s="68"/>
      <c r="EP3436" s="68"/>
      <c r="EQ3436" s="68"/>
      <c r="ER3436" s="68"/>
      <c r="ES3436" s="68"/>
      <c r="ET3436" s="68"/>
    </row>
    <row r="3437" spans="53:150" s="9" customFormat="1" ht="15">
      <c r="BA3437" s="41"/>
      <c r="BB3437" s="41"/>
      <c r="BC3437" s="41"/>
      <c r="BD3437" s="41"/>
      <c r="BE3437" s="41"/>
      <c r="BF3437" s="41"/>
      <c r="BG3437" s="41"/>
      <c r="BH3437" s="41"/>
      <c r="BI3437" s="41"/>
      <c r="BJ3437" s="41"/>
      <c r="BK3437" s="41"/>
      <c r="BL3437" s="41"/>
      <c r="BM3437" s="41"/>
      <c r="BN3437" s="41"/>
      <c r="BO3437" s="41"/>
      <c r="BP3437" s="41"/>
      <c r="BQ3437" s="41"/>
      <c r="BR3437" s="41"/>
      <c r="BS3437" s="41"/>
      <c r="BT3437" s="41"/>
      <c r="BU3437" s="41"/>
      <c r="BV3437" s="41"/>
      <c r="BW3437" s="41"/>
      <c r="BX3437" s="41"/>
      <c r="BY3437" s="41"/>
      <c r="BZ3437" s="41"/>
      <c r="CA3437" s="41"/>
      <c r="CB3437" s="41"/>
      <c r="CC3437" s="41"/>
      <c r="CD3437" s="41"/>
      <c r="CE3437" s="41"/>
      <c r="CF3437" s="41"/>
      <c r="CG3437" s="41"/>
      <c r="CH3437" s="41"/>
      <c r="CI3437" s="41"/>
      <c r="CJ3437" s="41"/>
      <c r="ED3437" s="68"/>
      <c r="EE3437" s="68"/>
      <c r="EF3437" s="68"/>
      <c r="EG3437" s="68"/>
      <c r="EH3437" s="68"/>
      <c r="EI3437" s="68"/>
      <c r="EJ3437" s="68"/>
      <c r="EK3437" s="68"/>
      <c r="EL3437" s="68"/>
      <c r="EM3437" s="68"/>
      <c r="EN3437" s="68"/>
      <c r="EO3437" s="68"/>
      <c r="EP3437" s="68"/>
      <c r="EQ3437" s="68"/>
      <c r="ER3437" s="68"/>
      <c r="ES3437" s="68"/>
      <c r="ET3437" s="68"/>
    </row>
    <row r="3438" spans="53:150" s="9" customFormat="1" ht="15">
      <c r="BA3438" s="41"/>
      <c r="BB3438" s="41"/>
      <c r="BC3438" s="41"/>
      <c r="BD3438" s="41"/>
      <c r="BE3438" s="41"/>
      <c r="BF3438" s="41"/>
      <c r="BG3438" s="41"/>
      <c r="BH3438" s="41"/>
      <c r="BI3438" s="41"/>
      <c r="BJ3438" s="41"/>
      <c r="BK3438" s="41"/>
      <c r="BL3438" s="41"/>
      <c r="BM3438" s="41"/>
      <c r="BN3438" s="41"/>
      <c r="BO3438" s="41"/>
      <c r="BP3438" s="41"/>
      <c r="BQ3438" s="41"/>
      <c r="BR3438" s="41"/>
      <c r="BS3438" s="41"/>
      <c r="BT3438" s="41"/>
      <c r="BU3438" s="41"/>
      <c r="BV3438" s="41"/>
      <c r="BW3438" s="41"/>
      <c r="BX3438" s="41"/>
      <c r="BY3438" s="41"/>
      <c r="BZ3438" s="41"/>
      <c r="CA3438" s="41"/>
      <c r="CB3438" s="41"/>
      <c r="CC3438" s="41"/>
      <c r="CD3438" s="41"/>
      <c r="CE3438" s="41"/>
      <c r="CF3438" s="41"/>
      <c r="CG3438" s="41"/>
      <c r="CH3438" s="41"/>
      <c r="CI3438" s="41"/>
      <c r="CJ3438" s="41"/>
      <c r="ED3438" s="68"/>
      <c r="EE3438" s="68"/>
      <c r="EF3438" s="68"/>
      <c r="EG3438" s="68"/>
      <c r="EH3438" s="68"/>
      <c r="EI3438" s="68"/>
      <c r="EJ3438" s="68"/>
      <c r="EK3438" s="68"/>
      <c r="EL3438" s="68"/>
      <c r="EM3438" s="68"/>
      <c r="EN3438" s="68"/>
      <c r="EO3438" s="68"/>
      <c r="EP3438" s="68"/>
      <c r="EQ3438" s="68"/>
      <c r="ER3438" s="68"/>
      <c r="ES3438" s="68"/>
      <c r="ET3438" s="68"/>
    </row>
    <row r="3439" spans="53:150" s="9" customFormat="1" ht="15">
      <c r="BA3439" s="41"/>
      <c r="BB3439" s="41"/>
      <c r="BC3439" s="41"/>
      <c r="BD3439" s="41"/>
      <c r="BE3439" s="41"/>
      <c r="BF3439" s="41"/>
      <c r="BG3439" s="41"/>
      <c r="BH3439" s="41"/>
      <c r="BI3439" s="41"/>
      <c r="BJ3439" s="41"/>
      <c r="BK3439" s="41"/>
      <c r="BL3439" s="41"/>
      <c r="BM3439" s="41"/>
      <c r="BN3439" s="41"/>
      <c r="BO3439" s="41"/>
      <c r="BP3439" s="41"/>
      <c r="BQ3439" s="41"/>
      <c r="BR3439" s="41"/>
      <c r="BS3439" s="41"/>
      <c r="BT3439" s="41"/>
      <c r="BU3439" s="41"/>
      <c r="BV3439" s="41"/>
      <c r="BW3439" s="41"/>
      <c r="BX3439" s="41"/>
      <c r="BY3439" s="41"/>
      <c r="BZ3439" s="41"/>
      <c r="CA3439" s="41"/>
      <c r="CB3439" s="41"/>
      <c r="CC3439" s="41"/>
      <c r="CD3439" s="41"/>
      <c r="CE3439" s="41"/>
      <c r="CF3439" s="41"/>
      <c r="CG3439" s="41"/>
      <c r="CH3439" s="41"/>
      <c r="CI3439" s="41"/>
      <c r="CJ3439" s="41"/>
      <c r="ED3439" s="68"/>
      <c r="EE3439" s="68"/>
      <c r="EF3439" s="68"/>
      <c r="EG3439" s="68"/>
      <c r="EH3439" s="68"/>
      <c r="EI3439" s="68"/>
      <c r="EJ3439" s="68"/>
      <c r="EK3439" s="68"/>
      <c r="EL3439" s="68"/>
      <c r="EM3439" s="68"/>
      <c r="EN3439" s="68"/>
      <c r="EO3439" s="68"/>
      <c r="EP3439" s="68"/>
      <c r="EQ3439" s="68"/>
      <c r="ER3439" s="68"/>
      <c r="ES3439" s="68"/>
      <c r="ET3439" s="68"/>
    </row>
    <row r="3440" spans="53:150" s="9" customFormat="1" ht="15">
      <c r="BA3440" s="41"/>
      <c r="BB3440" s="41"/>
      <c r="BC3440" s="41"/>
      <c r="BD3440" s="41"/>
      <c r="BE3440" s="41"/>
      <c r="BF3440" s="41"/>
      <c r="BG3440" s="41"/>
      <c r="BH3440" s="41"/>
      <c r="BI3440" s="41"/>
      <c r="BJ3440" s="41"/>
      <c r="BK3440" s="41"/>
      <c r="BL3440" s="41"/>
      <c r="BM3440" s="41"/>
      <c r="BN3440" s="41"/>
      <c r="BO3440" s="41"/>
      <c r="BP3440" s="41"/>
      <c r="BQ3440" s="41"/>
      <c r="BR3440" s="41"/>
      <c r="BS3440" s="41"/>
      <c r="BT3440" s="41"/>
      <c r="BU3440" s="41"/>
      <c r="BV3440" s="41"/>
      <c r="BW3440" s="41"/>
      <c r="BX3440" s="41"/>
      <c r="BY3440" s="41"/>
      <c r="BZ3440" s="41"/>
      <c r="CA3440" s="41"/>
      <c r="CB3440" s="41"/>
      <c r="CC3440" s="41"/>
      <c r="CD3440" s="41"/>
      <c r="CE3440" s="41"/>
      <c r="CF3440" s="41"/>
      <c r="CG3440" s="41"/>
      <c r="CH3440" s="41"/>
      <c r="CI3440" s="41"/>
      <c r="CJ3440" s="41"/>
      <c r="ED3440" s="68"/>
      <c r="EE3440" s="68"/>
      <c r="EF3440" s="68"/>
      <c r="EG3440" s="68"/>
      <c r="EH3440" s="68"/>
      <c r="EI3440" s="68"/>
      <c r="EJ3440" s="68"/>
      <c r="EK3440" s="68"/>
      <c r="EL3440" s="68"/>
      <c r="EM3440" s="68"/>
      <c r="EN3440" s="68"/>
      <c r="EO3440" s="68"/>
      <c r="EP3440" s="68"/>
      <c r="EQ3440" s="68"/>
      <c r="ER3440" s="68"/>
      <c r="ES3440" s="68"/>
      <c r="ET3440" s="68"/>
    </row>
    <row r="3441" spans="53:150" s="9" customFormat="1" ht="15">
      <c r="BA3441" s="41"/>
      <c r="BB3441" s="41"/>
      <c r="BC3441" s="41"/>
      <c r="BD3441" s="41"/>
      <c r="BE3441" s="41"/>
      <c r="BF3441" s="41"/>
      <c r="BG3441" s="41"/>
      <c r="BH3441" s="41"/>
      <c r="BI3441" s="41"/>
      <c r="BJ3441" s="41"/>
      <c r="BK3441" s="41"/>
      <c r="BL3441" s="41"/>
      <c r="BM3441" s="41"/>
      <c r="BN3441" s="41"/>
      <c r="BO3441" s="41"/>
      <c r="BP3441" s="41"/>
      <c r="BQ3441" s="41"/>
      <c r="BR3441" s="41"/>
      <c r="BS3441" s="41"/>
      <c r="BT3441" s="41"/>
      <c r="BU3441" s="41"/>
      <c r="BV3441" s="41"/>
      <c r="BW3441" s="41"/>
      <c r="BX3441" s="41"/>
      <c r="BY3441" s="41"/>
      <c r="BZ3441" s="41"/>
      <c r="CA3441" s="41"/>
      <c r="CB3441" s="41"/>
      <c r="CC3441" s="41"/>
      <c r="CD3441" s="41"/>
      <c r="CE3441" s="41"/>
      <c r="CF3441" s="41"/>
      <c r="CG3441" s="41"/>
      <c r="CH3441" s="41"/>
      <c r="CI3441" s="41"/>
      <c r="CJ3441" s="41"/>
      <c r="ED3441" s="68"/>
      <c r="EE3441" s="68"/>
      <c r="EF3441" s="68"/>
      <c r="EG3441" s="68"/>
      <c r="EH3441" s="68"/>
      <c r="EI3441" s="68"/>
      <c r="EJ3441" s="68"/>
      <c r="EK3441" s="68"/>
      <c r="EL3441" s="68"/>
      <c r="EM3441" s="68"/>
      <c r="EN3441" s="68"/>
      <c r="EO3441" s="68"/>
      <c r="EP3441" s="68"/>
      <c r="EQ3441" s="68"/>
      <c r="ER3441" s="68"/>
      <c r="ES3441" s="68"/>
      <c r="ET3441" s="68"/>
    </row>
    <row r="3442" spans="53:150" s="9" customFormat="1" ht="15">
      <c r="BA3442" s="41"/>
      <c r="BB3442" s="41"/>
      <c r="BC3442" s="41"/>
      <c r="BD3442" s="41"/>
      <c r="BE3442" s="41"/>
      <c r="BF3442" s="41"/>
      <c r="BG3442" s="41"/>
      <c r="BH3442" s="41"/>
      <c r="BI3442" s="41"/>
      <c r="BJ3442" s="41"/>
      <c r="BK3442" s="41"/>
      <c r="BL3442" s="41"/>
      <c r="BM3442" s="41"/>
      <c r="BN3442" s="41"/>
      <c r="BO3442" s="41"/>
      <c r="BP3442" s="41"/>
      <c r="BQ3442" s="41"/>
      <c r="BR3442" s="41"/>
      <c r="BS3442" s="41"/>
      <c r="BT3442" s="41"/>
      <c r="BU3442" s="41"/>
      <c r="BV3442" s="41"/>
      <c r="BW3442" s="41"/>
      <c r="BX3442" s="41"/>
      <c r="BY3442" s="41"/>
      <c r="BZ3442" s="41"/>
      <c r="CA3442" s="41"/>
      <c r="CB3442" s="41"/>
      <c r="CC3442" s="41"/>
      <c r="CD3442" s="41"/>
      <c r="CE3442" s="41"/>
      <c r="CF3442" s="41"/>
      <c r="CG3442" s="41"/>
      <c r="CH3442" s="41"/>
      <c r="CI3442" s="41"/>
      <c r="CJ3442" s="41"/>
      <c r="ED3442" s="68"/>
      <c r="EE3442" s="68"/>
      <c r="EF3442" s="68"/>
      <c r="EG3442" s="68"/>
      <c r="EH3442" s="68"/>
      <c r="EI3442" s="68"/>
      <c r="EJ3442" s="68"/>
      <c r="EK3442" s="68"/>
      <c r="EL3442" s="68"/>
      <c r="EM3442" s="68"/>
      <c r="EN3442" s="68"/>
      <c r="EO3442" s="68"/>
      <c r="EP3442" s="68"/>
      <c r="EQ3442" s="68"/>
      <c r="ER3442" s="68"/>
      <c r="ES3442" s="68"/>
      <c r="ET3442" s="68"/>
    </row>
    <row r="3443" spans="53:150" s="9" customFormat="1" ht="15">
      <c r="BA3443" s="41"/>
      <c r="BB3443" s="41"/>
      <c r="BC3443" s="41"/>
      <c r="BD3443" s="41"/>
      <c r="BE3443" s="41"/>
      <c r="BF3443" s="41"/>
      <c r="BG3443" s="41"/>
      <c r="BH3443" s="41"/>
      <c r="BI3443" s="41"/>
      <c r="BJ3443" s="41"/>
      <c r="BK3443" s="41"/>
      <c r="BL3443" s="41"/>
      <c r="BM3443" s="41"/>
      <c r="BN3443" s="41"/>
      <c r="BO3443" s="41"/>
      <c r="BP3443" s="41"/>
      <c r="BQ3443" s="41"/>
      <c r="BR3443" s="41"/>
      <c r="BS3443" s="41"/>
      <c r="BT3443" s="41"/>
      <c r="BU3443" s="41"/>
      <c r="BV3443" s="41"/>
      <c r="BW3443" s="41"/>
      <c r="BX3443" s="41"/>
      <c r="BY3443" s="41"/>
      <c r="BZ3443" s="41"/>
      <c r="CA3443" s="41"/>
      <c r="CB3443" s="41"/>
      <c r="CC3443" s="41"/>
      <c r="CD3443" s="41"/>
      <c r="CE3443" s="41"/>
      <c r="CF3443" s="41"/>
      <c r="CG3443" s="41"/>
      <c r="CH3443" s="41"/>
      <c r="CI3443" s="41"/>
      <c r="CJ3443" s="41"/>
      <c r="ED3443" s="68"/>
      <c r="EE3443" s="68"/>
      <c r="EF3443" s="68"/>
      <c r="EG3443" s="68"/>
      <c r="EH3443" s="68"/>
      <c r="EI3443" s="68"/>
      <c r="EJ3443" s="68"/>
      <c r="EK3443" s="68"/>
      <c r="EL3443" s="68"/>
      <c r="EM3443" s="68"/>
      <c r="EN3443" s="68"/>
      <c r="EO3443" s="68"/>
      <c r="EP3443" s="68"/>
      <c r="EQ3443" s="68"/>
      <c r="ER3443" s="68"/>
      <c r="ES3443" s="68"/>
      <c r="ET3443" s="68"/>
    </row>
    <row r="3444" spans="53:150" s="9" customFormat="1" ht="15">
      <c r="BA3444" s="41"/>
      <c r="BB3444" s="41"/>
      <c r="BC3444" s="41"/>
      <c r="BD3444" s="41"/>
      <c r="BE3444" s="41"/>
      <c r="BF3444" s="41"/>
      <c r="BG3444" s="41"/>
      <c r="BH3444" s="41"/>
      <c r="BI3444" s="41"/>
      <c r="BJ3444" s="41"/>
      <c r="BK3444" s="41"/>
      <c r="BL3444" s="41"/>
      <c r="BM3444" s="41"/>
      <c r="BN3444" s="41"/>
      <c r="BO3444" s="41"/>
      <c r="BP3444" s="41"/>
      <c r="BQ3444" s="41"/>
      <c r="BR3444" s="41"/>
      <c r="BS3444" s="41"/>
      <c r="BT3444" s="41"/>
      <c r="BU3444" s="41"/>
      <c r="BV3444" s="41"/>
      <c r="BW3444" s="41"/>
      <c r="BX3444" s="41"/>
      <c r="BY3444" s="41"/>
      <c r="BZ3444" s="41"/>
      <c r="CA3444" s="41"/>
      <c r="CB3444" s="41"/>
      <c r="CC3444" s="41"/>
      <c r="CD3444" s="41"/>
      <c r="CE3444" s="41"/>
      <c r="CF3444" s="41"/>
      <c r="CG3444" s="41"/>
      <c r="CH3444" s="41"/>
      <c r="CI3444" s="41"/>
      <c r="CJ3444" s="41"/>
      <c r="ED3444" s="68"/>
      <c r="EE3444" s="68"/>
      <c r="EF3444" s="68"/>
      <c r="EG3444" s="68"/>
      <c r="EH3444" s="68"/>
      <c r="EI3444" s="68"/>
      <c r="EJ3444" s="68"/>
      <c r="EK3444" s="68"/>
      <c r="EL3444" s="68"/>
      <c r="EM3444" s="68"/>
      <c r="EN3444" s="68"/>
      <c r="EO3444" s="68"/>
      <c r="EP3444" s="68"/>
      <c r="EQ3444" s="68"/>
      <c r="ER3444" s="68"/>
      <c r="ES3444" s="68"/>
      <c r="ET3444" s="68"/>
    </row>
    <row r="3445" spans="53:150" s="9" customFormat="1" ht="15">
      <c r="BA3445" s="41"/>
      <c r="BB3445" s="41"/>
      <c r="BC3445" s="41"/>
      <c r="BD3445" s="41"/>
      <c r="BE3445" s="41"/>
      <c r="BF3445" s="41"/>
      <c r="BG3445" s="41"/>
      <c r="BH3445" s="41"/>
      <c r="BI3445" s="41"/>
      <c r="BJ3445" s="41"/>
      <c r="BK3445" s="41"/>
      <c r="BL3445" s="41"/>
      <c r="BM3445" s="41"/>
      <c r="BN3445" s="41"/>
      <c r="BO3445" s="41"/>
      <c r="BP3445" s="41"/>
      <c r="BQ3445" s="41"/>
      <c r="BR3445" s="41"/>
      <c r="BS3445" s="41"/>
      <c r="BT3445" s="41"/>
      <c r="BU3445" s="41"/>
      <c r="BV3445" s="41"/>
      <c r="BW3445" s="41"/>
      <c r="BX3445" s="41"/>
      <c r="BY3445" s="41"/>
      <c r="BZ3445" s="41"/>
      <c r="CA3445" s="41"/>
      <c r="CB3445" s="41"/>
      <c r="CC3445" s="41"/>
      <c r="CD3445" s="41"/>
      <c r="CE3445" s="41"/>
      <c r="CF3445" s="41"/>
      <c r="CG3445" s="41"/>
      <c r="CH3445" s="41"/>
      <c r="CI3445" s="41"/>
      <c r="CJ3445" s="41"/>
      <c r="ED3445" s="68"/>
      <c r="EE3445" s="68"/>
      <c r="EF3445" s="68"/>
      <c r="EG3445" s="68"/>
      <c r="EH3445" s="68"/>
      <c r="EI3445" s="68"/>
      <c r="EJ3445" s="68"/>
      <c r="EK3445" s="68"/>
      <c r="EL3445" s="68"/>
      <c r="EM3445" s="68"/>
      <c r="EN3445" s="68"/>
      <c r="EO3445" s="68"/>
      <c r="EP3445" s="68"/>
      <c r="EQ3445" s="68"/>
      <c r="ER3445" s="68"/>
      <c r="ES3445" s="68"/>
      <c r="ET3445" s="68"/>
    </row>
    <row r="3446" spans="53:150" s="9" customFormat="1" ht="15">
      <c r="BA3446" s="41"/>
      <c r="BB3446" s="41"/>
      <c r="BC3446" s="41"/>
      <c r="BD3446" s="41"/>
      <c r="BE3446" s="41"/>
      <c r="BF3446" s="41"/>
      <c r="BG3446" s="41"/>
      <c r="BH3446" s="41"/>
      <c r="BI3446" s="41"/>
      <c r="BJ3446" s="41"/>
      <c r="BK3446" s="41"/>
      <c r="BL3446" s="41"/>
      <c r="BM3446" s="41"/>
      <c r="BN3446" s="41"/>
      <c r="BO3446" s="41"/>
      <c r="BP3446" s="41"/>
      <c r="BQ3446" s="41"/>
      <c r="BR3446" s="41"/>
      <c r="BS3446" s="41"/>
      <c r="BT3446" s="41"/>
      <c r="BU3446" s="41"/>
      <c r="BV3446" s="41"/>
      <c r="BW3446" s="41"/>
      <c r="BX3446" s="41"/>
      <c r="BY3446" s="41"/>
      <c r="BZ3446" s="41"/>
      <c r="CA3446" s="41"/>
      <c r="CB3446" s="41"/>
      <c r="CC3446" s="41"/>
      <c r="CD3446" s="41"/>
      <c r="CE3446" s="41"/>
      <c r="CF3446" s="41"/>
      <c r="CG3446" s="41"/>
      <c r="CH3446" s="41"/>
      <c r="CI3446" s="41"/>
      <c r="CJ3446" s="41"/>
      <c r="ED3446" s="68"/>
      <c r="EE3446" s="68"/>
      <c r="EF3446" s="68"/>
      <c r="EG3446" s="68"/>
      <c r="EH3446" s="68"/>
      <c r="EI3446" s="68"/>
      <c r="EJ3446" s="68"/>
      <c r="EK3446" s="68"/>
      <c r="EL3446" s="68"/>
      <c r="EM3446" s="68"/>
      <c r="EN3446" s="68"/>
      <c r="EO3446" s="68"/>
      <c r="EP3446" s="68"/>
      <c r="EQ3446" s="68"/>
      <c r="ER3446" s="68"/>
      <c r="ES3446" s="68"/>
      <c r="ET3446" s="68"/>
    </row>
    <row r="3447" spans="53:150" s="9" customFormat="1" ht="15">
      <c r="BA3447" s="41"/>
      <c r="BB3447" s="41"/>
      <c r="BC3447" s="41"/>
      <c r="BD3447" s="41"/>
      <c r="BE3447" s="41"/>
      <c r="BF3447" s="41"/>
      <c r="BG3447" s="41"/>
      <c r="BH3447" s="41"/>
      <c r="BI3447" s="41"/>
      <c r="BJ3447" s="41"/>
      <c r="BK3447" s="41"/>
      <c r="BL3447" s="41"/>
      <c r="BM3447" s="41"/>
      <c r="BN3447" s="41"/>
      <c r="BO3447" s="41"/>
      <c r="BP3447" s="41"/>
      <c r="BQ3447" s="41"/>
      <c r="BR3447" s="41"/>
      <c r="BS3447" s="41"/>
      <c r="BT3447" s="41"/>
      <c r="BU3447" s="41"/>
      <c r="BV3447" s="41"/>
      <c r="BW3447" s="41"/>
      <c r="BX3447" s="41"/>
      <c r="BY3447" s="41"/>
      <c r="BZ3447" s="41"/>
      <c r="CA3447" s="41"/>
      <c r="CB3447" s="41"/>
      <c r="CC3447" s="41"/>
      <c r="CD3447" s="41"/>
      <c r="CE3447" s="41"/>
      <c r="CF3447" s="41"/>
      <c r="CG3447" s="41"/>
      <c r="CH3447" s="41"/>
      <c r="CI3447" s="41"/>
      <c r="CJ3447" s="41"/>
      <c r="ED3447" s="68"/>
      <c r="EE3447" s="68"/>
      <c r="EF3447" s="68"/>
      <c r="EG3447" s="68"/>
      <c r="EH3447" s="68"/>
      <c r="EI3447" s="68"/>
      <c r="EJ3447" s="68"/>
      <c r="EK3447" s="68"/>
      <c r="EL3447" s="68"/>
      <c r="EM3447" s="68"/>
      <c r="EN3447" s="68"/>
      <c r="EO3447" s="68"/>
      <c r="EP3447" s="68"/>
      <c r="EQ3447" s="68"/>
      <c r="ER3447" s="68"/>
      <c r="ES3447" s="68"/>
      <c r="ET3447" s="68"/>
    </row>
    <row r="3448" spans="53:150" s="9" customFormat="1" ht="15">
      <c r="BA3448" s="41"/>
      <c r="BB3448" s="41"/>
      <c r="BC3448" s="41"/>
      <c r="BD3448" s="41"/>
      <c r="BE3448" s="41"/>
      <c r="BF3448" s="41"/>
      <c r="BG3448" s="41"/>
      <c r="BH3448" s="41"/>
      <c r="BI3448" s="41"/>
      <c r="BJ3448" s="41"/>
      <c r="BK3448" s="41"/>
      <c r="BL3448" s="41"/>
      <c r="BM3448" s="41"/>
      <c r="BN3448" s="41"/>
      <c r="BO3448" s="41"/>
      <c r="BP3448" s="41"/>
      <c r="BQ3448" s="41"/>
      <c r="BR3448" s="41"/>
      <c r="BS3448" s="41"/>
      <c r="BT3448" s="41"/>
      <c r="BU3448" s="41"/>
      <c r="BV3448" s="41"/>
      <c r="BW3448" s="41"/>
      <c r="BX3448" s="41"/>
      <c r="BY3448" s="41"/>
      <c r="BZ3448" s="41"/>
      <c r="CA3448" s="41"/>
      <c r="CB3448" s="41"/>
      <c r="CC3448" s="41"/>
      <c r="CD3448" s="41"/>
      <c r="CE3448" s="41"/>
      <c r="CF3448" s="41"/>
      <c r="CG3448" s="41"/>
      <c r="CH3448" s="41"/>
      <c r="CI3448" s="41"/>
      <c r="CJ3448" s="41"/>
      <c r="ED3448" s="68"/>
      <c r="EE3448" s="68"/>
      <c r="EF3448" s="68"/>
      <c r="EG3448" s="68"/>
      <c r="EH3448" s="68"/>
      <c r="EI3448" s="68"/>
      <c r="EJ3448" s="68"/>
      <c r="EK3448" s="68"/>
      <c r="EL3448" s="68"/>
      <c r="EM3448" s="68"/>
      <c r="EN3448" s="68"/>
      <c r="EO3448" s="68"/>
      <c r="EP3448" s="68"/>
      <c r="EQ3448" s="68"/>
      <c r="ER3448" s="68"/>
      <c r="ES3448" s="68"/>
      <c r="ET3448" s="68"/>
    </row>
    <row r="3449" spans="53:150" s="9" customFormat="1" ht="15">
      <c r="BA3449" s="41"/>
      <c r="BB3449" s="41"/>
      <c r="BC3449" s="41"/>
      <c r="BD3449" s="41"/>
      <c r="BE3449" s="41"/>
      <c r="BF3449" s="41"/>
      <c r="BG3449" s="41"/>
      <c r="BH3449" s="41"/>
      <c r="BI3449" s="41"/>
      <c r="BJ3449" s="41"/>
      <c r="BK3449" s="41"/>
      <c r="BL3449" s="41"/>
      <c r="BM3449" s="41"/>
      <c r="BN3449" s="41"/>
      <c r="BO3449" s="41"/>
      <c r="BP3449" s="41"/>
      <c r="BQ3449" s="41"/>
      <c r="BR3449" s="41"/>
      <c r="BS3449" s="41"/>
      <c r="BT3449" s="41"/>
      <c r="BU3449" s="41"/>
      <c r="BV3449" s="41"/>
      <c r="BW3449" s="41"/>
      <c r="BX3449" s="41"/>
      <c r="BY3449" s="41"/>
      <c r="BZ3449" s="41"/>
      <c r="CA3449" s="41"/>
      <c r="CB3449" s="41"/>
      <c r="CC3449" s="41"/>
      <c r="CD3449" s="41"/>
      <c r="CE3449" s="41"/>
      <c r="CF3449" s="41"/>
      <c r="CG3449" s="41"/>
      <c r="CH3449" s="41"/>
      <c r="CI3449" s="41"/>
      <c r="CJ3449" s="41"/>
      <c r="ED3449" s="68"/>
      <c r="EE3449" s="68"/>
      <c r="EF3449" s="68"/>
      <c r="EG3449" s="68"/>
      <c r="EH3449" s="68"/>
      <c r="EI3449" s="68"/>
      <c r="EJ3449" s="68"/>
      <c r="EK3449" s="68"/>
      <c r="EL3449" s="68"/>
      <c r="EM3449" s="68"/>
      <c r="EN3449" s="68"/>
      <c r="EO3449" s="68"/>
      <c r="EP3449" s="68"/>
      <c r="EQ3449" s="68"/>
      <c r="ER3449" s="68"/>
      <c r="ES3449" s="68"/>
      <c r="ET3449" s="68"/>
    </row>
    <row r="3450" spans="53:150" s="9" customFormat="1" ht="15">
      <c r="BA3450" s="41"/>
      <c r="BB3450" s="41"/>
      <c r="BC3450" s="41"/>
      <c r="BD3450" s="41"/>
      <c r="BE3450" s="41"/>
      <c r="BF3450" s="41"/>
      <c r="BG3450" s="41"/>
      <c r="BH3450" s="41"/>
      <c r="BI3450" s="41"/>
      <c r="BJ3450" s="41"/>
      <c r="BK3450" s="41"/>
      <c r="BL3450" s="41"/>
      <c r="BM3450" s="41"/>
      <c r="BN3450" s="41"/>
      <c r="BO3450" s="41"/>
      <c r="BP3450" s="41"/>
      <c r="BQ3450" s="41"/>
      <c r="BR3450" s="41"/>
      <c r="BS3450" s="41"/>
      <c r="BT3450" s="41"/>
      <c r="BU3450" s="41"/>
      <c r="BV3450" s="41"/>
      <c r="BW3450" s="41"/>
      <c r="BX3450" s="41"/>
      <c r="BY3450" s="41"/>
      <c r="BZ3450" s="41"/>
      <c r="CA3450" s="41"/>
      <c r="CB3450" s="41"/>
      <c r="CC3450" s="41"/>
      <c r="CD3450" s="41"/>
      <c r="CE3450" s="41"/>
      <c r="CF3450" s="41"/>
      <c r="CG3450" s="41"/>
      <c r="CH3450" s="41"/>
      <c r="CI3450" s="41"/>
      <c r="CJ3450" s="41"/>
      <c r="ED3450" s="68"/>
      <c r="EE3450" s="68"/>
      <c r="EF3450" s="68"/>
      <c r="EG3450" s="68"/>
      <c r="EH3450" s="68"/>
      <c r="EI3450" s="68"/>
      <c r="EJ3450" s="68"/>
      <c r="EK3450" s="68"/>
      <c r="EL3450" s="68"/>
      <c r="EM3450" s="68"/>
      <c r="EN3450" s="68"/>
      <c r="EO3450" s="68"/>
      <c r="EP3450" s="68"/>
      <c r="EQ3450" s="68"/>
      <c r="ER3450" s="68"/>
      <c r="ES3450" s="68"/>
      <c r="ET3450" s="68"/>
    </row>
    <row r="3451" spans="53:150" s="9" customFormat="1" ht="15">
      <c r="BA3451" s="41"/>
      <c r="BB3451" s="41"/>
      <c r="BC3451" s="41"/>
      <c r="BD3451" s="41"/>
      <c r="BE3451" s="41"/>
      <c r="BF3451" s="41"/>
      <c r="BG3451" s="41"/>
      <c r="BH3451" s="41"/>
      <c r="BI3451" s="41"/>
      <c r="BJ3451" s="41"/>
      <c r="BK3451" s="41"/>
      <c r="BL3451" s="41"/>
      <c r="BM3451" s="41"/>
      <c r="BN3451" s="41"/>
      <c r="BO3451" s="41"/>
      <c r="BP3451" s="41"/>
      <c r="BQ3451" s="41"/>
      <c r="BR3451" s="41"/>
      <c r="BS3451" s="41"/>
      <c r="BT3451" s="41"/>
      <c r="BU3451" s="41"/>
      <c r="BV3451" s="41"/>
      <c r="BW3451" s="41"/>
      <c r="BX3451" s="41"/>
      <c r="BY3451" s="41"/>
      <c r="BZ3451" s="41"/>
      <c r="CA3451" s="41"/>
      <c r="CB3451" s="41"/>
      <c r="CC3451" s="41"/>
      <c r="CD3451" s="41"/>
      <c r="CE3451" s="41"/>
      <c r="CF3451" s="41"/>
      <c r="CG3451" s="41"/>
      <c r="CH3451" s="41"/>
      <c r="CI3451" s="41"/>
      <c r="CJ3451" s="41"/>
      <c r="ED3451" s="68"/>
      <c r="EE3451" s="68"/>
      <c r="EF3451" s="68"/>
      <c r="EG3451" s="68"/>
      <c r="EH3451" s="68"/>
      <c r="EI3451" s="68"/>
      <c r="EJ3451" s="68"/>
      <c r="EK3451" s="68"/>
      <c r="EL3451" s="68"/>
      <c r="EM3451" s="68"/>
      <c r="EN3451" s="68"/>
      <c r="EO3451" s="68"/>
      <c r="EP3451" s="68"/>
      <c r="EQ3451" s="68"/>
      <c r="ER3451" s="68"/>
      <c r="ES3451" s="68"/>
      <c r="ET3451" s="68"/>
    </row>
    <row r="3452" spans="53:150" s="9" customFormat="1" ht="15">
      <c r="BA3452" s="41"/>
      <c r="BB3452" s="41"/>
      <c r="BC3452" s="41"/>
      <c r="BD3452" s="41"/>
      <c r="BE3452" s="41"/>
      <c r="BF3452" s="41"/>
      <c r="BG3452" s="41"/>
      <c r="BH3452" s="41"/>
      <c r="BI3452" s="41"/>
      <c r="BJ3452" s="41"/>
      <c r="BK3452" s="41"/>
      <c r="BL3452" s="41"/>
      <c r="BM3452" s="41"/>
      <c r="BN3452" s="41"/>
      <c r="BO3452" s="41"/>
      <c r="BP3452" s="41"/>
      <c r="BQ3452" s="41"/>
      <c r="BR3452" s="41"/>
      <c r="BS3452" s="41"/>
      <c r="BT3452" s="41"/>
      <c r="BU3452" s="41"/>
      <c r="BV3452" s="41"/>
      <c r="BW3452" s="41"/>
      <c r="BX3452" s="41"/>
      <c r="BY3452" s="41"/>
      <c r="BZ3452" s="41"/>
      <c r="CA3452" s="41"/>
      <c r="CB3452" s="41"/>
      <c r="CC3452" s="41"/>
      <c r="CD3452" s="41"/>
      <c r="CE3452" s="41"/>
      <c r="CF3452" s="41"/>
      <c r="CG3452" s="41"/>
      <c r="CH3452" s="41"/>
      <c r="CI3452" s="41"/>
      <c r="CJ3452" s="41"/>
      <c r="ED3452" s="68"/>
      <c r="EE3452" s="68"/>
      <c r="EF3452" s="68"/>
      <c r="EG3452" s="68"/>
      <c r="EH3452" s="68"/>
      <c r="EI3452" s="68"/>
      <c r="EJ3452" s="68"/>
      <c r="EK3452" s="68"/>
      <c r="EL3452" s="68"/>
      <c r="EM3452" s="68"/>
      <c r="EN3452" s="68"/>
      <c r="EO3452" s="68"/>
      <c r="EP3452" s="68"/>
      <c r="EQ3452" s="68"/>
      <c r="ER3452" s="68"/>
      <c r="ES3452" s="68"/>
      <c r="ET3452" s="68"/>
    </row>
    <row r="3453" spans="53:150" s="9" customFormat="1" ht="15">
      <c r="BA3453" s="41"/>
      <c r="BB3453" s="41"/>
      <c r="BC3453" s="41"/>
      <c r="BD3453" s="41"/>
      <c r="BE3453" s="41"/>
      <c r="BF3453" s="41"/>
      <c r="BG3453" s="41"/>
      <c r="BH3453" s="41"/>
      <c r="BI3453" s="41"/>
      <c r="BJ3453" s="41"/>
      <c r="BK3453" s="41"/>
      <c r="BL3453" s="41"/>
      <c r="BM3453" s="41"/>
      <c r="BN3453" s="41"/>
      <c r="BO3453" s="41"/>
      <c r="BP3453" s="41"/>
      <c r="BQ3453" s="41"/>
      <c r="BR3453" s="41"/>
      <c r="BS3453" s="41"/>
      <c r="BT3453" s="41"/>
      <c r="BU3453" s="41"/>
      <c r="BV3453" s="41"/>
      <c r="BW3453" s="41"/>
      <c r="BX3453" s="41"/>
      <c r="BY3453" s="41"/>
      <c r="BZ3453" s="41"/>
      <c r="CA3453" s="41"/>
      <c r="CB3453" s="41"/>
      <c r="CC3453" s="41"/>
      <c r="CD3453" s="41"/>
      <c r="CE3453" s="41"/>
      <c r="CF3453" s="41"/>
      <c r="CG3453" s="41"/>
      <c r="CH3453" s="41"/>
      <c r="CI3453" s="41"/>
      <c r="CJ3453" s="41"/>
      <c r="ED3453" s="68"/>
      <c r="EE3453" s="68"/>
      <c r="EF3453" s="68"/>
      <c r="EG3453" s="68"/>
      <c r="EH3453" s="68"/>
      <c r="EI3453" s="68"/>
      <c r="EJ3453" s="68"/>
      <c r="EK3453" s="68"/>
      <c r="EL3453" s="68"/>
      <c r="EM3453" s="68"/>
      <c r="EN3453" s="68"/>
      <c r="EO3453" s="68"/>
      <c r="EP3453" s="68"/>
      <c r="EQ3453" s="68"/>
      <c r="ER3453" s="68"/>
      <c r="ES3453" s="68"/>
      <c r="ET3453" s="68"/>
    </row>
    <row r="3454" spans="53:150" s="9" customFormat="1" ht="15">
      <c r="BA3454" s="41"/>
      <c r="BB3454" s="41"/>
      <c r="BC3454" s="41"/>
      <c r="BD3454" s="41"/>
      <c r="BE3454" s="41"/>
      <c r="BF3454" s="41"/>
      <c r="BG3454" s="41"/>
      <c r="BH3454" s="41"/>
      <c r="BI3454" s="41"/>
      <c r="BJ3454" s="41"/>
      <c r="BK3454" s="41"/>
      <c r="BL3454" s="41"/>
      <c r="BM3454" s="41"/>
      <c r="BN3454" s="41"/>
      <c r="BO3454" s="41"/>
      <c r="BP3454" s="41"/>
      <c r="BQ3454" s="41"/>
      <c r="BR3454" s="41"/>
      <c r="BS3454" s="41"/>
      <c r="BT3454" s="41"/>
      <c r="BU3454" s="41"/>
      <c r="BV3454" s="41"/>
      <c r="BW3454" s="41"/>
      <c r="BX3454" s="41"/>
      <c r="BY3454" s="41"/>
      <c r="BZ3454" s="41"/>
      <c r="CA3454" s="41"/>
      <c r="CB3454" s="41"/>
      <c r="CC3454" s="41"/>
      <c r="CD3454" s="41"/>
      <c r="CE3454" s="41"/>
      <c r="CF3454" s="41"/>
      <c r="CG3454" s="41"/>
      <c r="CH3454" s="41"/>
      <c r="CI3454" s="41"/>
      <c r="CJ3454" s="41"/>
      <c r="ED3454" s="68"/>
      <c r="EE3454" s="68"/>
      <c r="EF3454" s="68"/>
      <c r="EG3454" s="68"/>
      <c r="EH3454" s="68"/>
      <c r="EI3454" s="68"/>
      <c r="EJ3454" s="68"/>
      <c r="EK3454" s="68"/>
      <c r="EL3454" s="68"/>
      <c r="EM3454" s="68"/>
      <c r="EN3454" s="68"/>
      <c r="EO3454" s="68"/>
      <c r="EP3454" s="68"/>
      <c r="EQ3454" s="68"/>
      <c r="ER3454" s="68"/>
      <c r="ES3454" s="68"/>
      <c r="ET3454" s="68"/>
    </row>
    <row r="3455" spans="53:150" s="9" customFormat="1" ht="15">
      <c r="BA3455" s="41"/>
      <c r="BB3455" s="41"/>
      <c r="BC3455" s="41"/>
      <c r="BD3455" s="41"/>
      <c r="BE3455" s="41"/>
      <c r="BF3455" s="41"/>
      <c r="BG3455" s="41"/>
      <c r="BH3455" s="41"/>
      <c r="BI3455" s="41"/>
      <c r="BJ3455" s="41"/>
      <c r="BK3455" s="41"/>
      <c r="BL3455" s="41"/>
      <c r="BM3455" s="41"/>
      <c r="BN3455" s="41"/>
      <c r="BO3455" s="41"/>
      <c r="BP3455" s="41"/>
      <c r="BQ3455" s="41"/>
      <c r="BR3455" s="41"/>
      <c r="BS3455" s="41"/>
      <c r="BT3455" s="41"/>
      <c r="BU3455" s="41"/>
      <c r="BV3455" s="41"/>
      <c r="BW3455" s="41"/>
      <c r="BX3455" s="41"/>
      <c r="BY3455" s="41"/>
      <c r="BZ3455" s="41"/>
      <c r="CA3455" s="41"/>
      <c r="CB3455" s="41"/>
      <c r="CC3455" s="41"/>
      <c r="CD3455" s="41"/>
      <c r="CE3455" s="41"/>
      <c r="CF3455" s="41"/>
      <c r="CG3455" s="41"/>
      <c r="CH3455" s="41"/>
      <c r="CI3455" s="41"/>
      <c r="CJ3455" s="41"/>
      <c r="ED3455" s="68"/>
      <c r="EE3455" s="68"/>
      <c r="EF3455" s="68"/>
      <c r="EG3455" s="68"/>
      <c r="EH3455" s="68"/>
      <c r="EI3455" s="68"/>
      <c r="EJ3455" s="68"/>
      <c r="EK3455" s="68"/>
      <c r="EL3455" s="68"/>
      <c r="EM3455" s="68"/>
      <c r="EN3455" s="68"/>
      <c r="EO3455" s="68"/>
      <c r="EP3455" s="68"/>
      <c r="EQ3455" s="68"/>
      <c r="ER3455" s="68"/>
      <c r="ES3455" s="68"/>
      <c r="ET3455" s="68"/>
    </row>
    <row r="3456" spans="53:150" s="9" customFormat="1" ht="15">
      <c r="BA3456" s="41"/>
      <c r="BB3456" s="41"/>
      <c r="BC3456" s="41"/>
      <c r="BD3456" s="41"/>
      <c r="BE3456" s="41"/>
      <c r="BF3456" s="41"/>
      <c r="BG3456" s="41"/>
      <c r="BH3456" s="41"/>
      <c r="BI3456" s="41"/>
      <c r="BJ3456" s="41"/>
      <c r="BK3456" s="41"/>
      <c r="BL3456" s="41"/>
      <c r="BM3456" s="41"/>
      <c r="BN3456" s="41"/>
      <c r="BO3456" s="41"/>
      <c r="BP3456" s="41"/>
      <c r="BQ3456" s="41"/>
      <c r="BR3456" s="41"/>
      <c r="BS3456" s="41"/>
      <c r="BT3456" s="41"/>
      <c r="BU3456" s="41"/>
      <c r="BV3456" s="41"/>
      <c r="BW3456" s="41"/>
      <c r="BX3456" s="41"/>
      <c r="BY3456" s="41"/>
      <c r="BZ3456" s="41"/>
      <c r="CA3456" s="41"/>
      <c r="CB3456" s="41"/>
      <c r="CC3456" s="41"/>
      <c r="CD3456" s="41"/>
      <c r="CE3456" s="41"/>
      <c r="CF3456" s="41"/>
      <c r="CG3456" s="41"/>
      <c r="CH3456" s="41"/>
      <c r="CI3456" s="41"/>
      <c r="CJ3456" s="41"/>
      <c r="ED3456" s="68"/>
      <c r="EE3456" s="68"/>
      <c r="EF3456" s="68"/>
      <c r="EG3456" s="68"/>
      <c r="EH3456" s="68"/>
      <c r="EI3456" s="68"/>
      <c r="EJ3456" s="68"/>
      <c r="EK3456" s="68"/>
      <c r="EL3456" s="68"/>
      <c r="EM3456" s="68"/>
      <c r="EN3456" s="68"/>
      <c r="EO3456" s="68"/>
      <c r="EP3456" s="68"/>
      <c r="EQ3456" s="68"/>
      <c r="ER3456" s="68"/>
      <c r="ES3456" s="68"/>
      <c r="ET3456" s="68"/>
    </row>
    <row r="3457" spans="53:150" s="9" customFormat="1" ht="15">
      <c r="BA3457" s="41"/>
      <c r="BB3457" s="41"/>
      <c r="BC3457" s="41"/>
      <c r="BD3457" s="41"/>
      <c r="BE3457" s="41"/>
      <c r="BF3457" s="41"/>
      <c r="BG3457" s="41"/>
      <c r="BH3457" s="41"/>
      <c r="BI3457" s="41"/>
      <c r="BJ3457" s="41"/>
      <c r="BK3457" s="41"/>
      <c r="BL3457" s="41"/>
      <c r="BM3457" s="41"/>
      <c r="BN3457" s="41"/>
      <c r="BO3457" s="41"/>
      <c r="BP3457" s="41"/>
      <c r="BQ3457" s="41"/>
      <c r="BR3457" s="41"/>
      <c r="BS3457" s="41"/>
      <c r="BT3457" s="41"/>
      <c r="BU3457" s="41"/>
      <c r="BV3457" s="41"/>
      <c r="BW3457" s="41"/>
      <c r="BX3457" s="41"/>
      <c r="BY3457" s="41"/>
      <c r="BZ3457" s="41"/>
      <c r="CA3457" s="41"/>
      <c r="CB3457" s="41"/>
      <c r="CC3457" s="41"/>
      <c r="CD3457" s="41"/>
      <c r="CE3457" s="41"/>
      <c r="CF3457" s="41"/>
      <c r="CG3457" s="41"/>
      <c r="CH3457" s="41"/>
      <c r="CI3457" s="41"/>
      <c r="CJ3457" s="41"/>
      <c r="ED3457" s="68"/>
      <c r="EE3457" s="68"/>
      <c r="EF3457" s="68"/>
      <c r="EG3457" s="68"/>
      <c r="EH3457" s="68"/>
      <c r="EI3457" s="68"/>
      <c r="EJ3457" s="68"/>
      <c r="EK3457" s="68"/>
      <c r="EL3457" s="68"/>
      <c r="EM3457" s="68"/>
      <c r="EN3457" s="68"/>
      <c r="EO3457" s="68"/>
      <c r="EP3457" s="68"/>
      <c r="EQ3457" s="68"/>
      <c r="ER3457" s="68"/>
      <c r="ES3457" s="68"/>
      <c r="ET3457" s="68"/>
    </row>
    <row r="3458" spans="53:150" s="9" customFormat="1" ht="15">
      <c r="BA3458" s="41"/>
      <c r="BB3458" s="41"/>
      <c r="BC3458" s="41"/>
      <c r="BD3458" s="41"/>
      <c r="BE3458" s="41"/>
      <c r="BF3458" s="41"/>
      <c r="BG3458" s="41"/>
      <c r="BH3458" s="41"/>
      <c r="BI3458" s="41"/>
      <c r="BJ3458" s="41"/>
      <c r="BK3458" s="41"/>
      <c r="BL3458" s="41"/>
      <c r="BM3458" s="41"/>
      <c r="BN3458" s="41"/>
      <c r="BO3458" s="41"/>
      <c r="BP3458" s="41"/>
      <c r="BQ3458" s="41"/>
      <c r="BR3458" s="41"/>
      <c r="BS3458" s="41"/>
      <c r="BT3458" s="41"/>
      <c r="BU3458" s="41"/>
      <c r="BV3458" s="41"/>
      <c r="BW3458" s="41"/>
      <c r="BX3458" s="41"/>
      <c r="BY3458" s="41"/>
      <c r="BZ3458" s="41"/>
      <c r="CA3458" s="41"/>
      <c r="CB3458" s="41"/>
      <c r="CC3458" s="41"/>
      <c r="CD3458" s="41"/>
      <c r="CE3458" s="41"/>
      <c r="CF3458" s="41"/>
      <c r="CG3458" s="41"/>
      <c r="CH3458" s="41"/>
      <c r="CI3458" s="41"/>
      <c r="CJ3458" s="41"/>
      <c r="ED3458" s="68"/>
      <c r="EE3458" s="68"/>
      <c r="EF3458" s="68"/>
      <c r="EG3458" s="68"/>
      <c r="EH3458" s="68"/>
      <c r="EI3458" s="68"/>
      <c r="EJ3458" s="68"/>
      <c r="EK3458" s="68"/>
      <c r="EL3458" s="68"/>
      <c r="EM3458" s="68"/>
      <c r="EN3458" s="68"/>
      <c r="EO3458" s="68"/>
      <c r="EP3458" s="68"/>
      <c r="EQ3458" s="68"/>
      <c r="ER3458" s="68"/>
      <c r="ES3458" s="68"/>
      <c r="ET3458" s="68"/>
    </row>
    <row r="3459" spans="53:150" s="9" customFormat="1" ht="15">
      <c r="BA3459" s="41"/>
      <c r="BB3459" s="41"/>
      <c r="BC3459" s="41"/>
      <c r="BD3459" s="41"/>
      <c r="BE3459" s="41"/>
      <c r="BF3459" s="41"/>
      <c r="BG3459" s="41"/>
      <c r="BH3459" s="41"/>
      <c r="BI3459" s="41"/>
      <c r="BJ3459" s="41"/>
      <c r="BK3459" s="41"/>
      <c r="BL3459" s="41"/>
      <c r="BM3459" s="41"/>
      <c r="BN3459" s="41"/>
      <c r="BO3459" s="41"/>
      <c r="BP3459" s="41"/>
      <c r="BQ3459" s="41"/>
      <c r="BR3459" s="41"/>
      <c r="BS3459" s="41"/>
      <c r="BT3459" s="41"/>
      <c r="BU3459" s="41"/>
      <c r="BV3459" s="41"/>
      <c r="BW3459" s="41"/>
      <c r="BX3459" s="41"/>
      <c r="BY3459" s="41"/>
      <c r="BZ3459" s="41"/>
      <c r="CA3459" s="41"/>
      <c r="CB3459" s="41"/>
      <c r="CC3459" s="41"/>
      <c r="CD3459" s="41"/>
      <c r="CE3459" s="41"/>
      <c r="CF3459" s="41"/>
      <c r="CG3459" s="41"/>
      <c r="CH3459" s="41"/>
      <c r="CI3459" s="41"/>
      <c r="CJ3459" s="41"/>
      <c r="ED3459" s="68"/>
      <c r="EE3459" s="68"/>
      <c r="EF3459" s="68"/>
      <c r="EG3459" s="68"/>
      <c r="EH3459" s="68"/>
      <c r="EI3459" s="68"/>
      <c r="EJ3459" s="68"/>
      <c r="EK3459" s="68"/>
      <c r="EL3459" s="68"/>
      <c r="EM3459" s="68"/>
      <c r="EN3459" s="68"/>
      <c r="EO3459" s="68"/>
      <c r="EP3459" s="68"/>
      <c r="EQ3459" s="68"/>
      <c r="ER3459" s="68"/>
      <c r="ES3459" s="68"/>
      <c r="ET3459" s="68"/>
    </row>
    <row r="3460" spans="53:150" s="9" customFormat="1" ht="15">
      <c r="BA3460" s="41"/>
      <c r="BB3460" s="41"/>
      <c r="BC3460" s="41"/>
      <c r="BD3460" s="41"/>
      <c r="BE3460" s="41"/>
      <c r="BF3460" s="41"/>
      <c r="BG3460" s="41"/>
      <c r="BH3460" s="41"/>
      <c r="BI3460" s="41"/>
      <c r="BJ3460" s="41"/>
      <c r="BK3460" s="41"/>
      <c r="BL3460" s="41"/>
      <c r="BM3460" s="41"/>
      <c r="BN3460" s="41"/>
      <c r="BO3460" s="41"/>
      <c r="BP3460" s="41"/>
      <c r="BQ3460" s="41"/>
      <c r="BR3460" s="41"/>
      <c r="BS3460" s="41"/>
      <c r="BT3460" s="41"/>
      <c r="BU3460" s="41"/>
      <c r="BV3460" s="41"/>
      <c r="BW3460" s="41"/>
      <c r="BX3460" s="41"/>
      <c r="BY3460" s="41"/>
      <c r="BZ3460" s="41"/>
      <c r="CA3460" s="41"/>
      <c r="CB3460" s="41"/>
      <c r="CC3460" s="41"/>
      <c r="CD3460" s="41"/>
      <c r="CE3460" s="41"/>
      <c r="CF3460" s="41"/>
      <c r="CG3460" s="41"/>
      <c r="CH3460" s="41"/>
      <c r="CI3460" s="41"/>
      <c r="CJ3460" s="41"/>
      <c r="ED3460" s="68"/>
      <c r="EE3460" s="68"/>
      <c r="EF3460" s="68"/>
      <c r="EG3460" s="68"/>
      <c r="EH3460" s="68"/>
      <c r="EI3460" s="68"/>
      <c r="EJ3460" s="68"/>
      <c r="EK3460" s="68"/>
      <c r="EL3460" s="68"/>
      <c r="EM3460" s="68"/>
      <c r="EN3460" s="68"/>
      <c r="EO3460" s="68"/>
      <c r="EP3460" s="68"/>
      <c r="EQ3460" s="68"/>
      <c r="ER3460" s="68"/>
      <c r="ES3460" s="68"/>
      <c r="ET3460" s="68"/>
    </row>
    <row r="3461" spans="53:150" s="9" customFormat="1" ht="15">
      <c r="BA3461" s="41"/>
      <c r="BB3461" s="41"/>
      <c r="BC3461" s="41"/>
      <c r="BD3461" s="41"/>
      <c r="BE3461" s="41"/>
      <c r="BF3461" s="41"/>
      <c r="BG3461" s="41"/>
      <c r="BH3461" s="41"/>
      <c r="BI3461" s="41"/>
      <c r="BJ3461" s="41"/>
      <c r="BK3461" s="41"/>
      <c r="BL3461" s="41"/>
      <c r="BM3461" s="41"/>
      <c r="BN3461" s="41"/>
      <c r="BO3461" s="41"/>
      <c r="BP3461" s="41"/>
      <c r="BQ3461" s="41"/>
      <c r="BR3461" s="41"/>
      <c r="BS3461" s="41"/>
      <c r="BT3461" s="41"/>
      <c r="BU3461" s="41"/>
      <c r="BV3461" s="41"/>
      <c r="BW3461" s="41"/>
      <c r="BX3461" s="41"/>
      <c r="BY3461" s="41"/>
      <c r="BZ3461" s="41"/>
      <c r="CA3461" s="41"/>
      <c r="CB3461" s="41"/>
      <c r="CC3461" s="41"/>
      <c r="CD3461" s="41"/>
      <c r="CE3461" s="41"/>
      <c r="CF3461" s="41"/>
      <c r="CG3461" s="41"/>
      <c r="CH3461" s="41"/>
      <c r="CI3461" s="41"/>
      <c r="CJ3461" s="41"/>
      <c r="ED3461" s="68"/>
      <c r="EE3461" s="68"/>
      <c r="EF3461" s="68"/>
      <c r="EG3461" s="68"/>
      <c r="EH3461" s="68"/>
      <c r="EI3461" s="68"/>
      <c r="EJ3461" s="68"/>
      <c r="EK3461" s="68"/>
      <c r="EL3461" s="68"/>
      <c r="EM3461" s="68"/>
      <c r="EN3461" s="68"/>
      <c r="EO3461" s="68"/>
      <c r="EP3461" s="68"/>
      <c r="EQ3461" s="68"/>
      <c r="ER3461" s="68"/>
      <c r="ES3461" s="68"/>
      <c r="ET3461" s="68"/>
    </row>
    <row r="3462" spans="53:150" s="9" customFormat="1" ht="15">
      <c r="BA3462" s="41"/>
      <c r="BB3462" s="41"/>
      <c r="BC3462" s="41"/>
      <c r="BD3462" s="41"/>
      <c r="BE3462" s="41"/>
      <c r="BF3462" s="41"/>
      <c r="BG3462" s="41"/>
      <c r="BH3462" s="41"/>
      <c r="BI3462" s="41"/>
      <c r="BJ3462" s="41"/>
      <c r="BK3462" s="41"/>
      <c r="BL3462" s="41"/>
      <c r="BM3462" s="41"/>
      <c r="BN3462" s="41"/>
      <c r="BO3462" s="41"/>
      <c r="BP3462" s="41"/>
      <c r="BQ3462" s="41"/>
      <c r="BR3462" s="41"/>
      <c r="BS3462" s="41"/>
      <c r="BT3462" s="41"/>
      <c r="BU3462" s="41"/>
      <c r="BV3462" s="41"/>
      <c r="BW3462" s="41"/>
      <c r="BX3462" s="41"/>
      <c r="BY3462" s="41"/>
      <c r="BZ3462" s="41"/>
      <c r="CA3462" s="41"/>
      <c r="CB3462" s="41"/>
      <c r="CC3462" s="41"/>
      <c r="CD3462" s="41"/>
      <c r="CE3462" s="41"/>
      <c r="CF3462" s="41"/>
      <c r="CG3462" s="41"/>
      <c r="CH3462" s="41"/>
      <c r="CI3462" s="41"/>
      <c r="CJ3462" s="41"/>
      <c r="ED3462" s="68"/>
      <c r="EE3462" s="68"/>
      <c r="EF3462" s="68"/>
      <c r="EG3462" s="68"/>
      <c r="EH3462" s="68"/>
      <c r="EI3462" s="68"/>
      <c r="EJ3462" s="68"/>
      <c r="EK3462" s="68"/>
      <c r="EL3462" s="68"/>
      <c r="EM3462" s="68"/>
      <c r="EN3462" s="68"/>
      <c r="EO3462" s="68"/>
      <c r="EP3462" s="68"/>
      <c r="EQ3462" s="68"/>
      <c r="ER3462" s="68"/>
      <c r="ES3462" s="68"/>
      <c r="ET3462" s="68"/>
    </row>
    <row r="3463" spans="53:150" s="9" customFormat="1" ht="15">
      <c r="BA3463" s="41"/>
      <c r="BB3463" s="41"/>
      <c r="BC3463" s="41"/>
      <c r="BD3463" s="41"/>
      <c r="BE3463" s="41"/>
      <c r="BF3463" s="41"/>
      <c r="BG3463" s="41"/>
      <c r="BH3463" s="41"/>
      <c r="BI3463" s="41"/>
      <c r="BJ3463" s="41"/>
      <c r="BK3463" s="41"/>
      <c r="BL3463" s="41"/>
      <c r="BM3463" s="41"/>
      <c r="BN3463" s="41"/>
      <c r="BO3463" s="41"/>
      <c r="BP3463" s="41"/>
      <c r="BQ3463" s="41"/>
      <c r="BR3463" s="41"/>
      <c r="BS3463" s="41"/>
      <c r="BT3463" s="41"/>
      <c r="BU3463" s="41"/>
      <c r="BV3463" s="41"/>
      <c r="BW3463" s="41"/>
      <c r="BX3463" s="41"/>
      <c r="BY3463" s="41"/>
      <c r="BZ3463" s="41"/>
      <c r="CA3463" s="41"/>
      <c r="CB3463" s="41"/>
      <c r="CC3463" s="41"/>
      <c r="CD3463" s="41"/>
      <c r="CE3463" s="41"/>
      <c r="CF3463" s="41"/>
      <c r="CG3463" s="41"/>
      <c r="CH3463" s="41"/>
      <c r="CI3463" s="41"/>
      <c r="CJ3463" s="41"/>
      <c r="ED3463" s="68"/>
      <c r="EE3463" s="68"/>
      <c r="EF3463" s="68"/>
      <c r="EG3463" s="68"/>
      <c r="EH3463" s="68"/>
      <c r="EI3463" s="68"/>
      <c r="EJ3463" s="68"/>
      <c r="EK3463" s="68"/>
      <c r="EL3463" s="68"/>
      <c r="EM3463" s="68"/>
      <c r="EN3463" s="68"/>
      <c r="EO3463" s="68"/>
      <c r="EP3463" s="68"/>
      <c r="EQ3463" s="68"/>
      <c r="ER3463" s="68"/>
      <c r="ES3463" s="68"/>
      <c r="ET3463" s="68"/>
    </row>
    <row r="3464" spans="53:150" s="9" customFormat="1" ht="15">
      <c r="BA3464" s="41"/>
      <c r="BB3464" s="41"/>
      <c r="BC3464" s="41"/>
      <c r="BD3464" s="41"/>
      <c r="BE3464" s="41"/>
      <c r="BF3464" s="41"/>
      <c r="BG3464" s="41"/>
      <c r="BH3464" s="41"/>
      <c r="BI3464" s="41"/>
      <c r="BJ3464" s="41"/>
      <c r="BK3464" s="41"/>
      <c r="BL3464" s="41"/>
      <c r="BM3464" s="41"/>
      <c r="BN3464" s="41"/>
      <c r="BO3464" s="41"/>
      <c r="BP3464" s="41"/>
      <c r="BQ3464" s="41"/>
      <c r="BR3464" s="41"/>
      <c r="BS3464" s="41"/>
      <c r="BT3464" s="41"/>
      <c r="BU3464" s="41"/>
      <c r="BV3464" s="41"/>
      <c r="BW3464" s="41"/>
      <c r="BX3464" s="41"/>
      <c r="BY3464" s="41"/>
      <c r="BZ3464" s="41"/>
      <c r="CA3464" s="41"/>
      <c r="CB3464" s="41"/>
      <c r="CC3464" s="41"/>
      <c r="CD3464" s="41"/>
      <c r="CE3464" s="41"/>
      <c r="CF3464" s="41"/>
      <c r="CG3464" s="41"/>
      <c r="CH3464" s="41"/>
      <c r="CI3464" s="41"/>
      <c r="CJ3464" s="41"/>
      <c r="ED3464" s="68"/>
      <c r="EE3464" s="68"/>
      <c r="EF3464" s="68"/>
      <c r="EG3464" s="68"/>
      <c r="EH3464" s="68"/>
      <c r="EI3464" s="68"/>
      <c r="EJ3464" s="68"/>
      <c r="EK3464" s="68"/>
      <c r="EL3464" s="68"/>
      <c r="EM3464" s="68"/>
      <c r="EN3464" s="68"/>
      <c r="EO3464" s="68"/>
      <c r="EP3464" s="68"/>
      <c r="EQ3464" s="68"/>
      <c r="ER3464" s="68"/>
      <c r="ES3464" s="68"/>
      <c r="ET3464" s="68"/>
    </row>
    <row r="3465" spans="53:150" s="9" customFormat="1" ht="15">
      <c r="BA3465" s="41"/>
      <c r="BB3465" s="41"/>
      <c r="BC3465" s="41"/>
      <c r="BD3465" s="41"/>
      <c r="BE3465" s="41"/>
      <c r="BF3465" s="41"/>
      <c r="BG3465" s="41"/>
      <c r="BH3465" s="41"/>
      <c r="BI3465" s="41"/>
      <c r="BJ3465" s="41"/>
      <c r="BK3465" s="41"/>
      <c r="BL3465" s="41"/>
      <c r="BM3465" s="41"/>
      <c r="BN3465" s="41"/>
      <c r="BO3465" s="41"/>
      <c r="BP3465" s="41"/>
      <c r="BQ3465" s="41"/>
      <c r="BR3465" s="41"/>
      <c r="BS3465" s="41"/>
      <c r="BT3465" s="41"/>
      <c r="BU3465" s="41"/>
      <c r="BV3465" s="41"/>
      <c r="BW3465" s="41"/>
      <c r="BX3465" s="41"/>
      <c r="BY3465" s="41"/>
      <c r="BZ3465" s="41"/>
      <c r="CA3465" s="41"/>
      <c r="CB3465" s="41"/>
      <c r="CC3465" s="41"/>
      <c r="CD3465" s="41"/>
      <c r="CE3465" s="41"/>
      <c r="CF3465" s="41"/>
      <c r="CG3465" s="41"/>
      <c r="CH3465" s="41"/>
      <c r="CI3465" s="41"/>
      <c r="CJ3465" s="41"/>
      <c r="ED3465" s="68"/>
      <c r="EE3465" s="68"/>
      <c r="EF3465" s="68"/>
      <c r="EG3465" s="68"/>
      <c r="EH3465" s="68"/>
      <c r="EI3465" s="68"/>
      <c r="EJ3465" s="68"/>
      <c r="EK3465" s="68"/>
      <c r="EL3465" s="68"/>
      <c r="EM3465" s="68"/>
      <c r="EN3465" s="68"/>
      <c r="EO3465" s="68"/>
      <c r="EP3465" s="68"/>
      <c r="EQ3465" s="68"/>
      <c r="ER3465" s="68"/>
      <c r="ES3465" s="68"/>
      <c r="ET3465" s="68"/>
    </row>
    <row r="3466" spans="53:150" s="9" customFormat="1" ht="15">
      <c r="BA3466" s="41"/>
      <c r="BB3466" s="41"/>
      <c r="BC3466" s="41"/>
      <c r="BD3466" s="41"/>
      <c r="BE3466" s="41"/>
      <c r="BF3466" s="41"/>
      <c r="BG3466" s="41"/>
      <c r="BH3466" s="41"/>
      <c r="BI3466" s="41"/>
      <c r="BJ3466" s="41"/>
      <c r="BK3466" s="41"/>
      <c r="BL3466" s="41"/>
      <c r="BM3466" s="41"/>
      <c r="BN3466" s="41"/>
      <c r="BO3466" s="41"/>
      <c r="BP3466" s="41"/>
      <c r="BQ3466" s="41"/>
      <c r="BR3466" s="41"/>
      <c r="BS3466" s="41"/>
      <c r="BT3466" s="41"/>
      <c r="BU3466" s="41"/>
      <c r="BV3466" s="41"/>
      <c r="BW3466" s="41"/>
      <c r="BX3466" s="41"/>
      <c r="BY3466" s="41"/>
      <c r="BZ3466" s="41"/>
      <c r="CA3466" s="41"/>
      <c r="CB3466" s="41"/>
      <c r="CC3466" s="41"/>
      <c r="CD3466" s="41"/>
      <c r="CE3466" s="41"/>
      <c r="CF3466" s="41"/>
      <c r="CG3466" s="41"/>
      <c r="CH3466" s="41"/>
      <c r="CI3466" s="41"/>
      <c r="CJ3466" s="41"/>
      <c r="ED3466" s="68"/>
      <c r="EE3466" s="68"/>
      <c r="EF3466" s="68"/>
      <c r="EG3466" s="68"/>
      <c r="EH3466" s="68"/>
      <c r="EI3466" s="68"/>
      <c r="EJ3466" s="68"/>
      <c r="EK3466" s="68"/>
      <c r="EL3466" s="68"/>
      <c r="EM3466" s="68"/>
      <c r="EN3466" s="68"/>
      <c r="EO3466" s="68"/>
      <c r="EP3466" s="68"/>
      <c r="EQ3466" s="68"/>
      <c r="ER3466" s="68"/>
      <c r="ES3466" s="68"/>
      <c r="ET3466" s="68"/>
    </row>
    <row r="3467" spans="53:150" s="9" customFormat="1" ht="15">
      <c r="BA3467" s="41"/>
      <c r="BB3467" s="41"/>
      <c r="BC3467" s="41"/>
      <c r="BD3467" s="41"/>
      <c r="BE3467" s="41"/>
      <c r="BF3467" s="41"/>
      <c r="BG3467" s="41"/>
      <c r="BH3467" s="41"/>
      <c r="BI3467" s="41"/>
      <c r="BJ3467" s="41"/>
      <c r="BK3467" s="41"/>
      <c r="BL3467" s="41"/>
      <c r="BM3467" s="41"/>
      <c r="BN3467" s="41"/>
      <c r="BO3467" s="41"/>
      <c r="BP3467" s="41"/>
      <c r="BQ3467" s="41"/>
      <c r="BR3467" s="41"/>
      <c r="BS3467" s="41"/>
      <c r="BT3467" s="41"/>
      <c r="BU3467" s="41"/>
      <c r="BV3467" s="41"/>
      <c r="BW3467" s="41"/>
      <c r="BX3467" s="41"/>
      <c r="BY3467" s="41"/>
      <c r="BZ3467" s="41"/>
      <c r="CA3467" s="41"/>
      <c r="CB3467" s="41"/>
      <c r="CC3467" s="41"/>
      <c r="CD3467" s="41"/>
      <c r="CE3467" s="41"/>
      <c r="CF3467" s="41"/>
      <c r="CG3467" s="41"/>
      <c r="CH3467" s="41"/>
      <c r="CI3467" s="41"/>
      <c r="CJ3467" s="41"/>
      <c r="ED3467" s="68"/>
      <c r="EE3467" s="68"/>
      <c r="EF3467" s="68"/>
      <c r="EG3467" s="68"/>
      <c r="EH3467" s="68"/>
      <c r="EI3467" s="68"/>
      <c r="EJ3467" s="68"/>
      <c r="EK3467" s="68"/>
      <c r="EL3467" s="68"/>
      <c r="EM3467" s="68"/>
      <c r="EN3467" s="68"/>
      <c r="EO3467" s="68"/>
      <c r="EP3467" s="68"/>
      <c r="EQ3467" s="68"/>
      <c r="ER3467" s="68"/>
      <c r="ES3467" s="68"/>
      <c r="ET3467" s="68"/>
    </row>
    <row r="3468" spans="53:150" s="9" customFormat="1" ht="15">
      <c r="BA3468" s="41"/>
      <c r="BB3468" s="41"/>
      <c r="BC3468" s="41"/>
      <c r="BD3468" s="41"/>
      <c r="BE3468" s="41"/>
      <c r="BF3468" s="41"/>
      <c r="BG3468" s="41"/>
      <c r="BH3468" s="41"/>
      <c r="BI3468" s="41"/>
      <c r="BJ3468" s="41"/>
      <c r="BK3468" s="41"/>
      <c r="BL3468" s="41"/>
      <c r="BM3468" s="41"/>
      <c r="BN3468" s="41"/>
      <c r="BO3468" s="41"/>
      <c r="BP3468" s="41"/>
      <c r="BQ3468" s="41"/>
      <c r="BR3468" s="41"/>
      <c r="BS3468" s="41"/>
      <c r="BT3468" s="41"/>
      <c r="BU3468" s="41"/>
      <c r="BV3468" s="41"/>
      <c r="BW3468" s="41"/>
      <c r="BX3468" s="41"/>
      <c r="BY3468" s="41"/>
      <c r="BZ3468" s="41"/>
      <c r="CA3468" s="41"/>
      <c r="CB3468" s="41"/>
      <c r="CC3468" s="41"/>
      <c r="CD3468" s="41"/>
      <c r="CE3468" s="41"/>
      <c r="CF3468" s="41"/>
      <c r="CG3468" s="41"/>
      <c r="CH3468" s="41"/>
      <c r="CI3468" s="41"/>
      <c r="CJ3468" s="41"/>
      <c r="ED3468" s="68"/>
      <c r="EE3468" s="68"/>
      <c r="EF3468" s="68"/>
      <c r="EG3468" s="68"/>
      <c r="EH3468" s="68"/>
      <c r="EI3468" s="68"/>
      <c r="EJ3468" s="68"/>
      <c r="EK3468" s="68"/>
      <c r="EL3468" s="68"/>
      <c r="EM3468" s="68"/>
      <c r="EN3468" s="68"/>
      <c r="EO3468" s="68"/>
      <c r="EP3468" s="68"/>
      <c r="EQ3468" s="68"/>
      <c r="ER3468" s="68"/>
      <c r="ES3468" s="68"/>
      <c r="ET3468" s="68"/>
    </row>
    <row r="3469" spans="53:150" s="9" customFormat="1" ht="15">
      <c r="BA3469" s="41"/>
      <c r="BB3469" s="41"/>
      <c r="BC3469" s="41"/>
      <c r="BD3469" s="41"/>
      <c r="BE3469" s="41"/>
      <c r="BF3469" s="41"/>
      <c r="BG3469" s="41"/>
      <c r="BH3469" s="41"/>
      <c r="BI3469" s="41"/>
      <c r="BJ3469" s="41"/>
      <c r="BK3469" s="41"/>
      <c r="BL3469" s="41"/>
      <c r="BM3469" s="41"/>
      <c r="BN3469" s="41"/>
      <c r="BO3469" s="41"/>
      <c r="BP3469" s="41"/>
      <c r="BQ3469" s="41"/>
      <c r="BR3469" s="41"/>
      <c r="BS3469" s="41"/>
      <c r="BT3469" s="41"/>
      <c r="BU3469" s="41"/>
      <c r="BV3469" s="41"/>
      <c r="BW3469" s="41"/>
      <c r="BX3469" s="41"/>
      <c r="BY3469" s="41"/>
      <c r="BZ3469" s="41"/>
      <c r="CA3469" s="41"/>
      <c r="CB3469" s="41"/>
      <c r="CC3469" s="41"/>
      <c r="CD3469" s="41"/>
      <c r="CE3469" s="41"/>
      <c r="CF3469" s="41"/>
      <c r="CG3469" s="41"/>
      <c r="CH3469" s="41"/>
      <c r="CI3469" s="41"/>
      <c r="CJ3469" s="41"/>
      <c r="ED3469" s="68"/>
      <c r="EE3469" s="68"/>
      <c r="EF3469" s="68"/>
      <c r="EG3469" s="68"/>
      <c r="EH3469" s="68"/>
      <c r="EI3469" s="68"/>
      <c r="EJ3469" s="68"/>
      <c r="EK3469" s="68"/>
      <c r="EL3469" s="68"/>
      <c r="EM3469" s="68"/>
      <c r="EN3469" s="68"/>
      <c r="EO3469" s="68"/>
      <c r="EP3469" s="68"/>
      <c r="EQ3469" s="68"/>
      <c r="ER3469" s="68"/>
      <c r="ES3469" s="68"/>
      <c r="ET3469" s="68"/>
    </row>
    <row r="3470" spans="53:150" s="9" customFormat="1" ht="15">
      <c r="BA3470" s="41"/>
      <c r="BB3470" s="41"/>
      <c r="BC3470" s="41"/>
      <c r="BD3470" s="41"/>
      <c r="BE3470" s="41"/>
      <c r="BF3470" s="41"/>
      <c r="BG3470" s="41"/>
      <c r="BH3470" s="41"/>
      <c r="BI3470" s="41"/>
      <c r="BJ3470" s="41"/>
      <c r="BK3470" s="41"/>
      <c r="BL3470" s="41"/>
      <c r="BM3470" s="41"/>
      <c r="BN3470" s="41"/>
      <c r="BO3470" s="41"/>
      <c r="BP3470" s="41"/>
      <c r="BQ3470" s="41"/>
      <c r="BR3470" s="41"/>
      <c r="BS3470" s="41"/>
      <c r="BT3470" s="41"/>
      <c r="BU3470" s="41"/>
      <c r="BV3470" s="41"/>
      <c r="BW3470" s="41"/>
      <c r="BX3470" s="41"/>
      <c r="BY3470" s="41"/>
      <c r="BZ3470" s="41"/>
      <c r="CA3470" s="41"/>
      <c r="CB3470" s="41"/>
      <c r="CC3470" s="41"/>
      <c r="CD3470" s="41"/>
      <c r="CE3470" s="41"/>
      <c r="CF3470" s="41"/>
      <c r="CG3470" s="41"/>
      <c r="CH3470" s="41"/>
      <c r="CI3470" s="41"/>
      <c r="CJ3470" s="41"/>
      <c r="ED3470" s="68"/>
      <c r="EE3470" s="68"/>
      <c r="EF3470" s="68"/>
      <c r="EG3470" s="68"/>
      <c r="EH3470" s="68"/>
      <c r="EI3470" s="68"/>
      <c r="EJ3470" s="68"/>
      <c r="EK3470" s="68"/>
      <c r="EL3470" s="68"/>
      <c r="EM3470" s="68"/>
      <c r="EN3470" s="68"/>
      <c r="EO3470" s="68"/>
      <c r="EP3470" s="68"/>
      <c r="EQ3470" s="68"/>
      <c r="ER3470" s="68"/>
      <c r="ES3470" s="68"/>
      <c r="ET3470" s="68"/>
    </row>
    <row r="3471" spans="53:150" s="9" customFormat="1" ht="15">
      <c r="BA3471" s="41"/>
      <c r="BB3471" s="41"/>
      <c r="BC3471" s="41"/>
      <c r="BD3471" s="41"/>
      <c r="BE3471" s="41"/>
      <c r="BF3471" s="41"/>
      <c r="BG3471" s="41"/>
      <c r="BH3471" s="41"/>
      <c r="BI3471" s="41"/>
      <c r="BJ3471" s="41"/>
      <c r="BK3471" s="41"/>
      <c r="BL3471" s="41"/>
      <c r="BM3471" s="41"/>
      <c r="BN3471" s="41"/>
      <c r="BO3471" s="41"/>
      <c r="BP3471" s="41"/>
      <c r="BQ3471" s="41"/>
      <c r="BR3471" s="41"/>
      <c r="BS3471" s="41"/>
      <c r="BT3471" s="41"/>
      <c r="BU3471" s="41"/>
      <c r="BV3471" s="41"/>
      <c r="BW3471" s="41"/>
      <c r="BX3471" s="41"/>
      <c r="BY3471" s="41"/>
      <c r="BZ3471" s="41"/>
      <c r="CA3471" s="41"/>
      <c r="CB3471" s="41"/>
      <c r="CC3471" s="41"/>
      <c r="CD3471" s="41"/>
      <c r="CE3471" s="41"/>
      <c r="CF3471" s="41"/>
      <c r="CG3471" s="41"/>
      <c r="CH3471" s="41"/>
      <c r="CI3471" s="41"/>
      <c r="CJ3471" s="41"/>
      <c r="ED3471" s="68"/>
      <c r="EE3471" s="68"/>
      <c r="EF3471" s="68"/>
      <c r="EG3471" s="68"/>
      <c r="EH3471" s="68"/>
      <c r="EI3471" s="68"/>
      <c r="EJ3471" s="68"/>
      <c r="EK3471" s="68"/>
      <c r="EL3471" s="68"/>
      <c r="EM3471" s="68"/>
      <c r="EN3471" s="68"/>
      <c r="EO3471" s="68"/>
      <c r="EP3471" s="68"/>
      <c r="EQ3471" s="68"/>
      <c r="ER3471" s="68"/>
      <c r="ES3471" s="68"/>
      <c r="ET3471" s="68"/>
    </row>
    <row r="3472" spans="53:150" s="9" customFormat="1" ht="15">
      <c r="BA3472" s="41"/>
      <c r="BB3472" s="41"/>
      <c r="BC3472" s="41"/>
      <c r="BD3472" s="41"/>
      <c r="BE3472" s="41"/>
      <c r="BF3472" s="41"/>
      <c r="BG3472" s="41"/>
      <c r="BH3472" s="41"/>
      <c r="BI3472" s="41"/>
      <c r="BJ3472" s="41"/>
      <c r="BK3472" s="41"/>
      <c r="BL3472" s="41"/>
      <c r="BM3472" s="41"/>
      <c r="BN3472" s="41"/>
      <c r="BO3472" s="41"/>
      <c r="BP3472" s="41"/>
      <c r="BQ3472" s="41"/>
      <c r="BR3472" s="41"/>
      <c r="BS3472" s="41"/>
      <c r="BT3472" s="41"/>
      <c r="BU3472" s="41"/>
      <c r="BV3472" s="41"/>
      <c r="BW3472" s="41"/>
      <c r="BX3472" s="41"/>
      <c r="BY3472" s="41"/>
      <c r="BZ3472" s="41"/>
      <c r="CA3472" s="41"/>
      <c r="CB3472" s="41"/>
      <c r="CC3472" s="41"/>
      <c r="CD3472" s="41"/>
      <c r="CE3472" s="41"/>
      <c r="CF3472" s="41"/>
      <c r="CG3472" s="41"/>
      <c r="CH3472" s="41"/>
      <c r="CI3472" s="41"/>
      <c r="CJ3472" s="41"/>
      <c r="ED3472" s="68"/>
      <c r="EE3472" s="68"/>
      <c r="EF3472" s="68"/>
      <c r="EG3472" s="68"/>
      <c r="EH3472" s="68"/>
      <c r="EI3472" s="68"/>
      <c r="EJ3472" s="68"/>
      <c r="EK3472" s="68"/>
      <c r="EL3472" s="68"/>
      <c r="EM3472" s="68"/>
      <c r="EN3472" s="68"/>
      <c r="EO3472" s="68"/>
      <c r="EP3472" s="68"/>
      <c r="EQ3472" s="68"/>
      <c r="ER3472" s="68"/>
      <c r="ES3472" s="68"/>
      <c r="ET3472" s="68"/>
    </row>
    <row r="3473" spans="53:150" s="9" customFormat="1" ht="15">
      <c r="BA3473" s="41"/>
      <c r="BB3473" s="41"/>
      <c r="BC3473" s="41"/>
      <c r="BD3473" s="41"/>
      <c r="BE3473" s="41"/>
      <c r="BF3473" s="41"/>
      <c r="BG3473" s="41"/>
      <c r="BH3473" s="41"/>
      <c r="BI3473" s="41"/>
      <c r="BJ3473" s="41"/>
      <c r="BK3473" s="41"/>
      <c r="BL3473" s="41"/>
      <c r="BM3473" s="41"/>
      <c r="BN3473" s="41"/>
      <c r="BO3473" s="41"/>
      <c r="BP3473" s="41"/>
      <c r="BQ3473" s="41"/>
      <c r="BR3473" s="41"/>
      <c r="BS3473" s="41"/>
      <c r="BT3473" s="41"/>
      <c r="BU3473" s="41"/>
      <c r="BV3473" s="41"/>
      <c r="BW3473" s="41"/>
      <c r="BX3473" s="41"/>
      <c r="BY3473" s="41"/>
      <c r="BZ3473" s="41"/>
      <c r="CA3473" s="41"/>
      <c r="CB3473" s="41"/>
      <c r="CC3473" s="41"/>
      <c r="CD3473" s="41"/>
      <c r="CE3473" s="41"/>
      <c r="CF3473" s="41"/>
      <c r="CG3473" s="41"/>
      <c r="CH3473" s="41"/>
      <c r="CI3473" s="41"/>
      <c r="CJ3473" s="41"/>
      <c r="ED3473" s="68"/>
      <c r="EE3473" s="68"/>
      <c r="EF3473" s="68"/>
      <c r="EG3473" s="68"/>
      <c r="EH3473" s="68"/>
      <c r="EI3473" s="68"/>
      <c r="EJ3473" s="68"/>
      <c r="EK3473" s="68"/>
      <c r="EL3473" s="68"/>
      <c r="EM3473" s="68"/>
      <c r="EN3473" s="68"/>
      <c r="EO3473" s="68"/>
      <c r="EP3473" s="68"/>
      <c r="EQ3473" s="68"/>
      <c r="ER3473" s="68"/>
      <c r="ES3473" s="68"/>
      <c r="ET3473" s="68"/>
    </row>
    <row r="3474" spans="53:150" s="9" customFormat="1" ht="15">
      <c r="BA3474" s="41"/>
      <c r="BB3474" s="41"/>
      <c r="BC3474" s="41"/>
      <c r="BD3474" s="41"/>
      <c r="BE3474" s="41"/>
      <c r="BF3474" s="41"/>
      <c r="BG3474" s="41"/>
      <c r="BH3474" s="41"/>
      <c r="BI3474" s="41"/>
      <c r="BJ3474" s="41"/>
      <c r="BK3474" s="41"/>
      <c r="BL3474" s="41"/>
      <c r="BM3474" s="41"/>
      <c r="BN3474" s="41"/>
      <c r="BO3474" s="41"/>
      <c r="BP3474" s="41"/>
      <c r="BQ3474" s="41"/>
      <c r="BR3474" s="41"/>
      <c r="BS3474" s="41"/>
      <c r="BT3474" s="41"/>
      <c r="BU3474" s="41"/>
      <c r="BV3474" s="41"/>
      <c r="BW3474" s="41"/>
      <c r="BX3474" s="41"/>
      <c r="BY3474" s="41"/>
      <c r="BZ3474" s="41"/>
      <c r="CA3474" s="41"/>
      <c r="CB3474" s="41"/>
      <c r="CC3474" s="41"/>
      <c r="CD3474" s="41"/>
      <c r="CE3474" s="41"/>
      <c r="CF3474" s="41"/>
      <c r="CG3474" s="41"/>
      <c r="CH3474" s="41"/>
      <c r="CI3474" s="41"/>
      <c r="CJ3474" s="41"/>
      <c r="ED3474" s="68"/>
      <c r="EE3474" s="68"/>
      <c r="EF3474" s="68"/>
      <c r="EG3474" s="68"/>
      <c r="EH3474" s="68"/>
      <c r="EI3474" s="68"/>
      <c r="EJ3474" s="68"/>
      <c r="EK3474" s="68"/>
      <c r="EL3474" s="68"/>
      <c r="EM3474" s="68"/>
      <c r="EN3474" s="68"/>
      <c r="EO3474" s="68"/>
      <c r="EP3474" s="68"/>
      <c r="EQ3474" s="68"/>
      <c r="ER3474" s="68"/>
      <c r="ES3474" s="68"/>
      <c r="ET3474" s="68"/>
    </row>
    <row r="3475" spans="53:150" s="9" customFormat="1" ht="15">
      <c r="BA3475" s="41"/>
      <c r="BB3475" s="41"/>
      <c r="BC3475" s="41"/>
      <c r="BD3475" s="41"/>
      <c r="BE3475" s="41"/>
      <c r="BF3475" s="41"/>
      <c r="BG3475" s="41"/>
      <c r="BH3475" s="41"/>
      <c r="BI3475" s="41"/>
      <c r="BJ3475" s="41"/>
      <c r="BK3475" s="41"/>
      <c r="BL3475" s="41"/>
      <c r="BM3475" s="41"/>
      <c r="BN3475" s="41"/>
      <c r="BO3475" s="41"/>
      <c r="BP3475" s="41"/>
      <c r="BQ3475" s="41"/>
      <c r="BR3475" s="41"/>
      <c r="BS3475" s="41"/>
      <c r="BT3475" s="41"/>
      <c r="BU3475" s="41"/>
      <c r="BV3475" s="41"/>
      <c r="BW3475" s="41"/>
      <c r="BX3475" s="41"/>
      <c r="BY3475" s="41"/>
      <c r="BZ3475" s="41"/>
      <c r="CA3475" s="41"/>
      <c r="CB3475" s="41"/>
      <c r="CC3475" s="41"/>
      <c r="CD3475" s="41"/>
      <c r="CE3475" s="41"/>
      <c r="CF3475" s="41"/>
      <c r="CG3475" s="41"/>
      <c r="CH3475" s="41"/>
      <c r="CI3475" s="41"/>
      <c r="CJ3475" s="41"/>
      <c r="ED3475" s="68"/>
      <c r="EE3475" s="68"/>
      <c r="EF3475" s="68"/>
      <c r="EG3475" s="68"/>
      <c r="EH3475" s="68"/>
      <c r="EI3475" s="68"/>
      <c r="EJ3475" s="68"/>
      <c r="EK3475" s="68"/>
      <c r="EL3475" s="68"/>
      <c r="EM3475" s="68"/>
      <c r="EN3475" s="68"/>
      <c r="EO3475" s="68"/>
      <c r="EP3475" s="68"/>
      <c r="EQ3475" s="68"/>
      <c r="ER3475" s="68"/>
      <c r="ES3475" s="68"/>
      <c r="ET3475" s="68"/>
    </row>
    <row r="3476" spans="53:150" s="9" customFormat="1" ht="15">
      <c r="BA3476" s="41"/>
      <c r="BB3476" s="41"/>
      <c r="BC3476" s="41"/>
      <c r="BD3476" s="41"/>
      <c r="BE3476" s="41"/>
      <c r="BF3476" s="41"/>
      <c r="BG3476" s="41"/>
      <c r="BH3476" s="41"/>
      <c r="BI3476" s="41"/>
      <c r="BJ3476" s="41"/>
      <c r="BK3476" s="41"/>
      <c r="BL3476" s="41"/>
      <c r="BM3476" s="41"/>
      <c r="BN3476" s="41"/>
      <c r="BO3476" s="41"/>
      <c r="BP3476" s="41"/>
      <c r="BQ3476" s="41"/>
      <c r="BR3476" s="41"/>
      <c r="BS3476" s="41"/>
      <c r="BT3476" s="41"/>
      <c r="BU3476" s="41"/>
      <c r="BV3476" s="41"/>
      <c r="BW3476" s="41"/>
      <c r="BX3476" s="41"/>
      <c r="BY3476" s="41"/>
      <c r="BZ3476" s="41"/>
      <c r="CA3476" s="41"/>
      <c r="CB3476" s="41"/>
      <c r="CC3476" s="41"/>
      <c r="CD3476" s="41"/>
      <c r="CE3476" s="41"/>
      <c r="CF3476" s="41"/>
      <c r="CG3476" s="41"/>
      <c r="CH3476" s="41"/>
      <c r="CI3476" s="41"/>
      <c r="CJ3476" s="41"/>
      <c r="ED3476" s="68"/>
      <c r="EE3476" s="68"/>
      <c r="EF3476" s="68"/>
      <c r="EG3476" s="68"/>
      <c r="EH3476" s="68"/>
      <c r="EI3476" s="68"/>
      <c r="EJ3476" s="68"/>
      <c r="EK3476" s="68"/>
      <c r="EL3476" s="68"/>
      <c r="EM3476" s="68"/>
      <c r="EN3476" s="68"/>
      <c r="EO3476" s="68"/>
      <c r="EP3476" s="68"/>
      <c r="EQ3476" s="68"/>
      <c r="ER3476" s="68"/>
      <c r="ES3476" s="68"/>
      <c r="ET3476" s="68"/>
    </row>
    <row r="3477" spans="53:150" s="9" customFormat="1" ht="15">
      <c r="BA3477" s="41"/>
      <c r="BB3477" s="41"/>
      <c r="BC3477" s="41"/>
      <c r="BD3477" s="41"/>
      <c r="BE3477" s="41"/>
      <c r="BF3477" s="41"/>
      <c r="BG3477" s="41"/>
      <c r="BH3477" s="41"/>
      <c r="BI3477" s="41"/>
      <c r="BJ3477" s="41"/>
      <c r="BK3477" s="41"/>
      <c r="BL3477" s="41"/>
      <c r="BM3477" s="41"/>
      <c r="BN3477" s="41"/>
      <c r="BO3477" s="41"/>
      <c r="BP3477" s="41"/>
      <c r="BQ3477" s="41"/>
      <c r="BR3477" s="41"/>
      <c r="BS3477" s="41"/>
      <c r="BT3477" s="41"/>
      <c r="BU3477" s="41"/>
      <c r="BV3477" s="41"/>
      <c r="BW3477" s="41"/>
      <c r="BX3477" s="41"/>
      <c r="BY3477" s="41"/>
      <c r="BZ3477" s="41"/>
      <c r="CA3477" s="41"/>
      <c r="CB3477" s="41"/>
      <c r="CC3477" s="41"/>
      <c r="CD3477" s="41"/>
      <c r="CE3477" s="41"/>
      <c r="CF3477" s="41"/>
      <c r="CG3477" s="41"/>
      <c r="CH3477" s="41"/>
      <c r="CI3477" s="41"/>
      <c r="CJ3477" s="41"/>
      <c r="ED3477" s="68"/>
      <c r="EE3477" s="68"/>
      <c r="EF3477" s="68"/>
      <c r="EG3477" s="68"/>
      <c r="EH3477" s="68"/>
      <c r="EI3477" s="68"/>
      <c r="EJ3477" s="68"/>
      <c r="EK3477" s="68"/>
      <c r="EL3477" s="68"/>
      <c r="EM3477" s="68"/>
      <c r="EN3477" s="68"/>
      <c r="EO3477" s="68"/>
      <c r="EP3477" s="68"/>
      <c r="EQ3477" s="68"/>
      <c r="ER3477" s="68"/>
      <c r="ES3477" s="68"/>
      <c r="ET3477" s="68"/>
    </row>
    <row r="3478" spans="53:150" s="9" customFormat="1" ht="15">
      <c r="BA3478" s="41"/>
      <c r="BB3478" s="41"/>
      <c r="BC3478" s="41"/>
      <c r="BD3478" s="41"/>
      <c r="BE3478" s="41"/>
      <c r="BF3478" s="41"/>
      <c r="BG3478" s="41"/>
      <c r="BH3478" s="41"/>
      <c r="BI3478" s="41"/>
      <c r="BJ3478" s="41"/>
      <c r="BK3478" s="41"/>
      <c r="BL3478" s="41"/>
      <c r="BM3478" s="41"/>
      <c r="BN3478" s="41"/>
      <c r="BO3478" s="41"/>
      <c r="BP3478" s="41"/>
      <c r="BQ3478" s="41"/>
      <c r="BR3478" s="41"/>
      <c r="BS3478" s="41"/>
      <c r="BT3478" s="41"/>
      <c r="BU3478" s="41"/>
      <c r="BV3478" s="41"/>
      <c r="BW3478" s="41"/>
      <c r="BX3478" s="41"/>
      <c r="BY3478" s="41"/>
      <c r="BZ3478" s="41"/>
      <c r="CA3478" s="41"/>
      <c r="CB3478" s="41"/>
      <c r="CC3478" s="41"/>
      <c r="CD3478" s="41"/>
      <c r="CE3478" s="41"/>
      <c r="CF3478" s="41"/>
      <c r="CG3478" s="41"/>
      <c r="CH3478" s="41"/>
      <c r="CI3478" s="41"/>
      <c r="CJ3478" s="41"/>
      <c r="ED3478" s="68"/>
      <c r="EE3478" s="68"/>
      <c r="EF3478" s="68"/>
      <c r="EG3478" s="68"/>
      <c r="EH3478" s="68"/>
      <c r="EI3478" s="68"/>
      <c r="EJ3478" s="68"/>
      <c r="EK3478" s="68"/>
      <c r="EL3478" s="68"/>
      <c r="EM3478" s="68"/>
      <c r="EN3478" s="68"/>
      <c r="EO3478" s="68"/>
      <c r="EP3478" s="68"/>
      <c r="EQ3478" s="68"/>
      <c r="ER3478" s="68"/>
      <c r="ES3478" s="68"/>
      <c r="ET3478" s="68"/>
    </row>
    <row r="3479" spans="53:150" s="9" customFormat="1" ht="15">
      <c r="BA3479" s="41"/>
      <c r="BB3479" s="41"/>
      <c r="BC3479" s="41"/>
      <c r="BD3479" s="41"/>
      <c r="BE3479" s="41"/>
      <c r="BF3479" s="41"/>
      <c r="BG3479" s="41"/>
      <c r="BH3479" s="41"/>
      <c r="BI3479" s="41"/>
      <c r="BJ3479" s="41"/>
      <c r="BK3479" s="41"/>
      <c r="BL3479" s="41"/>
      <c r="BM3479" s="41"/>
      <c r="BN3479" s="41"/>
      <c r="BO3479" s="41"/>
      <c r="BP3479" s="41"/>
      <c r="BQ3479" s="41"/>
      <c r="BR3479" s="41"/>
      <c r="BS3479" s="41"/>
      <c r="BT3479" s="41"/>
      <c r="BU3479" s="41"/>
      <c r="BV3479" s="41"/>
      <c r="BW3479" s="41"/>
      <c r="BX3479" s="41"/>
      <c r="BY3479" s="41"/>
      <c r="BZ3479" s="41"/>
      <c r="CA3479" s="41"/>
      <c r="CB3479" s="41"/>
      <c r="CC3479" s="41"/>
      <c r="CD3479" s="41"/>
      <c r="CE3479" s="41"/>
      <c r="CF3479" s="41"/>
      <c r="CG3479" s="41"/>
      <c r="CH3479" s="41"/>
      <c r="CI3479" s="41"/>
      <c r="CJ3479" s="41"/>
      <c r="ED3479" s="68"/>
      <c r="EE3479" s="68"/>
      <c r="EF3479" s="68"/>
      <c r="EG3479" s="68"/>
      <c r="EH3479" s="68"/>
      <c r="EI3479" s="68"/>
      <c r="EJ3479" s="68"/>
      <c r="EK3479" s="68"/>
      <c r="EL3479" s="68"/>
      <c r="EM3479" s="68"/>
      <c r="EN3479" s="68"/>
      <c r="EO3479" s="68"/>
      <c r="EP3479" s="68"/>
      <c r="EQ3479" s="68"/>
      <c r="ER3479" s="68"/>
      <c r="ES3479" s="68"/>
      <c r="ET3479" s="68"/>
    </row>
    <row r="3480" spans="53:150" s="9" customFormat="1" ht="15">
      <c r="BA3480" s="41"/>
      <c r="BB3480" s="41"/>
      <c r="BC3480" s="41"/>
      <c r="BD3480" s="41"/>
      <c r="BE3480" s="41"/>
      <c r="BF3480" s="41"/>
      <c r="BG3480" s="41"/>
      <c r="BH3480" s="41"/>
      <c r="BI3480" s="41"/>
      <c r="BJ3480" s="41"/>
      <c r="BK3480" s="41"/>
      <c r="BL3480" s="41"/>
      <c r="BM3480" s="41"/>
      <c r="BN3480" s="41"/>
      <c r="BO3480" s="41"/>
      <c r="BP3480" s="41"/>
      <c r="BQ3480" s="41"/>
      <c r="BR3480" s="41"/>
      <c r="BS3480" s="41"/>
      <c r="BT3480" s="41"/>
      <c r="BU3480" s="41"/>
      <c r="BV3480" s="41"/>
      <c r="BW3480" s="41"/>
      <c r="BX3480" s="41"/>
      <c r="BY3480" s="41"/>
      <c r="BZ3480" s="41"/>
      <c r="CA3480" s="41"/>
      <c r="CB3480" s="41"/>
      <c r="CC3480" s="41"/>
      <c r="CD3480" s="41"/>
      <c r="CE3480" s="41"/>
      <c r="CF3480" s="41"/>
      <c r="CG3480" s="41"/>
      <c r="CH3480" s="41"/>
      <c r="CI3480" s="41"/>
      <c r="CJ3480" s="41"/>
      <c r="ED3480" s="68"/>
      <c r="EE3480" s="68"/>
      <c r="EF3480" s="68"/>
      <c r="EG3480" s="68"/>
      <c r="EH3480" s="68"/>
      <c r="EI3480" s="68"/>
      <c r="EJ3480" s="68"/>
      <c r="EK3480" s="68"/>
      <c r="EL3480" s="68"/>
      <c r="EM3480" s="68"/>
      <c r="EN3480" s="68"/>
      <c r="EO3480" s="68"/>
      <c r="EP3480" s="68"/>
      <c r="EQ3480" s="68"/>
      <c r="ER3480" s="68"/>
      <c r="ES3480" s="68"/>
      <c r="ET3480" s="68"/>
    </row>
    <row r="3481" spans="53:150" s="9" customFormat="1" ht="15">
      <c r="BA3481" s="41"/>
      <c r="BB3481" s="41"/>
      <c r="BC3481" s="41"/>
      <c r="BD3481" s="41"/>
      <c r="BE3481" s="41"/>
      <c r="BF3481" s="41"/>
      <c r="BG3481" s="41"/>
      <c r="BH3481" s="41"/>
      <c r="BI3481" s="41"/>
      <c r="BJ3481" s="41"/>
      <c r="BK3481" s="41"/>
      <c r="BL3481" s="41"/>
      <c r="BM3481" s="41"/>
      <c r="BN3481" s="41"/>
      <c r="BO3481" s="41"/>
      <c r="BP3481" s="41"/>
      <c r="BQ3481" s="41"/>
      <c r="BR3481" s="41"/>
      <c r="BS3481" s="41"/>
      <c r="BT3481" s="41"/>
      <c r="BU3481" s="41"/>
      <c r="BV3481" s="41"/>
      <c r="BW3481" s="41"/>
      <c r="BX3481" s="41"/>
      <c r="BY3481" s="41"/>
      <c r="BZ3481" s="41"/>
      <c r="CA3481" s="41"/>
      <c r="CB3481" s="41"/>
      <c r="CC3481" s="41"/>
      <c r="CD3481" s="41"/>
      <c r="CE3481" s="41"/>
      <c r="CF3481" s="41"/>
      <c r="CG3481" s="41"/>
      <c r="CH3481" s="41"/>
      <c r="CI3481" s="41"/>
      <c r="CJ3481" s="41"/>
      <c r="ED3481" s="68"/>
      <c r="EE3481" s="68"/>
      <c r="EF3481" s="68"/>
      <c r="EG3481" s="68"/>
      <c r="EH3481" s="68"/>
      <c r="EI3481" s="68"/>
      <c r="EJ3481" s="68"/>
      <c r="EK3481" s="68"/>
      <c r="EL3481" s="68"/>
      <c r="EM3481" s="68"/>
      <c r="EN3481" s="68"/>
      <c r="EO3481" s="68"/>
      <c r="EP3481" s="68"/>
      <c r="EQ3481" s="68"/>
      <c r="ER3481" s="68"/>
      <c r="ES3481" s="68"/>
      <c r="ET3481" s="68"/>
    </row>
    <row r="3482" spans="53:150" s="9" customFormat="1" ht="15">
      <c r="BA3482" s="41"/>
      <c r="BB3482" s="41"/>
      <c r="BC3482" s="41"/>
      <c r="BD3482" s="41"/>
      <c r="BE3482" s="41"/>
      <c r="BF3482" s="41"/>
      <c r="BG3482" s="41"/>
      <c r="BH3482" s="41"/>
      <c r="BI3482" s="41"/>
      <c r="BJ3482" s="41"/>
      <c r="BK3482" s="41"/>
      <c r="BL3482" s="41"/>
      <c r="BM3482" s="41"/>
      <c r="BN3482" s="41"/>
      <c r="BO3482" s="41"/>
      <c r="BP3482" s="41"/>
      <c r="BQ3482" s="41"/>
      <c r="BR3482" s="41"/>
      <c r="BS3482" s="41"/>
      <c r="BT3482" s="41"/>
      <c r="BU3482" s="41"/>
      <c r="BV3482" s="41"/>
      <c r="BW3482" s="41"/>
      <c r="BX3482" s="41"/>
      <c r="BY3482" s="41"/>
      <c r="BZ3482" s="41"/>
      <c r="CA3482" s="41"/>
      <c r="CB3482" s="41"/>
      <c r="CC3482" s="41"/>
      <c r="CD3482" s="41"/>
      <c r="CE3482" s="41"/>
      <c r="CF3482" s="41"/>
      <c r="CG3482" s="41"/>
      <c r="CH3482" s="41"/>
      <c r="CI3482" s="41"/>
      <c r="CJ3482" s="41"/>
      <c r="ED3482" s="68"/>
      <c r="EE3482" s="68"/>
      <c r="EF3482" s="68"/>
      <c r="EG3482" s="68"/>
      <c r="EH3482" s="68"/>
      <c r="EI3482" s="68"/>
      <c r="EJ3482" s="68"/>
      <c r="EK3482" s="68"/>
      <c r="EL3482" s="68"/>
      <c r="EM3482" s="68"/>
      <c r="EN3482" s="68"/>
      <c r="EO3482" s="68"/>
      <c r="EP3482" s="68"/>
      <c r="EQ3482" s="68"/>
      <c r="ER3482" s="68"/>
      <c r="ES3482" s="68"/>
      <c r="ET3482" s="68"/>
    </row>
    <row r="3483" spans="53:150" s="9" customFormat="1" ht="15">
      <c r="BA3483" s="41"/>
      <c r="BB3483" s="41"/>
      <c r="BC3483" s="41"/>
      <c r="BD3483" s="41"/>
      <c r="BE3483" s="41"/>
      <c r="BF3483" s="41"/>
      <c r="BG3483" s="41"/>
      <c r="BH3483" s="41"/>
      <c r="BI3483" s="41"/>
      <c r="BJ3483" s="41"/>
      <c r="BK3483" s="41"/>
      <c r="BL3483" s="41"/>
      <c r="BM3483" s="41"/>
      <c r="BN3483" s="41"/>
      <c r="BO3483" s="41"/>
      <c r="BP3483" s="41"/>
      <c r="BQ3483" s="41"/>
      <c r="BR3483" s="41"/>
      <c r="BS3483" s="41"/>
      <c r="BT3483" s="41"/>
      <c r="BU3483" s="41"/>
      <c r="BV3483" s="41"/>
      <c r="BW3483" s="41"/>
      <c r="BX3483" s="41"/>
      <c r="BY3483" s="41"/>
      <c r="BZ3483" s="41"/>
      <c r="CA3483" s="41"/>
      <c r="CB3483" s="41"/>
      <c r="CC3483" s="41"/>
      <c r="CD3483" s="41"/>
      <c r="CE3483" s="41"/>
      <c r="CF3483" s="41"/>
      <c r="CG3483" s="41"/>
      <c r="CH3483" s="41"/>
      <c r="CI3483" s="41"/>
      <c r="CJ3483" s="41"/>
      <c r="ED3483" s="68"/>
      <c r="EE3483" s="68"/>
      <c r="EF3483" s="68"/>
      <c r="EG3483" s="68"/>
      <c r="EH3483" s="68"/>
      <c r="EI3483" s="68"/>
      <c r="EJ3483" s="68"/>
      <c r="EK3483" s="68"/>
      <c r="EL3483" s="68"/>
      <c r="EM3483" s="68"/>
      <c r="EN3483" s="68"/>
      <c r="EO3483" s="68"/>
      <c r="EP3483" s="68"/>
      <c r="EQ3483" s="68"/>
      <c r="ER3483" s="68"/>
      <c r="ES3483" s="68"/>
      <c r="ET3483" s="68"/>
    </row>
    <row r="3484" spans="53:150" s="9" customFormat="1" ht="15">
      <c r="BA3484" s="41"/>
      <c r="BB3484" s="41"/>
      <c r="BC3484" s="41"/>
      <c r="BD3484" s="41"/>
      <c r="BE3484" s="41"/>
      <c r="BF3484" s="41"/>
      <c r="BG3484" s="41"/>
      <c r="BH3484" s="41"/>
      <c r="BI3484" s="41"/>
      <c r="BJ3484" s="41"/>
      <c r="BK3484" s="41"/>
      <c r="BL3484" s="41"/>
      <c r="BM3484" s="41"/>
      <c r="BN3484" s="41"/>
      <c r="BO3484" s="41"/>
      <c r="BP3484" s="41"/>
      <c r="BQ3484" s="41"/>
      <c r="BR3484" s="41"/>
      <c r="BS3484" s="41"/>
      <c r="BT3484" s="41"/>
      <c r="BU3484" s="41"/>
      <c r="BV3484" s="41"/>
      <c r="BW3484" s="41"/>
      <c r="BX3484" s="41"/>
      <c r="BY3484" s="41"/>
      <c r="BZ3484" s="41"/>
      <c r="CA3484" s="41"/>
      <c r="CB3484" s="41"/>
      <c r="CC3484" s="41"/>
      <c r="CD3484" s="41"/>
      <c r="CE3484" s="41"/>
      <c r="CF3484" s="41"/>
      <c r="CG3484" s="41"/>
      <c r="CH3484" s="41"/>
      <c r="CI3484" s="41"/>
      <c r="CJ3484" s="41"/>
      <c r="ED3484" s="68"/>
      <c r="EE3484" s="68"/>
      <c r="EF3484" s="68"/>
      <c r="EG3484" s="68"/>
      <c r="EH3484" s="68"/>
      <c r="EI3484" s="68"/>
      <c r="EJ3484" s="68"/>
      <c r="EK3484" s="68"/>
      <c r="EL3484" s="68"/>
      <c r="EM3484" s="68"/>
      <c r="EN3484" s="68"/>
      <c r="EO3484" s="68"/>
      <c r="EP3484" s="68"/>
      <c r="EQ3484" s="68"/>
      <c r="ER3484" s="68"/>
      <c r="ES3484" s="68"/>
      <c r="ET3484" s="68"/>
    </row>
    <row r="3485" spans="53:150" s="9" customFormat="1" ht="15">
      <c r="BA3485" s="41"/>
      <c r="BB3485" s="41"/>
      <c r="BC3485" s="41"/>
      <c r="BD3485" s="41"/>
      <c r="BE3485" s="41"/>
      <c r="BF3485" s="41"/>
      <c r="BG3485" s="41"/>
      <c r="BH3485" s="41"/>
      <c r="BI3485" s="41"/>
      <c r="BJ3485" s="41"/>
      <c r="BK3485" s="41"/>
      <c r="BL3485" s="41"/>
      <c r="BM3485" s="41"/>
      <c r="BN3485" s="41"/>
      <c r="BO3485" s="41"/>
      <c r="BP3485" s="41"/>
      <c r="BQ3485" s="41"/>
      <c r="BR3485" s="41"/>
      <c r="BS3485" s="41"/>
      <c r="BT3485" s="41"/>
      <c r="BU3485" s="41"/>
      <c r="BV3485" s="41"/>
      <c r="BW3485" s="41"/>
      <c r="BX3485" s="41"/>
      <c r="BY3485" s="41"/>
      <c r="BZ3485" s="41"/>
      <c r="CA3485" s="41"/>
      <c r="CB3485" s="41"/>
      <c r="CC3485" s="41"/>
      <c r="CD3485" s="41"/>
      <c r="CE3485" s="41"/>
      <c r="CF3485" s="41"/>
      <c r="CG3485" s="41"/>
      <c r="CH3485" s="41"/>
      <c r="CI3485" s="41"/>
      <c r="CJ3485" s="41"/>
      <c r="ED3485" s="68"/>
      <c r="EE3485" s="68"/>
      <c r="EF3485" s="68"/>
      <c r="EG3485" s="68"/>
      <c r="EH3485" s="68"/>
      <c r="EI3485" s="68"/>
      <c r="EJ3485" s="68"/>
      <c r="EK3485" s="68"/>
      <c r="EL3485" s="68"/>
      <c r="EM3485" s="68"/>
      <c r="EN3485" s="68"/>
      <c r="EO3485" s="68"/>
      <c r="EP3485" s="68"/>
      <c r="EQ3485" s="68"/>
      <c r="ER3485" s="68"/>
      <c r="ES3485" s="68"/>
      <c r="ET3485" s="68"/>
    </row>
    <row r="3486" spans="53:150" s="9" customFormat="1" ht="15">
      <c r="BA3486" s="41"/>
      <c r="BB3486" s="41"/>
      <c r="BC3486" s="41"/>
      <c r="BD3486" s="41"/>
      <c r="BE3486" s="41"/>
      <c r="BF3486" s="41"/>
      <c r="BG3486" s="41"/>
      <c r="BH3486" s="41"/>
      <c r="BI3486" s="41"/>
      <c r="BJ3486" s="41"/>
      <c r="BK3486" s="41"/>
      <c r="BL3486" s="41"/>
      <c r="BM3486" s="41"/>
      <c r="BN3486" s="41"/>
      <c r="BO3486" s="41"/>
      <c r="BP3486" s="41"/>
      <c r="BQ3486" s="41"/>
      <c r="BR3486" s="41"/>
      <c r="BS3486" s="41"/>
      <c r="BT3486" s="41"/>
      <c r="BU3486" s="41"/>
      <c r="BV3486" s="41"/>
      <c r="BW3486" s="41"/>
      <c r="BX3486" s="41"/>
      <c r="BY3486" s="41"/>
      <c r="BZ3486" s="41"/>
      <c r="CA3486" s="41"/>
      <c r="CB3486" s="41"/>
      <c r="CC3486" s="41"/>
      <c r="CD3486" s="41"/>
      <c r="CE3486" s="41"/>
      <c r="CF3486" s="41"/>
      <c r="CG3486" s="41"/>
      <c r="CH3486" s="41"/>
      <c r="CI3486" s="41"/>
      <c r="CJ3486" s="41"/>
      <c r="ED3486" s="68"/>
      <c r="EE3486" s="68"/>
      <c r="EF3486" s="68"/>
      <c r="EG3486" s="68"/>
      <c r="EH3486" s="68"/>
      <c r="EI3486" s="68"/>
      <c r="EJ3486" s="68"/>
      <c r="EK3486" s="68"/>
      <c r="EL3486" s="68"/>
      <c r="EM3486" s="68"/>
      <c r="EN3486" s="68"/>
      <c r="EO3486" s="68"/>
      <c r="EP3486" s="68"/>
      <c r="EQ3486" s="68"/>
      <c r="ER3486" s="68"/>
      <c r="ES3486" s="68"/>
      <c r="ET3486" s="68"/>
    </row>
    <row r="3487" spans="53:150" s="9" customFormat="1" ht="15">
      <c r="BA3487" s="41"/>
      <c r="BB3487" s="41"/>
      <c r="BC3487" s="41"/>
      <c r="BD3487" s="41"/>
      <c r="BE3487" s="41"/>
      <c r="BF3487" s="41"/>
      <c r="BG3487" s="41"/>
      <c r="BH3487" s="41"/>
      <c r="BI3487" s="41"/>
      <c r="BJ3487" s="41"/>
      <c r="BK3487" s="41"/>
      <c r="BL3487" s="41"/>
      <c r="BM3487" s="41"/>
      <c r="BN3487" s="41"/>
      <c r="BO3487" s="41"/>
      <c r="BP3487" s="41"/>
      <c r="BQ3487" s="41"/>
      <c r="BR3487" s="41"/>
      <c r="BS3487" s="41"/>
      <c r="BT3487" s="41"/>
      <c r="BU3487" s="41"/>
      <c r="BV3487" s="41"/>
      <c r="BW3487" s="41"/>
      <c r="BX3487" s="41"/>
      <c r="BY3487" s="41"/>
      <c r="BZ3487" s="41"/>
      <c r="CA3487" s="41"/>
      <c r="CB3487" s="41"/>
      <c r="CC3487" s="41"/>
      <c r="CD3487" s="41"/>
      <c r="CE3487" s="41"/>
      <c r="CF3487" s="41"/>
      <c r="CG3487" s="41"/>
      <c r="CH3487" s="41"/>
      <c r="CI3487" s="41"/>
      <c r="CJ3487" s="41"/>
      <c r="ED3487" s="68"/>
      <c r="EE3487" s="68"/>
      <c r="EF3487" s="68"/>
      <c r="EG3487" s="68"/>
      <c r="EH3487" s="68"/>
      <c r="EI3487" s="68"/>
      <c r="EJ3487" s="68"/>
      <c r="EK3487" s="68"/>
      <c r="EL3487" s="68"/>
      <c r="EM3487" s="68"/>
      <c r="EN3487" s="68"/>
      <c r="EO3487" s="68"/>
      <c r="EP3487" s="68"/>
      <c r="EQ3487" s="68"/>
      <c r="ER3487" s="68"/>
      <c r="ES3487" s="68"/>
      <c r="ET3487" s="68"/>
    </row>
    <row r="3488" spans="53:150" s="9" customFormat="1" ht="15">
      <c r="BA3488" s="41"/>
      <c r="BB3488" s="41"/>
      <c r="BC3488" s="41"/>
      <c r="BD3488" s="41"/>
      <c r="BE3488" s="41"/>
      <c r="BF3488" s="41"/>
      <c r="BG3488" s="41"/>
      <c r="BH3488" s="41"/>
      <c r="BI3488" s="41"/>
      <c r="BJ3488" s="41"/>
      <c r="BK3488" s="41"/>
      <c r="BL3488" s="41"/>
      <c r="BM3488" s="41"/>
      <c r="BN3488" s="41"/>
      <c r="BO3488" s="41"/>
      <c r="BP3488" s="41"/>
      <c r="BQ3488" s="41"/>
      <c r="BR3488" s="41"/>
      <c r="BS3488" s="41"/>
      <c r="BT3488" s="41"/>
      <c r="BU3488" s="41"/>
      <c r="BV3488" s="41"/>
      <c r="BW3488" s="41"/>
      <c r="BX3488" s="41"/>
      <c r="BY3488" s="41"/>
      <c r="BZ3488" s="41"/>
      <c r="CA3488" s="41"/>
      <c r="CB3488" s="41"/>
      <c r="CC3488" s="41"/>
      <c r="CD3488" s="41"/>
      <c r="CE3488" s="41"/>
      <c r="CF3488" s="41"/>
      <c r="CG3488" s="41"/>
      <c r="CH3488" s="41"/>
      <c r="CI3488" s="41"/>
      <c r="CJ3488" s="41"/>
      <c r="ED3488" s="68"/>
      <c r="EE3488" s="68"/>
      <c r="EF3488" s="68"/>
      <c r="EG3488" s="68"/>
      <c r="EH3488" s="68"/>
      <c r="EI3488" s="68"/>
      <c r="EJ3488" s="68"/>
      <c r="EK3488" s="68"/>
      <c r="EL3488" s="68"/>
      <c r="EM3488" s="68"/>
      <c r="EN3488" s="68"/>
      <c r="EO3488" s="68"/>
      <c r="EP3488" s="68"/>
      <c r="EQ3488" s="68"/>
      <c r="ER3488" s="68"/>
      <c r="ES3488" s="68"/>
      <c r="ET3488" s="68"/>
    </row>
    <row r="3489" spans="53:150" s="9" customFormat="1" ht="15">
      <c r="BA3489" s="41"/>
      <c r="BB3489" s="41"/>
      <c r="BC3489" s="41"/>
      <c r="BD3489" s="41"/>
      <c r="BE3489" s="41"/>
      <c r="BF3489" s="41"/>
      <c r="BG3489" s="41"/>
      <c r="BH3489" s="41"/>
      <c r="BI3489" s="41"/>
      <c r="BJ3489" s="41"/>
      <c r="BK3489" s="41"/>
      <c r="BL3489" s="41"/>
      <c r="BM3489" s="41"/>
      <c r="BN3489" s="41"/>
      <c r="BO3489" s="41"/>
      <c r="BP3489" s="41"/>
      <c r="BQ3489" s="41"/>
      <c r="BR3489" s="41"/>
      <c r="BS3489" s="41"/>
      <c r="BT3489" s="41"/>
      <c r="BU3489" s="41"/>
      <c r="BV3489" s="41"/>
      <c r="BW3489" s="41"/>
      <c r="BX3489" s="41"/>
      <c r="BY3489" s="41"/>
      <c r="BZ3489" s="41"/>
      <c r="CA3489" s="41"/>
      <c r="CB3489" s="41"/>
      <c r="CC3489" s="41"/>
      <c r="CD3489" s="41"/>
      <c r="CE3489" s="41"/>
      <c r="CF3489" s="41"/>
      <c r="CG3489" s="41"/>
      <c r="CH3489" s="41"/>
      <c r="CI3489" s="41"/>
      <c r="CJ3489" s="41"/>
      <c r="ED3489" s="68"/>
      <c r="EE3489" s="68"/>
      <c r="EF3489" s="68"/>
      <c r="EG3489" s="68"/>
      <c r="EH3489" s="68"/>
      <c r="EI3489" s="68"/>
      <c r="EJ3489" s="68"/>
      <c r="EK3489" s="68"/>
      <c r="EL3489" s="68"/>
      <c r="EM3489" s="68"/>
      <c r="EN3489" s="68"/>
      <c r="EO3489" s="68"/>
      <c r="EP3489" s="68"/>
      <c r="EQ3489" s="68"/>
      <c r="ER3489" s="68"/>
      <c r="ES3489" s="68"/>
      <c r="ET3489" s="68"/>
    </row>
    <row r="3490" spans="53:150" s="9" customFormat="1" ht="15">
      <c r="BA3490" s="41"/>
      <c r="BB3490" s="41"/>
      <c r="BC3490" s="41"/>
      <c r="BD3490" s="41"/>
      <c r="BE3490" s="41"/>
      <c r="BF3490" s="41"/>
      <c r="BG3490" s="41"/>
      <c r="BH3490" s="41"/>
      <c r="BI3490" s="41"/>
      <c r="BJ3490" s="41"/>
      <c r="BK3490" s="41"/>
      <c r="BL3490" s="41"/>
      <c r="BM3490" s="41"/>
      <c r="BN3490" s="41"/>
      <c r="BO3490" s="41"/>
      <c r="BP3490" s="41"/>
      <c r="BQ3490" s="41"/>
      <c r="BR3490" s="41"/>
      <c r="BS3490" s="41"/>
      <c r="BT3490" s="41"/>
      <c r="BU3490" s="41"/>
      <c r="BV3490" s="41"/>
      <c r="BW3490" s="41"/>
      <c r="BX3490" s="41"/>
      <c r="BY3490" s="41"/>
      <c r="BZ3490" s="41"/>
      <c r="CA3490" s="41"/>
      <c r="CB3490" s="41"/>
      <c r="CC3490" s="41"/>
      <c r="CD3490" s="41"/>
      <c r="CE3490" s="41"/>
      <c r="CF3490" s="41"/>
      <c r="CG3490" s="41"/>
      <c r="CH3490" s="41"/>
      <c r="CI3490" s="41"/>
      <c r="CJ3490" s="41"/>
      <c r="ED3490" s="68"/>
      <c r="EE3490" s="68"/>
      <c r="EF3490" s="68"/>
      <c r="EG3490" s="68"/>
      <c r="EH3490" s="68"/>
      <c r="EI3490" s="68"/>
      <c r="EJ3490" s="68"/>
      <c r="EK3490" s="68"/>
      <c r="EL3490" s="68"/>
      <c r="EM3490" s="68"/>
      <c r="EN3490" s="68"/>
      <c r="EO3490" s="68"/>
      <c r="EP3490" s="68"/>
      <c r="EQ3490" s="68"/>
      <c r="ER3490" s="68"/>
      <c r="ES3490" s="68"/>
      <c r="ET3490" s="68"/>
    </row>
    <row r="3491" spans="53:150" s="9" customFormat="1" ht="15">
      <c r="BA3491" s="41"/>
      <c r="BB3491" s="41"/>
      <c r="BC3491" s="41"/>
      <c r="BD3491" s="41"/>
      <c r="BE3491" s="41"/>
      <c r="BF3491" s="41"/>
      <c r="BG3491" s="41"/>
      <c r="BH3491" s="41"/>
      <c r="BI3491" s="41"/>
      <c r="BJ3491" s="41"/>
      <c r="BK3491" s="41"/>
      <c r="BL3491" s="41"/>
      <c r="BM3491" s="41"/>
      <c r="BN3491" s="41"/>
      <c r="BO3491" s="41"/>
      <c r="BP3491" s="41"/>
      <c r="BQ3491" s="41"/>
      <c r="BR3491" s="41"/>
      <c r="BS3491" s="41"/>
      <c r="BT3491" s="41"/>
      <c r="BU3491" s="41"/>
      <c r="BV3491" s="41"/>
      <c r="BW3491" s="41"/>
      <c r="BX3491" s="41"/>
      <c r="BY3491" s="41"/>
      <c r="BZ3491" s="41"/>
      <c r="CA3491" s="41"/>
      <c r="CB3491" s="41"/>
      <c r="CC3491" s="41"/>
      <c r="CD3491" s="41"/>
      <c r="CE3491" s="41"/>
      <c r="CF3491" s="41"/>
      <c r="CG3491" s="41"/>
      <c r="CH3491" s="41"/>
      <c r="CI3491" s="41"/>
      <c r="CJ3491" s="41"/>
      <c r="ED3491" s="68"/>
      <c r="EE3491" s="68"/>
      <c r="EF3491" s="68"/>
      <c r="EG3491" s="68"/>
      <c r="EH3491" s="68"/>
      <c r="EI3491" s="68"/>
      <c r="EJ3491" s="68"/>
      <c r="EK3491" s="68"/>
      <c r="EL3491" s="68"/>
      <c r="EM3491" s="68"/>
      <c r="EN3491" s="68"/>
      <c r="EO3491" s="68"/>
      <c r="EP3491" s="68"/>
      <c r="EQ3491" s="68"/>
      <c r="ER3491" s="68"/>
      <c r="ES3491" s="68"/>
      <c r="ET3491" s="68"/>
    </row>
    <row r="3492" spans="53:150" s="9" customFormat="1" ht="15">
      <c r="BA3492" s="41"/>
      <c r="BB3492" s="41"/>
      <c r="BC3492" s="41"/>
      <c r="BD3492" s="41"/>
      <c r="BE3492" s="41"/>
      <c r="BF3492" s="41"/>
      <c r="BG3492" s="41"/>
      <c r="BH3492" s="41"/>
      <c r="BI3492" s="41"/>
      <c r="BJ3492" s="41"/>
      <c r="BK3492" s="41"/>
      <c r="BL3492" s="41"/>
      <c r="BM3492" s="41"/>
      <c r="BN3492" s="41"/>
      <c r="BO3492" s="41"/>
      <c r="BP3492" s="41"/>
      <c r="BQ3492" s="41"/>
      <c r="BR3492" s="41"/>
      <c r="BS3492" s="41"/>
      <c r="BT3492" s="41"/>
      <c r="BU3492" s="41"/>
      <c r="BV3492" s="41"/>
      <c r="BW3492" s="41"/>
      <c r="BX3492" s="41"/>
      <c r="BY3492" s="41"/>
      <c r="BZ3492" s="41"/>
      <c r="CA3492" s="41"/>
      <c r="CB3492" s="41"/>
      <c r="CC3492" s="41"/>
      <c r="CD3492" s="41"/>
      <c r="CE3492" s="41"/>
      <c r="CF3492" s="41"/>
      <c r="CG3492" s="41"/>
      <c r="CH3492" s="41"/>
      <c r="CI3492" s="41"/>
      <c r="CJ3492" s="41"/>
      <c r="ED3492" s="68"/>
      <c r="EE3492" s="68"/>
      <c r="EF3492" s="68"/>
      <c r="EG3492" s="68"/>
      <c r="EH3492" s="68"/>
      <c r="EI3492" s="68"/>
      <c r="EJ3492" s="68"/>
      <c r="EK3492" s="68"/>
      <c r="EL3492" s="68"/>
      <c r="EM3492" s="68"/>
      <c r="EN3492" s="68"/>
      <c r="EO3492" s="68"/>
      <c r="EP3492" s="68"/>
      <c r="EQ3492" s="68"/>
      <c r="ER3492" s="68"/>
      <c r="ES3492" s="68"/>
      <c r="ET3492" s="68"/>
    </row>
    <row r="3493" spans="53:150" s="9" customFormat="1" ht="15">
      <c r="BA3493" s="41"/>
      <c r="BB3493" s="41"/>
      <c r="BC3493" s="41"/>
      <c r="BD3493" s="41"/>
      <c r="BE3493" s="41"/>
      <c r="BF3493" s="41"/>
      <c r="BG3493" s="41"/>
      <c r="BH3493" s="41"/>
      <c r="BI3493" s="41"/>
      <c r="BJ3493" s="41"/>
      <c r="BK3493" s="41"/>
      <c r="BL3493" s="41"/>
      <c r="BM3493" s="41"/>
      <c r="BN3493" s="41"/>
      <c r="BO3493" s="41"/>
      <c r="BP3493" s="41"/>
      <c r="BQ3493" s="41"/>
      <c r="BR3493" s="41"/>
      <c r="BS3493" s="41"/>
      <c r="BT3493" s="41"/>
      <c r="BU3493" s="41"/>
      <c r="BV3493" s="41"/>
      <c r="BW3493" s="41"/>
      <c r="BX3493" s="41"/>
      <c r="BY3493" s="41"/>
      <c r="BZ3493" s="41"/>
      <c r="CA3493" s="41"/>
      <c r="CB3493" s="41"/>
      <c r="CC3493" s="41"/>
      <c r="CD3493" s="41"/>
      <c r="CE3493" s="41"/>
      <c r="CF3493" s="41"/>
      <c r="CG3493" s="41"/>
      <c r="CH3493" s="41"/>
      <c r="CI3493" s="41"/>
      <c r="CJ3493" s="41"/>
      <c r="ED3493" s="68"/>
      <c r="EE3493" s="68"/>
      <c r="EF3493" s="68"/>
      <c r="EG3493" s="68"/>
      <c r="EH3493" s="68"/>
      <c r="EI3493" s="68"/>
      <c r="EJ3493" s="68"/>
      <c r="EK3493" s="68"/>
      <c r="EL3493" s="68"/>
      <c r="EM3493" s="68"/>
      <c r="EN3493" s="68"/>
      <c r="EO3493" s="68"/>
      <c r="EP3493" s="68"/>
      <c r="EQ3493" s="68"/>
      <c r="ER3493" s="68"/>
      <c r="ES3493" s="68"/>
      <c r="ET3493" s="68"/>
    </row>
    <row r="3494" spans="53:150" s="9" customFormat="1" ht="15">
      <c r="BA3494" s="41"/>
      <c r="BB3494" s="41"/>
      <c r="BC3494" s="41"/>
      <c r="BD3494" s="41"/>
      <c r="BE3494" s="41"/>
      <c r="BF3494" s="41"/>
      <c r="BG3494" s="41"/>
      <c r="BH3494" s="41"/>
      <c r="BI3494" s="41"/>
      <c r="BJ3494" s="41"/>
      <c r="BK3494" s="41"/>
      <c r="BL3494" s="41"/>
      <c r="BM3494" s="41"/>
      <c r="BN3494" s="41"/>
      <c r="BO3494" s="41"/>
      <c r="BP3494" s="41"/>
      <c r="BQ3494" s="41"/>
      <c r="BR3494" s="41"/>
      <c r="BS3494" s="41"/>
      <c r="BT3494" s="41"/>
      <c r="BU3494" s="41"/>
      <c r="BV3494" s="41"/>
      <c r="BW3494" s="41"/>
      <c r="BX3494" s="41"/>
      <c r="BY3494" s="41"/>
      <c r="BZ3494" s="41"/>
      <c r="CA3494" s="41"/>
      <c r="CB3494" s="41"/>
      <c r="CC3494" s="41"/>
      <c r="CD3494" s="41"/>
      <c r="CE3494" s="41"/>
      <c r="CF3494" s="41"/>
      <c r="CG3494" s="41"/>
      <c r="CH3494" s="41"/>
      <c r="CI3494" s="41"/>
      <c r="CJ3494" s="41"/>
      <c r="ED3494" s="68"/>
      <c r="EE3494" s="68"/>
      <c r="EF3494" s="68"/>
      <c r="EG3494" s="68"/>
      <c r="EH3494" s="68"/>
      <c r="EI3494" s="68"/>
      <c r="EJ3494" s="68"/>
      <c r="EK3494" s="68"/>
      <c r="EL3494" s="68"/>
      <c r="EM3494" s="68"/>
      <c r="EN3494" s="68"/>
      <c r="EO3494" s="68"/>
      <c r="EP3494" s="68"/>
      <c r="EQ3494" s="68"/>
      <c r="ER3494" s="68"/>
      <c r="ES3494" s="68"/>
      <c r="ET3494" s="68"/>
    </row>
    <row r="3495" spans="53:150" s="9" customFormat="1" ht="15">
      <c r="BA3495" s="41"/>
      <c r="BB3495" s="41"/>
      <c r="BC3495" s="41"/>
      <c r="BD3495" s="41"/>
      <c r="BE3495" s="41"/>
      <c r="BF3495" s="41"/>
      <c r="BG3495" s="41"/>
      <c r="BH3495" s="41"/>
      <c r="BI3495" s="41"/>
      <c r="BJ3495" s="41"/>
      <c r="BK3495" s="41"/>
      <c r="BL3495" s="41"/>
      <c r="BM3495" s="41"/>
      <c r="BN3495" s="41"/>
      <c r="BO3495" s="41"/>
      <c r="BP3495" s="41"/>
      <c r="BQ3495" s="41"/>
      <c r="BR3495" s="41"/>
      <c r="BS3495" s="41"/>
      <c r="BT3495" s="41"/>
      <c r="BU3495" s="41"/>
      <c r="BV3495" s="41"/>
      <c r="BW3495" s="41"/>
      <c r="BX3495" s="41"/>
      <c r="BY3495" s="41"/>
      <c r="BZ3495" s="41"/>
      <c r="CA3495" s="41"/>
      <c r="CB3495" s="41"/>
      <c r="CC3495" s="41"/>
      <c r="CD3495" s="41"/>
      <c r="CE3495" s="41"/>
      <c r="CF3495" s="41"/>
      <c r="CG3495" s="41"/>
      <c r="CH3495" s="41"/>
      <c r="CI3495" s="41"/>
      <c r="CJ3495" s="41"/>
      <c r="ED3495" s="68"/>
      <c r="EE3495" s="68"/>
      <c r="EF3495" s="68"/>
      <c r="EG3495" s="68"/>
      <c r="EH3495" s="68"/>
      <c r="EI3495" s="68"/>
      <c r="EJ3495" s="68"/>
      <c r="EK3495" s="68"/>
      <c r="EL3495" s="68"/>
      <c r="EM3495" s="68"/>
      <c r="EN3495" s="68"/>
      <c r="EO3495" s="68"/>
      <c r="EP3495" s="68"/>
      <c r="EQ3495" s="68"/>
      <c r="ER3495" s="68"/>
      <c r="ES3495" s="68"/>
      <c r="ET3495" s="68"/>
    </row>
    <row r="3496" spans="53:150" s="9" customFormat="1" ht="15">
      <c r="BA3496" s="41"/>
      <c r="BB3496" s="41"/>
      <c r="BC3496" s="41"/>
      <c r="BD3496" s="41"/>
      <c r="BE3496" s="41"/>
      <c r="BF3496" s="41"/>
      <c r="BG3496" s="41"/>
      <c r="BH3496" s="41"/>
      <c r="BI3496" s="41"/>
      <c r="BJ3496" s="41"/>
      <c r="BK3496" s="41"/>
      <c r="BL3496" s="41"/>
      <c r="BM3496" s="41"/>
      <c r="BN3496" s="41"/>
      <c r="BO3496" s="41"/>
      <c r="BP3496" s="41"/>
      <c r="BQ3496" s="41"/>
      <c r="BR3496" s="41"/>
      <c r="BS3496" s="41"/>
      <c r="BT3496" s="41"/>
      <c r="BU3496" s="41"/>
      <c r="BV3496" s="41"/>
      <c r="BW3496" s="41"/>
      <c r="BX3496" s="41"/>
      <c r="BY3496" s="41"/>
      <c r="BZ3496" s="41"/>
      <c r="CA3496" s="41"/>
      <c r="CB3496" s="41"/>
      <c r="CC3496" s="41"/>
      <c r="CD3496" s="41"/>
      <c r="CE3496" s="41"/>
      <c r="CF3496" s="41"/>
      <c r="CG3496" s="41"/>
      <c r="CH3496" s="41"/>
      <c r="CI3496" s="41"/>
      <c r="CJ3496" s="41"/>
      <c r="ED3496" s="68"/>
      <c r="EE3496" s="68"/>
      <c r="EF3496" s="68"/>
      <c r="EG3496" s="68"/>
      <c r="EH3496" s="68"/>
      <c r="EI3496" s="68"/>
      <c r="EJ3496" s="68"/>
      <c r="EK3496" s="68"/>
      <c r="EL3496" s="68"/>
      <c r="EM3496" s="68"/>
      <c r="EN3496" s="68"/>
      <c r="EO3496" s="68"/>
      <c r="EP3496" s="68"/>
      <c r="EQ3496" s="68"/>
      <c r="ER3496" s="68"/>
      <c r="ES3496" s="68"/>
      <c r="ET3496" s="68"/>
    </row>
    <row r="3497" spans="53:150" s="9" customFormat="1" ht="15">
      <c r="BA3497" s="41"/>
      <c r="BB3497" s="41"/>
      <c r="BC3497" s="41"/>
      <c r="BD3497" s="41"/>
      <c r="BE3497" s="41"/>
      <c r="BF3497" s="41"/>
      <c r="BG3497" s="41"/>
      <c r="BH3497" s="41"/>
      <c r="BI3497" s="41"/>
      <c r="BJ3497" s="41"/>
      <c r="BK3497" s="41"/>
      <c r="BL3497" s="41"/>
      <c r="BM3497" s="41"/>
      <c r="BN3497" s="41"/>
      <c r="BO3497" s="41"/>
      <c r="BP3497" s="41"/>
      <c r="BQ3497" s="41"/>
      <c r="BR3497" s="41"/>
      <c r="BS3497" s="41"/>
      <c r="BT3497" s="41"/>
      <c r="BU3497" s="41"/>
      <c r="BV3497" s="41"/>
      <c r="BW3497" s="41"/>
      <c r="BX3497" s="41"/>
      <c r="BY3497" s="41"/>
      <c r="BZ3497" s="41"/>
      <c r="CA3497" s="41"/>
      <c r="CB3497" s="41"/>
      <c r="CC3497" s="41"/>
      <c r="CD3497" s="41"/>
      <c r="CE3497" s="41"/>
      <c r="CF3497" s="41"/>
      <c r="CG3497" s="41"/>
      <c r="CH3497" s="41"/>
      <c r="CI3497" s="41"/>
      <c r="CJ3497" s="41"/>
      <c r="ED3497" s="68"/>
      <c r="EE3497" s="68"/>
      <c r="EF3497" s="68"/>
      <c r="EG3497" s="68"/>
      <c r="EH3497" s="68"/>
      <c r="EI3497" s="68"/>
      <c r="EJ3497" s="68"/>
      <c r="EK3497" s="68"/>
      <c r="EL3497" s="68"/>
      <c r="EM3497" s="68"/>
      <c r="EN3497" s="68"/>
      <c r="EO3497" s="68"/>
      <c r="EP3497" s="68"/>
      <c r="EQ3497" s="68"/>
      <c r="ER3497" s="68"/>
      <c r="ES3497" s="68"/>
      <c r="ET3497" s="68"/>
    </row>
    <row r="3498" spans="53:150" s="9" customFormat="1" ht="15">
      <c r="BA3498" s="41"/>
      <c r="BB3498" s="41"/>
      <c r="BC3498" s="41"/>
      <c r="BD3498" s="41"/>
      <c r="BE3498" s="41"/>
      <c r="BF3498" s="41"/>
      <c r="BG3498" s="41"/>
      <c r="BH3498" s="41"/>
      <c r="BI3498" s="41"/>
      <c r="BJ3498" s="41"/>
      <c r="BK3498" s="41"/>
      <c r="BL3498" s="41"/>
      <c r="BM3498" s="41"/>
      <c r="BN3498" s="41"/>
      <c r="BO3498" s="41"/>
      <c r="BP3498" s="41"/>
      <c r="BQ3498" s="41"/>
      <c r="BR3498" s="41"/>
      <c r="BS3498" s="41"/>
      <c r="BT3498" s="41"/>
      <c r="BU3498" s="41"/>
      <c r="BV3498" s="41"/>
      <c r="BW3498" s="41"/>
      <c r="BX3498" s="41"/>
      <c r="BY3498" s="41"/>
      <c r="BZ3498" s="41"/>
      <c r="CA3498" s="41"/>
      <c r="CB3498" s="41"/>
      <c r="CC3498" s="41"/>
      <c r="CD3498" s="41"/>
      <c r="CE3498" s="41"/>
      <c r="CF3498" s="41"/>
      <c r="CG3498" s="41"/>
      <c r="CH3498" s="41"/>
      <c r="CI3498" s="41"/>
      <c r="CJ3498" s="41"/>
      <c r="ED3498" s="68"/>
      <c r="EE3498" s="68"/>
      <c r="EF3498" s="68"/>
      <c r="EG3498" s="68"/>
      <c r="EH3498" s="68"/>
      <c r="EI3498" s="68"/>
      <c r="EJ3498" s="68"/>
      <c r="EK3498" s="68"/>
      <c r="EL3498" s="68"/>
      <c r="EM3498" s="68"/>
      <c r="EN3498" s="68"/>
      <c r="EO3498" s="68"/>
      <c r="EP3498" s="68"/>
      <c r="EQ3498" s="68"/>
      <c r="ER3498" s="68"/>
      <c r="ES3498" s="68"/>
      <c r="ET3498" s="68"/>
    </row>
    <row r="3499" spans="53:150" s="9" customFormat="1" ht="15">
      <c r="BA3499" s="41"/>
      <c r="BB3499" s="41"/>
      <c r="BC3499" s="41"/>
      <c r="BD3499" s="41"/>
      <c r="BE3499" s="41"/>
      <c r="BF3499" s="41"/>
      <c r="BG3499" s="41"/>
      <c r="BH3499" s="41"/>
      <c r="BI3499" s="41"/>
      <c r="BJ3499" s="41"/>
      <c r="BK3499" s="41"/>
      <c r="BL3499" s="41"/>
      <c r="BM3499" s="41"/>
      <c r="BN3499" s="41"/>
      <c r="BO3499" s="41"/>
      <c r="BP3499" s="41"/>
      <c r="BQ3499" s="41"/>
      <c r="BR3499" s="41"/>
      <c r="BS3499" s="41"/>
      <c r="BT3499" s="41"/>
      <c r="BU3499" s="41"/>
      <c r="BV3499" s="41"/>
      <c r="BW3499" s="41"/>
      <c r="BX3499" s="41"/>
      <c r="BY3499" s="41"/>
      <c r="BZ3499" s="41"/>
      <c r="CA3499" s="41"/>
      <c r="CB3499" s="41"/>
      <c r="CC3499" s="41"/>
      <c r="CD3499" s="41"/>
      <c r="CE3499" s="41"/>
      <c r="CF3499" s="41"/>
      <c r="CG3499" s="41"/>
      <c r="CH3499" s="41"/>
      <c r="CI3499" s="41"/>
      <c r="CJ3499" s="41"/>
      <c r="ED3499" s="68"/>
      <c r="EE3499" s="68"/>
      <c r="EF3499" s="68"/>
      <c r="EG3499" s="68"/>
      <c r="EH3499" s="68"/>
      <c r="EI3499" s="68"/>
      <c r="EJ3499" s="68"/>
      <c r="EK3499" s="68"/>
      <c r="EL3499" s="68"/>
      <c r="EM3499" s="68"/>
      <c r="EN3499" s="68"/>
      <c r="EO3499" s="68"/>
      <c r="EP3499" s="68"/>
      <c r="EQ3499" s="68"/>
      <c r="ER3499" s="68"/>
      <c r="ES3499" s="68"/>
      <c r="ET3499" s="68"/>
    </row>
    <row r="3500" spans="53:150" s="9" customFormat="1" ht="15">
      <c r="BA3500" s="41"/>
      <c r="BB3500" s="41"/>
      <c r="BC3500" s="41"/>
      <c r="BD3500" s="41"/>
      <c r="BE3500" s="41"/>
      <c r="BF3500" s="41"/>
      <c r="BG3500" s="41"/>
      <c r="BH3500" s="41"/>
      <c r="BI3500" s="41"/>
      <c r="BJ3500" s="41"/>
      <c r="BK3500" s="41"/>
      <c r="BL3500" s="41"/>
      <c r="BM3500" s="41"/>
      <c r="BN3500" s="41"/>
      <c r="BO3500" s="41"/>
      <c r="BP3500" s="41"/>
      <c r="BQ3500" s="41"/>
      <c r="BR3500" s="41"/>
      <c r="BS3500" s="41"/>
      <c r="BT3500" s="41"/>
      <c r="BU3500" s="41"/>
      <c r="BV3500" s="41"/>
      <c r="BW3500" s="41"/>
      <c r="BX3500" s="41"/>
      <c r="BY3500" s="41"/>
      <c r="BZ3500" s="41"/>
      <c r="CA3500" s="41"/>
      <c r="CB3500" s="41"/>
      <c r="CC3500" s="41"/>
      <c r="CD3500" s="41"/>
      <c r="CE3500" s="41"/>
      <c r="CF3500" s="41"/>
      <c r="CG3500" s="41"/>
      <c r="CH3500" s="41"/>
      <c r="CI3500" s="41"/>
      <c r="CJ3500" s="41"/>
      <c r="ED3500" s="68"/>
      <c r="EE3500" s="68"/>
      <c r="EF3500" s="68"/>
      <c r="EG3500" s="68"/>
      <c r="EH3500" s="68"/>
      <c r="EI3500" s="68"/>
      <c r="EJ3500" s="68"/>
      <c r="EK3500" s="68"/>
      <c r="EL3500" s="68"/>
      <c r="EM3500" s="68"/>
      <c r="EN3500" s="68"/>
      <c r="EO3500" s="68"/>
      <c r="EP3500" s="68"/>
      <c r="EQ3500" s="68"/>
      <c r="ER3500" s="68"/>
      <c r="ES3500" s="68"/>
      <c r="ET3500" s="68"/>
    </row>
    <row r="3501" spans="53:150" s="9" customFormat="1" ht="15">
      <c r="BA3501" s="41"/>
      <c r="BB3501" s="41"/>
      <c r="BC3501" s="41"/>
      <c r="BD3501" s="41"/>
      <c r="BE3501" s="41"/>
      <c r="BF3501" s="41"/>
      <c r="BG3501" s="41"/>
      <c r="BH3501" s="41"/>
      <c r="BI3501" s="41"/>
      <c r="BJ3501" s="41"/>
      <c r="BK3501" s="41"/>
      <c r="BL3501" s="41"/>
      <c r="BM3501" s="41"/>
      <c r="BN3501" s="41"/>
      <c r="BO3501" s="41"/>
      <c r="BP3501" s="41"/>
      <c r="BQ3501" s="41"/>
      <c r="BR3501" s="41"/>
      <c r="BS3501" s="41"/>
      <c r="BT3501" s="41"/>
      <c r="BU3501" s="41"/>
      <c r="BV3501" s="41"/>
      <c r="BW3501" s="41"/>
      <c r="BX3501" s="41"/>
      <c r="BY3501" s="41"/>
      <c r="BZ3501" s="41"/>
      <c r="CA3501" s="41"/>
      <c r="CB3501" s="41"/>
      <c r="CC3501" s="41"/>
      <c r="CD3501" s="41"/>
      <c r="CE3501" s="41"/>
      <c r="CF3501" s="41"/>
      <c r="CG3501" s="41"/>
      <c r="CH3501" s="41"/>
      <c r="CI3501" s="41"/>
      <c r="CJ3501" s="41"/>
      <c r="ED3501" s="68"/>
      <c r="EE3501" s="68"/>
      <c r="EF3501" s="68"/>
      <c r="EG3501" s="68"/>
      <c r="EH3501" s="68"/>
      <c r="EI3501" s="68"/>
      <c r="EJ3501" s="68"/>
      <c r="EK3501" s="68"/>
      <c r="EL3501" s="68"/>
      <c r="EM3501" s="68"/>
      <c r="EN3501" s="68"/>
      <c r="EO3501" s="68"/>
      <c r="EP3501" s="68"/>
      <c r="EQ3501" s="68"/>
      <c r="ER3501" s="68"/>
      <c r="ES3501" s="68"/>
      <c r="ET3501" s="68"/>
    </row>
    <row r="3502" spans="53:150" s="9" customFormat="1" ht="15">
      <c r="BA3502" s="41"/>
      <c r="BB3502" s="41"/>
      <c r="BC3502" s="41"/>
      <c r="BD3502" s="41"/>
      <c r="BE3502" s="41"/>
      <c r="BF3502" s="41"/>
      <c r="BG3502" s="41"/>
      <c r="BH3502" s="41"/>
      <c r="BI3502" s="41"/>
      <c r="BJ3502" s="41"/>
      <c r="BK3502" s="41"/>
      <c r="BL3502" s="41"/>
      <c r="BM3502" s="41"/>
      <c r="BN3502" s="41"/>
      <c r="BO3502" s="41"/>
      <c r="BP3502" s="41"/>
      <c r="BQ3502" s="41"/>
      <c r="BR3502" s="41"/>
      <c r="BS3502" s="41"/>
      <c r="BT3502" s="41"/>
      <c r="BU3502" s="41"/>
      <c r="BV3502" s="41"/>
      <c r="BW3502" s="41"/>
      <c r="BX3502" s="41"/>
      <c r="BY3502" s="41"/>
      <c r="BZ3502" s="41"/>
      <c r="CA3502" s="41"/>
      <c r="CB3502" s="41"/>
      <c r="CC3502" s="41"/>
      <c r="CD3502" s="41"/>
      <c r="CE3502" s="41"/>
      <c r="CF3502" s="41"/>
      <c r="CG3502" s="41"/>
      <c r="CH3502" s="41"/>
      <c r="CI3502" s="41"/>
      <c r="CJ3502" s="41"/>
      <c r="ED3502" s="68"/>
      <c r="EE3502" s="68"/>
      <c r="EF3502" s="68"/>
      <c r="EG3502" s="68"/>
      <c r="EH3502" s="68"/>
      <c r="EI3502" s="68"/>
      <c r="EJ3502" s="68"/>
      <c r="EK3502" s="68"/>
      <c r="EL3502" s="68"/>
      <c r="EM3502" s="68"/>
      <c r="EN3502" s="68"/>
      <c r="EO3502" s="68"/>
      <c r="EP3502" s="68"/>
      <c r="EQ3502" s="68"/>
      <c r="ER3502" s="68"/>
      <c r="ES3502" s="68"/>
      <c r="ET3502" s="68"/>
    </row>
    <row r="3503" spans="53:150" s="9" customFormat="1" ht="15">
      <c r="BA3503" s="41"/>
      <c r="BB3503" s="41"/>
      <c r="BC3503" s="41"/>
      <c r="BD3503" s="41"/>
      <c r="BE3503" s="41"/>
      <c r="BF3503" s="41"/>
      <c r="BG3503" s="41"/>
      <c r="BH3503" s="41"/>
      <c r="BI3503" s="41"/>
      <c r="BJ3503" s="41"/>
      <c r="BK3503" s="41"/>
      <c r="BL3503" s="41"/>
      <c r="BM3503" s="41"/>
      <c r="BN3503" s="41"/>
      <c r="BO3503" s="41"/>
      <c r="BP3503" s="41"/>
      <c r="BQ3503" s="41"/>
      <c r="BR3503" s="41"/>
      <c r="BS3503" s="41"/>
      <c r="BT3503" s="41"/>
      <c r="BU3503" s="41"/>
      <c r="BV3503" s="41"/>
      <c r="BW3503" s="41"/>
      <c r="BX3503" s="41"/>
      <c r="BY3503" s="41"/>
      <c r="BZ3503" s="41"/>
      <c r="CA3503" s="41"/>
      <c r="CB3503" s="41"/>
      <c r="CC3503" s="41"/>
      <c r="CD3503" s="41"/>
      <c r="CE3503" s="41"/>
      <c r="CF3503" s="41"/>
      <c r="CG3503" s="41"/>
      <c r="CH3503" s="41"/>
      <c r="CI3503" s="41"/>
      <c r="CJ3503" s="41"/>
      <c r="ED3503" s="68"/>
      <c r="EE3503" s="68"/>
      <c r="EF3503" s="68"/>
      <c r="EG3503" s="68"/>
      <c r="EH3503" s="68"/>
      <c r="EI3503" s="68"/>
      <c r="EJ3503" s="68"/>
      <c r="EK3503" s="68"/>
      <c r="EL3503" s="68"/>
      <c r="EM3503" s="68"/>
      <c r="EN3503" s="68"/>
      <c r="EO3503" s="68"/>
      <c r="EP3503" s="68"/>
      <c r="EQ3503" s="68"/>
      <c r="ER3503" s="68"/>
      <c r="ES3503" s="68"/>
      <c r="ET3503" s="68"/>
    </row>
    <row r="3504" spans="53:150" s="9" customFormat="1" ht="15">
      <c r="BA3504" s="41"/>
      <c r="BB3504" s="41"/>
      <c r="BC3504" s="41"/>
      <c r="BD3504" s="41"/>
      <c r="BE3504" s="41"/>
      <c r="BF3504" s="41"/>
      <c r="BG3504" s="41"/>
      <c r="BH3504" s="41"/>
      <c r="BI3504" s="41"/>
      <c r="BJ3504" s="41"/>
      <c r="BK3504" s="41"/>
      <c r="BL3504" s="41"/>
      <c r="BM3504" s="41"/>
      <c r="BN3504" s="41"/>
      <c r="BO3504" s="41"/>
      <c r="BP3504" s="41"/>
      <c r="BQ3504" s="41"/>
      <c r="BR3504" s="41"/>
      <c r="BS3504" s="41"/>
      <c r="BT3504" s="41"/>
      <c r="BU3504" s="41"/>
      <c r="BV3504" s="41"/>
      <c r="BW3504" s="41"/>
      <c r="BX3504" s="41"/>
      <c r="BY3504" s="41"/>
      <c r="BZ3504" s="41"/>
      <c r="CA3504" s="41"/>
      <c r="CB3504" s="41"/>
      <c r="CC3504" s="41"/>
      <c r="CD3504" s="41"/>
      <c r="CE3504" s="41"/>
      <c r="CF3504" s="41"/>
      <c r="CG3504" s="41"/>
      <c r="CH3504" s="41"/>
      <c r="CI3504" s="41"/>
      <c r="CJ3504" s="41"/>
      <c r="ED3504" s="68"/>
      <c r="EE3504" s="68"/>
      <c r="EF3504" s="68"/>
      <c r="EG3504" s="68"/>
      <c r="EH3504" s="68"/>
      <c r="EI3504" s="68"/>
      <c r="EJ3504" s="68"/>
      <c r="EK3504" s="68"/>
      <c r="EL3504" s="68"/>
      <c r="EM3504" s="68"/>
      <c r="EN3504" s="68"/>
      <c r="EO3504" s="68"/>
      <c r="EP3504" s="68"/>
      <c r="EQ3504" s="68"/>
      <c r="ER3504" s="68"/>
      <c r="ES3504" s="68"/>
      <c r="ET3504" s="68"/>
    </row>
    <row r="3505" spans="53:150" s="9" customFormat="1" ht="15">
      <c r="BA3505" s="41"/>
      <c r="BB3505" s="41"/>
      <c r="BC3505" s="41"/>
      <c r="BD3505" s="41"/>
      <c r="BE3505" s="41"/>
      <c r="BF3505" s="41"/>
      <c r="BG3505" s="41"/>
      <c r="BH3505" s="41"/>
      <c r="BI3505" s="41"/>
      <c r="BJ3505" s="41"/>
      <c r="BK3505" s="41"/>
      <c r="BL3505" s="41"/>
      <c r="BM3505" s="41"/>
      <c r="BN3505" s="41"/>
      <c r="BO3505" s="41"/>
      <c r="BP3505" s="41"/>
      <c r="BQ3505" s="41"/>
      <c r="BR3505" s="41"/>
      <c r="BS3505" s="41"/>
      <c r="BT3505" s="41"/>
      <c r="BU3505" s="41"/>
      <c r="BV3505" s="41"/>
      <c r="BW3505" s="41"/>
      <c r="BX3505" s="41"/>
      <c r="BY3505" s="41"/>
      <c r="BZ3505" s="41"/>
      <c r="CA3505" s="41"/>
      <c r="CB3505" s="41"/>
      <c r="CC3505" s="41"/>
      <c r="CD3505" s="41"/>
      <c r="CE3505" s="41"/>
      <c r="CF3505" s="41"/>
      <c r="CG3505" s="41"/>
      <c r="CH3505" s="41"/>
      <c r="CI3505" s="41"/>
      <c r="CJ3505" s="41"/>
      <c r="ED3505" s="68"/>
      <c r="EE3505" s="68"/>
      <c r="EF3505" s="68"/>
      <c r="EG3505" s="68"/>
      <c r="EH3505" s="68"/>
      <c r="EI3505" s="68"/>
      <c r="EJ3505" s="68"/>
      <c r="EK3505" s="68"/>
      <c r="EL3505" s="68"/>
      <c r="EM3505" s="68"/>
      <c r="EN3505" s="68"/>
      <c r="EO3505" s="68"/>
      <c r="EP3505" s="68"/>
      <c r="EQ3505" s="68"/>
      <c r="ER3505" s="68"/>
      <c r="ES3505" s="68"/>
      <c r="ET3505" s="68"/>
    </row>
    <row r="3506" spans="53:150" s="9" customFormat="1" ht="15">
      <c r="BA3506" s="41"/>
      <c r="BB3506" s="41"/>
      <c r="BC3506" s="41"/>
      <c r="BD3506" s="41"/>
      <c r="BE3506" s="41"/>
      <c r="BF3506" s="41"/>
      <c r="BG3506" s="41"/>
      <c r="BH3506" s="41"/>
      <c r="BI3506" s="41"/>
      <c r="BJ3506" s="41"/>
      <c r="BK3506" s="41"/>
      <c r="BL3506" s="41"/>
      <c r="BM3506" s="41"/>
      <c r="BN3506" s="41"/>
      <c r="BO3506" s="41"/>
      <c r="BP3506" s="41"/>
      <c r="BQ3506" s="41"/>
      <c r="BR3506" s="41"/>
      <c r="BS3506" s="41"/>
      <c r="BT3506" s="41"/>
      <c r="BU3506" s="41"/>
      <c r="BV3506" s="41"/>
      <c r="BW3506" s="41"/>
      <c r="BX3506" s="41"/>
      <c r="BY3506" s="41"/>
      <c r="BZ3506" s="41"/>
      <c r="CA3506" s="41"/>
      <c r="CB3506" s="41"/>
      <c r="CC3506" s="41"/>
      <c r="CD3506" s="41"/>
      <c r="CE3506" s="41"/>
      <c r="CF3506" s="41"/>
      <c r="CG3506" s="41"/>
      <c r="CH3506" s="41"/>
      <c r="CI3506" s="41"/>
      <c r="CJ3506" s="41"/>
      <c r="ED3506" s="68"/>
      <c r="EE3506" s="68"/>
      <c r="EF3506" s="68"/>
      <c r="EG3506" s="68"/>
      <c r="EH3506" s="68"/>
      <c r="EI3506" s="68"/>
      <c r="EJ3506" s="68"/>
      <c r="EK3506" s="68"/>
      <c r="EL3506" s="68"/>
      <c r="EM3506" s="68"/>
      <c r="EN3506" s="68"/>
      <c r="EO3506" s="68"/>
      <c r="EP3506" s="68"/>
      <c r="EQ3506" s="68"/>
      <c r="ER3506" s="68"/>
      <c r="ES3506" s="68"/>
      <c r="ET3506" s="68"/>
    </row>
    <row r="3507" spans="53:150" s="9" customFormat="1" ht="15">
      <c r="BA3507" s="41"/>
      <c r="BB3507" s="41"/>
      <c r="BC3507" s="41"/>
      <c r="BD3507" s="41"/>
      <c r="BE3507" s="41"/>
      <c r="BF3507" s="41"/>
      <c r="BG3507" s="41"/>
      <c r="BH3507" s="41"/>
      <c r="BI3507" s="41"/>
      <c r="BJ3507" s="41"/>
      <c r="BK3507" s="41"/>
      <c r="BL3507" s="41"/>
      <c r="BM3507" s="41"/>
      <c r="BN3507" s="41"/>
      <c r="BO3507" s="41"/>
      <c r="BP3507" s="41"/>
      <c r="BQ3507" s="41"/>
      <c r="BR3507" s="41"/>
      <c r="BS3507" s="41"/>
      <c r="BT3507" s="41"/>
      <c r="BU3507" s="41"/>
      <c r="BV3507" s="41"/>
      <c r="BW3507" s="41"/>
      <c r="BX3507" s="41"/>
      <c r="BY3507" s="41"/>
      <c r="BZ3507" s="41"/>
      <c r="CA3507" s="41"/>
      <c r="CB3507" s="41"/>
      <c r="CC3507" s="41"/>
      <c r="CD3507" s="41"/>
      <c r="CE3507" s="41"/>
      <c r="CF3507" s="41"/>
      <c r="CG3507" s="41"/>
      <c r="CH3507" s="41"/>
      <c r="CI3507" s="41"/>
      <c r="CJ3507" s="41"/>
      <c r="ED3507" s="68"/>
      <c r="EE3507" s="68"/>
      <c r="EF3507" s="68"/>
      <c r="EG3507" s="68"/>
      <c r="EH3507" s="68"/>
      <c r="EI3507" s="68"/>
      <c r="EJ3507" s="68"/>
      <c r="EK3507" s="68"/>
      <c r="EL3507" s="68"/>
      <c r="EM3507" s="68"/>
      <c r="EN3507" s="68"/>
      <c r="EO3507" s="68"/>
      <c r="EP3507" s="68"/>
      <c r="EQ3507" s="68"/>
      <c r="ER3507" s="68"/>
      <c r="ES3507" s="68"/>
      <c r="ET3507" s="68"/>
    </row>
    <row r="3508" spans="53:150" s="9" customFormat="1" ht="15">
      <c r="BA3508" s="41"/>
      <c r="BB3508" s="41"/>
      <c r="BC3508" s="41"/>
      <c r="BD3508" s="41"/>
      <c r="BE3508" s="41"/>
      <c r="BF3508" s="41"/>
      <c r="BG3508" s="41"/>
      <c r="BH3508" s="41"/>
      <c r="BI3508" s="41"/>
      <c r="BJ3508" s="41"/>
      <c r="BK3508" s="41"/>
      <c r="BL3508" s="41"/>
      <c r="BM3508" s="41"/>
      <c r="BN3508" s="41"/>
      <c r="BO3508" s="41"/>
      <c r="BP3508" s="41"/>
      <c r="BQ3508" s="41"/>
      <c r="BR3508" s="41"/>
      <c r="BS3508" s="41"/>
      <c r="BT3508" s="41"/>
      <c r="BU3508" s="41"/>
      <c r="BV3508" s="41"/>
      <c r="BW3508" s="41"/>
      <c r="BX3508" s="41"/>
      <c r="BY3508" s="41"/>
      <c r="BZ3508" s="41"/>
      <c r="CA3508" s="41"/>
      <c r="CB3508" s="41"/>
      <c r="CC3508" s="41"/>
      <c r="CD3508" s="41"/>
      <c r="CE3508" s="41"/>
      <c r="CF3508" s="41"/>
      <c r="CG3508" s="41"/>
      <c r="CH3508" s="41"/>
      <c r="CI3508" s="41"/>
      <c r="CJ3508" s="41"/>
      <c r="ED3508" s="68"/>
      <c r="EE3508" s="68"/>
      <c r="EF3508" s="68"/>
      <c r="EG3508" s="68"/>
      <c r="EH3508" s="68"/>
      <c r="EI3508" s="68"/>
      <c r="EJ3508" s="68"/>
      <c r="EK3508" s="68"/>
      <c r="EL3508" s="68"/>
      <c r="EM3508" s="68"/>
      <c r="EN3508" s="68"/>
      <c r="EO3508" s="68"/>
      <c r="EP3508" s="68"/>
      <c r="EQ3508" s="68"/>
      <c r="ER3508" s="68"/>
      <c r="ES3508" s="68"/>
      <c r="ET3508" s="68"/>
    </row>
    <row r="3509" spans="53:150" s="9" customFormat="1" ht="15">
      <c r="BA3509" s="41"/>
      <c r="BB3509" s="41"/>
      <c r="BC3509" s="41"/>
      <c r="BD3509" s="41"/>
      <c r="BE3509" s="41"/>
      <c r="BF3509" s="41"/>
      <c r="BG3509" s="41"/>
      <c r="BH3509" s="41"/>
      <c r="BI3509" s="41"/>
      <c r="BJ3509" s="41"/>
      <c r="BK3509" s="41"/>
      <c r="BL3509" s="41"/>
      <c r="BM3509" s="41"/>
      <c r="BN3509" s="41"/>
      <c r="BO3509" s="41"/>
      <c r="BP3509" s="41"/>
      <c r="BQ3509" s="41"/>
      <c r="BR3509" s="41"/>
      <c r="BS3509" s="41"/>
      <c r="BT3509" s="41"/>
      <c r="BU3509" s="41"/>
      <c r="BV3509" s="41"/>
      <c r="BW3509" s="41"/>
      <c r="BX3509" s="41"/>
      <c r="BY3509" s="41"/>
      <c r="BZ3509" s="41"/>
      <c r="CA3509" s="41"/>
      <c r="CB3509" s="41"/>
      <c r="CC3509" s="41"/>
      <c r="CD3509" s="41"/>
      <c r="CE3509" s="41"/>
      <c r="CF3509" s="41"/>
      <c r="CG3509" s="41"/>
      <c r="CH3509" s="41"/>
      <c r="CI3509" s="41"/>
      <c r="CJ3509" s="41"/>
      <c r="ED3509" s="68"/>
      <c r="EE3509" s="68"/>
      <c r="EF3509" s="68"/>
      <c r="EG3509" s="68"/>
      <c r="EH3509" s="68"/>
      <c r="EI3509" s="68"/>
      <c r="EJ3509" s="68"/>
      <c r="EK3509" s="68"/>
      <c r="EL3509" s="68"/>
      <c r="EM3509" s="68"/>
      <c r="EN3509" s="68"/>
      <c r="EO3509" s="68"/>
      <c r="EP3509" s="68"/>
      <c r="EQ3509" s="68"/>
      <c r="ER3509" s="68"/>
      <c r="ES3509" s="68"/>
      <c r="ET3509" s="68"/>
    </row>
    <row r="3510" spans="53:150" s="9" customFormat="1" ht="15">
      <c r="BA3510" s="41"/>
      <c r="BB3510" s="41"/>
      <c r="BC3510" s="41"/>
      <c r="BD3510" s="41"/>
      <c r="BE3510" s="41"/>
      <c r="BF3510" s="41"/>
      <c r="BG3510" s="41"/>
      <c r="BH3510" s="41"/>
      <c r="BI3510" s="41"/>
      <c r="BJ3510" s="41"/>
      <c r="BK3510" s="41"/>
      <c r="BL3510" s="41"/>
      <c r="BM3510" s="41"/>
      <c r="BN3510" s="41"/>
      <c r="BO3510" s="41"/>
      <c r="BP3510" s="41"/>
      <c r="BQ3510" s="41"/>
      <c r="BR3510" s="41"/>
      <c r="BS3510" s="41"/>
      <c r="BT3510" s="41"/>
      <c r="BU3510" s="41"/>
      <c r="BV3510" s="41"/>
      <c r="BW3510" s="41"/>
      <c r="BX3510" s="41"/>
      <c r="BY3510" s="41"/>
      <c r="BZ3510" s="41"/>
      <c r="CA3510" s="41"/>
      <c r="CB3510" s="41"/>
      <c r="CC3510" s="41"/>
      <c r="CD3510" s="41"/>
      <c r="CE3510" s="41"/>
      <c r="CF3510" s="41"/>
      <c r="CG3510" s="41"/>
      <c r="CH3510" s="41"/>
      <c r="CI3510" s="41"/>
      <c r="CJ3510" s="41"/>
      <c r="ED3510" s="68"/>
      <c r="EE3510" s="68"/>
      <c r="EF3510" s="68"/>
      <c r="EG3510" s="68"/>
      <c r="EH3510" s="68"/>
      <c r="EI3510" s="68"/>
      <c r="EJ3510" s="68"/>
      <c r="EK3510" s="68"/>
      <c r="EL3510" s="68"/>
      <c r="EM3510" s="68"/>
      <c r="EN3510" s="68"/>
      <c r="EO3510" s="68"/>
      <c r="EP3510" s="68"/>
      <c r="EQ3510" s="68"/>
      <c r="ER3510" s="68"/>
      <c r="ES3510" s="68"/>
      <c r="ET3510" s="68"/>
    </row>
    <row r="3511" spans="53:150" s="9" customFormat="1" ht="15">
      <c r="BA3511" s="41"/>
      <c r="BB3511" s="41"/>
      <c r="BC3511" s="41"/>
      <c r="BD3511" s="41"/>
      <c r="BE3511" s="41"/>
      <c r="BF3511" s="41"/>
      <c r="BG3511" s="41"/>
      <c r="BH3511" s="41"/>
      <c r="BI3511" s="41"/>
      <c r="BJ3511" s="41"/>
      <c r="BK3511" s="41"/>
      <c r="BL3511" s="41"/>
      <c r="BM3511" s="41"/>
      <c r="BN3511" s="41"/>
      <c r="BO3511" s="41"/>
      <c r="BP3511" s="41"/>
      <c r="BQ3511" s="41"/>
      <c r="BR3511" s="41"/>
      <c r="BS3511" s="41"/>
      <c r="BT3511" s="41"/>
      <c r="BU3511" s="41"/>
      <c r="BV3511" s="41"/>
      <c r="BW3511" s="41"/>
      <c r="BX3511" s="41"/>
      <c r="BY3511" s="41"/>
      <c r="BZ3511" s="41"/>
      <c r="CA3511" s="41"/>
      <c r="CB3511" s="41"/>
      <c r="CC3511" s="41"/>
      <c r="CD3511" s="41"/>
      <c r="CE3511" s="41"/>
      <c r="CF3511" s="41"/>
      <c r="CG3511" s="41"/>
      <c r="CH3511" s="41"/>
      <c r="CI3511" s="41"/>
      <c r="CJ3511" s="41"/>
      <c r="ED3511" s="68"/>
      <c r="EE3511" s="68"/>
      <c r="EF3511" s="68"/>
      <c r="EG3511" s="68"/>
      <c r="EH3511" s="68"/>
      <c r="EI3511" s="68"/>
      <c r="EJ3511" s="68"/>
      <c r="EK3511" s="68"/>
      <c r="EL3511" s="68"/>
      <c r="EM3511" s="68"/>
      <c r="EN3511" s="68"/>
      <c r="EO3511" s="68"/>
      <c r="EP3511" s="68"/>
      <c r="EQ3511" s="68"/>
      <c r="ER3511" s="68"/>
      <c r="ES3511" s="68"/>
      <c r="ET3511" s="68"/>
    </row>
    <row r="3512" spans="53:150" s="9" customFormat="1" ht="15">
      <c r="BA3512" s="41"/>
      <c r="BB3512" s="41"/>
      <c r="BC3512" s="41"/>
      <c r="BD3512" s="41"/>
      <c r="BE3512" s="41"/>
      <c r="BF3512" s="41"/>
      <c r="BG3512" s="41"/>
      <c r="BH3512" s="41"/>
      <c r="BI3512" s="41"/>
      <c r="BJ3512" s="41"/>
      <c r="BK3512" s="41"/>
      <c r="BL3512" s="41"/>
      <c r="BM3512" s="41"/>
      <c r="BN3512" s="41"/>
      <c r="BO3512" s="41"/>
      <c r="BP3512" s="41"/>
      <c r="BQ3512" s="41"/>
      <c r="BR3512" s="41"/>
      <c r="BS3512" s="41"/>
      <c r="BT3512" s="41"/>
      <c r="BU3512" s="41"/>
      <c r="BV3512" s="41"/>
      <c r="BW3512" s="41"/>
      <c r="BX3512" s="41"/>
      <c r="BY3512" s="41"/>
      <c r="BZ3512" s="41"/>
      <c r="CA3512" s="41"/>
      <c r="CB3512" s="41"/>
      <c r="CC3512" s="41"/>
      <c r="CD3512" s="41"/>
      <c r="CE3512" s="41"/>
      <c r="CF3512" s="41"/>
      <c r="CG3512" s="41"/>
      <c r="CH3512" s="41"/>
      <c r="CI3512" s="41"/>
      <c r="CJ3512" s="41"/>
      <c r="ED3512" s="68"/>
      <c r="EE3512" s="68"/>
      <c r="EF3512" s="68"/>
      <c r="EG3512" s="68"/>
      <c r="EH3512" s="68"/>
      <c r="EI3512" s="68"/>
      <c r="EJ3512" s="68"/>
      <c r="EK3512" s="68"/>
      <c r="EL3512" s="68"/>
      <c r="EM3512" s="68"/>
      <c r="EN3512" s="68"/>
      <c r="EO3512" s="68"/>
      <c r="EP3512" s="68"/>
      <c r="EQ3512" s="68"/>
      <c r="ER3512" s="68"/>
      <c r="ES3512" s="68"/>
      <c r="ET3512" s="68"/>
    </row>
    <row r="3513" spans="53:150" s="9" customFormat="1" ht="15">
      <c r="BA3513" s="41"/>
      <c r="BB3513" s="41"/>
      <c r="BC3513" s="41"/>
      <c r="BD3513" s="41"/>
      <c r="BE3513" s="41"/>
      <c r="BF3513" s="41"/>
      <c r="BG3513" s="41"/>
      <c r="BH3513" s="41"/>
      <c r="BI3513" s="41"/>
      <c r="BJ3513" s="41"/>
      <c r="BK3513" s="41"/>
      <c r="BL3513" s="41"/>
      <c r="BM3513" s="41"/>
      <c r="BN3513" s="41"/>
      <c r="BO3513" s="41"/>
      <c r="BP3513" s="41"/>
      <c r="BQ3513" s="41"/>
      <c r="BR3513" s="41"/>
      <c r="BS3513" s="41"/>
      <c r="BT3513" s="41"/>
      <c r="BU3513" s="41"/>
      <c r="BV3513" s="41"/>
      <c r="BW3513" s="41"/>
      <c r="BX3513" s="41"/>
      <c r="BY3513" s="41"/>
      <c r="BZ3513" s="41"/>
      <c r="CA3513" s="41"/>
      <c r="CB3513" s="41"/>
      <c r="CC3513" s="41"/>
      <c r="CD3513" s="41"/>
      <c r="CE3513" s="41"/>
      <c r="CF3513" s="41"/>
      <c r="CG3513" s="41"/>
      <c r="CH3513" s="41"/>
      <c r="CI3513" s="41"/>
      <c r="CJ3513" s="41"/>
      <c r="ED3513" s="68"/>
      <c r="EE3513" s="68"/>
      <c r="EF3513" s="68"/>
      <c r="EG3513" s="68"/>
      <c r="EH3513" s="68"/>
      <c r="EI3513" s="68"/>
      <c r="EJ3513" s="68"/>
      <c r="EK3513" s="68"/>
      <c r="EL3513" s="68"/>
      <c r="EM3513" s="68"/>
      <c r="EN3513" s="68"/>
      <c r="EO3513" s="68"/>
      <c r="EP3513" s="68"/>
      <c r="EQ3513" s="68"/>
      <c r="ER3513" s="68"/>
      <c r="ES3513" s="68"/>
      <c r="ET3513" s="68"/>
    </row>
    <row r="3514" spans="53:150" s="9" customFormat="1" ht="15">
      <c r="BA3514" s="41"/>
      <c r="BB3514" s="41"/>
      <c r="BC3514" s="41"/>
      <c r="BD3514" s="41"/>
      <c r="BE3514" s="41"/>
      <c r="BF3514" s="41"/>
      <c r="BG3514" s="41"/>
      <c r="BH3514" s="41"/>
      <c r="BI3514" s="41"/>
      <c r="BJ3514" s="41"/>
      <c r="BK3514" s="41"/>
      <c r="BL3514" s="41"/>
      <c r="BM3514" s="41"/>
      <c r="BN3514" s="41"/>
      <c r="BO3514" s="41"/>
      <c r="BP3514" s="41"/>
      <c r="BQ3514" s="41"/>
      <c r="BR3514" s="41"/>
      <c r="BS3514" s="41"/>
      <c r="BT3514" s="41"/>
      <c r="BU3514" s="41"/>
      <c r="BV3514" s="41"/>
      <c r="BW3514" s="41"/>
      <c r="BX3514" s="41"/>
      <c r="BY3514" s="41"/>
      <c r="BZ3514" s="41"/>
      <c r="CA3514" s="41"/>
      <c r="CB3514" s="41"/>
      <c r="CC3514" s="41"/>
      <c r="CD3514" s="41"/>
      <c r="CE3514" s="41"/>
      <c r="CF3514" s="41"/>
      <c r="CG3514" s="41"/>
      <c r="CH3514" s="41"/>
      <c r="CI3514" s="41"/>
      <c r="CJ3514" s="41"/>
      <c r="ED3514" s="68"/>
      <c r="EE3514" s="68"/>
      <c r="EF3514" s="68"/>
      <c r="EG3514" s="68"/>
      <c r="EH3514" s="68"/>
      <c r="EI3514" s="68"/>
      <c r="EJ3514" s="68"/>
      <c r="EK3514" s="68"/>
      <c r="EL3514" s="68"/>
      <c r="EM3514" s="68"/>
      <c r="EN3514" s="68"/>
      <c r="EO3514" s="68"/>
      <c r="EP3514" s="68"/>
      <c r="EQ3514" s="68"/>
      <c r="ER3514" s="68"/>
      <c r="ES3514" s="68"/>
      <c r="ET3514" s="68"/>
    </row>
    <row r="3515" spans="53:150" s="9" customFormat="1" ht="15">
      <c r="BA3515" s="41"/>
      <c r="BB3515" s="41"/>
      <c r="BC3515" s="41"/>
      <c r="BD3515" s="41"/>
      <c r="BE3515" s="41"/>
      <c r="BF3515" s="41"/>
      <c r="BG3515" s="41"/>
      <c r="BH3515" s="41"/>
      <c r="BI3515" s="41"/>
      <c r="BJ3515" s="41"/>
      <c r="BK3515" s="41"/>
      <c r="BL3515" s="41"/>
      <c r="BM3515" s="41"/>
      <c r="BN3515" s="41"/>
      <c r="BO3515" s="41"/>
      <c r="BP3515" s="41"/>
      <c r="BQ3515" s="41"/>
      <c r="BR3515" s="41"/>
      <c r="BS3515" s="41"/>
      <c r="BT3515" s="41"/>
      <c r="BU3515" s="41"/>
      <c r="BV3515" s="41"/>
      <c r="BW3515" s="41"/>
      <c r="BX3515" s="41"/>
      <c r="BY3515" s="41"/>
      <c r="BZ3515" s="41"/>
      <c r="CA3515" s="41"/>
      <c r="CB3515" s="41"/>
      <c r="CC3515" s="41"/>
      <c r="CD3515" s="41"/>
      <c r="CE3515" s="41"/>
      <c r="CF3515" s="41"/>
      <c r="CG3515" s="41"/>
      <c r="CH3515" s="41"/>
      <c r="CI3515" s="41"/>
      <c r="CJ3515" s="41"/>
      <c r="ED3515" s="68"/>
      <c r="EE3515" s="68"/>
      <c r="EF3515" s="68"/>
      <c r="EG3515" s="68"/>
      <c r="EH3515" s="68"/>
      <c r="EI3515" s="68"/>
      <c r="EJ3515" s="68"/>
      <c r="EK3515" s="68"/>
      <c r="EL3515" s="68"/>
      <c r="EM3515" s="68"/>
      <c r="EN3515" s="68"/>
      <c r="EO3515" s="68"/>
      <c r="EP3515" s="68"/>
      <c r="EQ3515" s="68"/>
      <c r="ER3515" s="68"/>
      <c r="ES3515" s="68"/>
      <c r="ET3515" s="68"/>
    </row>
    <row r="3516" spans="53:150" s="9" customFormat="1" ht="15">
      <c r="BA3516" s="41"/>
      <c r="BB3516" s="41"/>
      <c r="BC3516" s="41"/>
      <c r="BD3516" s="41"/>
      <c r="BE3516" s="41"/>
      <c r="BF3516" s="41"/>
      <c r="BG3516" s="41"/>
      <c r="BH3516" s="41"/>
      <c r="BI3516" s="41"/>
      <c r="BJ3516" s="41"/>
      <c r="BK3516" s="41"/>
      <c r="BL3516" s="41"/>
      <c r="BM3516" s="41"/>
      <c r="BN3516" s="41"/>
      <c r="BO3516" s="41"/>
      <c r="BP3516" s="41"/>
      <c r="BQ3516" s="41"/>
      <c r="BR3516" s="41"/>
      <c r="BS3516" s="41"/>
      <c r="BT3516" s="41"/>
      <c r="BU3516" s="41"/>
      <c r="BV3516" s="41"/>
      <c r="BW3516" s="41"/>
      <c r="BX3516" s="41"/>
      <c r="BY3516" s="41"/>
      <c r="BZ3516" s="41"/>
      <c r="CA3516" s="41"/>
      <c r="CB3516" s="41"/>
      <c r="CC3516" s="41"/>
      <c r="CD3516" s="41"/>
      <c r="CE3516" s="41"/>
      <c r="CF3516" s="41"/>
      <c r="CG3516" s="41"/>
      <c r="CH3516" s="41"/>
      <c r="CI3516" s="41"/>
      <c r="CJ3516" s="41"/>
      <c r="ED3516" s="68"/>
      <c r="EE3516" s="68"/>
      <c r="EF3516" s="68"/>
      <c r="EG3516" s="68"/>
      <c r="EH3516" s="68"/>
      <c r="EI3516" s="68"/>
      <c r="EJ3516" s="68"/>
      <c r="EK3516" s="68"/>
      <c r="EL3516" s="68"/>
      <c r="EM3516" s="68"/>
      <c r="EN3516" s="68"/>
      <c r="EO3516" s="68"/>
      <c r="EP3516" s="68"/>
      <c r="EQ3516" s="68"/>
      <c r="ER3516" s="68"/>
      <c r="ES3516" s="68"/>
      <c r="ET3516" s="68"/>
    </row>
    <row r="3517" spans="53:150" s="9" customFormat="1" ht="15">
      <c r="BA3517" s="41"/>
      <c r="BB3517" s="41"/>
      <c r="BC3517" s="41"/>
      <c r="BD3517" s="41"/>
      <c r="BE3517" s="41"/>
      <c r="BF3517" s="41"/>
      <c r="BG3517" s="41"/>
      <c r="BH3517" s="41"/>
      <c r="BI3517" s="41"/>
      <c r="BJ3517" s="41"/>
      <c r="BK3517" s="41"/>
      <c r="BL3517" s="41"/>
      <c r="BM3517" s="41"/>
      <c r="BN3517" s="41"/>
      <c r="BO3517" s="41"/>
      <c r="BP3517" s="41"/>
      <c r="BQ3517" s="41"/>
      <c r="BR3517" s="41"/>
      <c r="BS3517" s="41"/>
      <c r="BT3517" s="41"/>
      <c r="BU3517" s="41"/>
      <c r="BV3517" s="41"/>
      <c r="BW3517" s="41"/>
      <c r="BX3517" s="41"/>
      <c r="BY3517" s="41"/>
      <c r="BZ3517" s="41"/>
      <c r="CA3517" s="41"/>
      <c r="CB3517" s="41"/>
      <c r="CC3517" s="41"/>
      <c r="CD3517" s="41"/>
      <c r="CE3517" s="41"/>
      <c r="CF3517" s="41"/>
      <c r="CG3517" s="41"/>
      <c r="CH3517" s="41"/>
      <c r="CI3517" s="41"/>
      <c r="CJ3517" s="41"/>
      <c r="ED3517" s="68"/>
      <c r="EE3517" s="68"/>
      <c r="EF3517" s="68"/>
      <c r="EG3517" s="68"/>
      <c r="EH3517" s="68"/>
      <c r="EI3517" s="68"/>
      <c r="EJ3517" s="68"/>
      <c r="EK3517" s="68"/>
      <c r="EL3517" s="68"/>
      <c r="EM3517" s="68"/>
      <c r="EN3517" s="68"/>
      <c r="EO3517" s="68"/>
      <c r="EP3517" s="68"/>
      <c r="EQ3517" s="68"/>
      <c r="ER3517" s="68"/>
      <c r="ES3517" s="68"/>
      <c r="ET3517" s="68"/>
    </row>
    <row r="3518" spans="53:150" s="9" customFormat="1" ht="15">
      <c r="BA3518" s="41"/>
      <c r="BB3518" s="41"/>
      <c r="BC3518" s="41"/>
      <c r="BD3518" s="41"/>
      <c r="BE3518" s="41"/>
      <c r="BF3518" s="41"/>
      <c r="BG3518" s="41"/>
      <c r="BH3518" s="41"/>
      <c r="BI3518" s="41"/>
      <c r="BJ3518" s="41"/>
      <c r="BK3518" s="41"/>
      <c r="BL3518" s="41"/>
      <c r="BM3518" s="41"/>
      <c r="BN3518" s="41"/>
      <c r="BO3518" s="41"/>
      <c r="BP3518" s="41"/>
      <c r="BQ3518" s="41"/>
      <c r="BR3518" s="41"/>
      <c r="BS3518" s="41"/>
      <c r="BT3518" s="41"/>
      <c r="BU3518" s="41"/>
      <c r="BV3518" s="41"/>
      <c r="BW3518" s="41"/>
      <c r="BX3518" s="41"/>
      <c r="BY3518" s="41"/>
      <c r="BZ3518" s="41"/>
      <c r="CA3518" s="41"/>
      <c r="CB3518" s="41"/>
      <c r="CC3518" s="41"/>
      <c r="CD3518" s="41"/>
      <c r="CE3518" s="41"/>
      <c r="CF3518" s="41"/>
      <c r="CG3518" s="41"/>
      <c r="CH3518" s="41"/>
      <c r="CI3518" s="41"/>
      <c r="CJ3518" s="41"/>
      <c r="ED3518" s="68"/>
      <c r="EE3518" s="68"/>
      <c r="EF3518" s="68"/>
      <c r="EG3518" s="68"/>
      <c r="EH3518" s="68"/>
      <c r="EI3518" s="68"/>
      <c r="EJ3518" s="68"/>
      <c r="EK3518" s="68"/>
      <c r="EL3518" s="68"/>
      <c r="EM3518" s="68"/>
      <c r="EN3518" s="68"/>
      <c r="EO3518" s="68"/>
      <c r="EP3518" s="68"/>
      <c r="EQ3518" s="68"/>
      <c r="ER3518" s="68"/>
      <c r="ES3518" s="68"/>
      <c r="ET3518" s="68"/>
    </row>
    <row r="3519" spans="53:150" s="9" customFormat="1" ht="15">
      <c r="BA3519" s="41"/>
      <c r="BB3519" s="41"/>
      <c r="BC3519" s="41"/>
      <c r="BD3519" s="41"/>
      <c r="BE3519" s="41"/>
      <c r="BF3519" s="41"/>
      <c r="BG3519" s="41"/>
      <c r="BH3519" s="41"/>
      <c r="BI3519" s="41"/>
      <c r="BJ3519" s="41"/>
      <c r="BK3519" s="41"/>
      <c r="BL3519" s="41"/>
      <c r="BM3519" s="41"/>
      <c r="BN3519" s="41"/>
      <c r="BO3519" s="41"/>
      <c r="BP3519" s="41"/>
      <c r="BQ3519" s="41"/>
      <c r="BR3519" s="41"/>
      <c r="BS3519" s="41"/>
      <c r="BT3519" s="41"/>
      <c r="BU3519" s="41"/>
      <c r="BV3519" s="41"/>
      <c r="BW3519" s="41"/>
      <c r="BX3519" s="41"/>
      <c r="BY3519" s="41"/>
      <c r="BZ3519" s="41"/>
      <c r="CA3519" s="41"/>
      <c r="CB3519" s="41"/>
      <c r="CC3519" s="41"/>
      <c r="CD3519" s="41"/>
      <c r="CE3519" s="41"/>
      <c r="CF3519" s="41"/>
      <c r="CG3519" s="41"/>
      <c r="CH3519" s="41"/>
      <c r="CI3519" s="41"/>
      <c r="CJ3519" s="41"/>
      <c r="ED3519" s="68"/>
      <c r="EE3519" s="68"/>
      <c r="EF3519" s="68"/>
      <c r="EG3519" s="68"/>
      <c r="EH3519" s="68"/>
      <c r="EI3519" s="68"/>
      <c r="EJ3519" s="68"/>
      <c r="EK3519" s="68"/>
      <c r="EL3519" s="68"/>
      <c r="EM3519" s="68"/>
      <c r="EN3519" s="68"/>
      <c r="EO3519" s="68"/>
      <c r="EP3519" s="68"/>
      <c r="EQ3519" s="68"/>
      <c r="ER3519" s="68"/>
      <c r="ES3519" s="68"/>
      <c r="ET3519" s="68"/>
    </row>
    <row r="3520" spans="53:150" s="9" customFormat="1" ht="15">
      <c r="BA3520" s="41"/>
      <c r="BB3520" s="41"/>
      <c r="BC3520" s="41"/>
      <c r="BD3520" s="41"/>
      <c r="BE3520" s="41"/>
      <c r="BF3520" s="41"/>
      <c r="BG3520" s="41"/>
      <c r="BH3520" s="41"/>
      <c r="BI3520" s="41"/>
      <c r="BJ3520" s="41"/>
      <c r="BK3520" s="41"/>
      <c r="BL3520" s="41"/>
      <c r="BM3520" s="41"/>
      <c r="BN3520" s="41"/>
      <c r="BO3520" s="41"/>
      <c r="BP3520" s="41"/>
      <c r="BQ3520" s="41"/>
      <c r="BR3520" s="41"/>
      <c r="BS3520" s="41"/>
      <c r="BT3520" s="41"/>
      <c r="BU3520" s="41"/>
      <c r="BV3520" s="41"/>
      <c r="BW3520" s="41"/>
      <c r="BX3520" s="41"/>
      <c r="BY3520" s="41"/>
      <c r="BZ3520" s="41"/>
      <c r="CA3520" s="41"/>
      <c r="CB3520" s="41"/>
      <c r="CC3520" s="41"/>
      <c r="CD3520" s="41"/>
      <c r="CE3520" s="41"/>
      <c r="CF3520" s="41"/>
      <c r="CG3520" s="41"/>
      <c r="CH3520" s="41"/>
      <c r="CI3520" s="41"/>
      <c r="CJ3520" s="41"/>
      <c r="ED3520" s="68"/>
      <c r="EE3520" s="68"/>
      <c r="EF3520" s="68"/>
      <c r="EG3520" s="68"/>
      <c r="EH3520" s="68"/>
      <c r="EI3520" s="68"/>
      <c r="EJ3520" s="68"/>
      <c r="EK3520" s="68"/>
      <c r="EL3520" s="68"/>
      <c r="EM3520" s="68"/>
      <c r="EN3520" s="68"/>
      <c r="EO3520" s="68"/>
      <c r="EP3520" s="68"/>
      <c r="EQ3520" s="68"/>
      <c r="ER3520" s="68"/>
      <c r="ES3520" s="68"/>
      <c r="ET3520" s="68"/>
    </row>
    <row r="3521" spans="53:150" s="9" customFormat="1" ht="15">
      <c r="BA3521" s="41"/>
      <c r="BB3521" s="41"/>
      <c r="BC3521" s="41"/>
      <c r="BD3521" s="41"/>
      <c r="BE3521" s="41"/>
      <c r="BF3521" s="41"/>
      <c r="BG3521" s="41"/>
      <c r="BH3521" s="41"/>
      <c r="BI3521" s="41"/>
      <c r="BJ3521" s="41"/>
      <c r="BK3521" s="41"/>
      <c r="BL3521" s="41"/>
      <c r="BM3521" s="41"/>
      <c r="BN3521" s="41"/>
      <c r="BO3521" s="41"/>
      <c r="BP3521" s="41"/>
      <c r="BQ3521" s="41"/>
      <c r="BR3521" s="41"/>
      <c r="BS3521" s="41"/>
      <c r="BT3521" s="41"/>
      <c r="BU3521" s="41"/>
      <c r="BV3521" s="41"/>
      <c r="BW3521" s="41"/>
      <c r="BX3521" s="41"/>
      <c r="BY3521" s="41"/>
      <c r="BZ3521" s="41"/>
      <c r="CA3521" s="41"/>
      <c r="CB3521" s="41"/>
      <c r="CC3521" s="41"/>
      <c r="CD3521" s="41"/>
      <c r="CE3521" s="41"/>
      <c r="CF3521" s="41"/>
      <c r="CG3521" s="41"/>
      <c r="CH3521" s="41"/>
      <c r="CI3521" s="41"/>
      <c r="CJ3521" s="41"/>
      <c r="ED3521" s="68"/>
      <c r="EE3521" s="68"/>
      <c r="EF3521" s="68"/>
      <c r="EG3521" s="68"/>
      <c r="EH3521" s="68"/>
      <c r="EI3521" s="68"/>
      <c r="EJ3521" s="68"/>
      <c r="EK3521" s="68"/>
      <c r="EL3521" s="68"/>
      <c r="EM3521" s="68"/>
      <c r="EN3521" s="68"/>
      <c r="EO3521" s="68"/>
      <c r="EP3521" s="68"/>
      <c r="EQ3521" s="68"/>
      <c r="ER3521" s="68"/>
      <c r="ES3521" s="68"/>
      <c r="ET3521" s="68"/>
    </row>
    <row r="3522" spans="53:150" s="9" customFormat="1" ht="15">
      <c r="BA3522" s="41"/>
      <c r="BB3522" s="41"/>
      <c r="BC3522" s="41"/>
      <c r="BD3522" s="41"/>
      <c r="BE3522" s="41"/>
      <c r="BF3522" s="41"/>
      <c r="BG3522" s="41"/>
      <c r="BH3522" s="41"/>
      <c r="BI3522" s="41"/>
      <c r="BJ3522" s="41"/>
      <c r="BK3522" s="41"/>
      <c r="BL3522" s="41"/>
      <c r="BM3522" s="41"/>
      <c r="BN3522" s="41"/>
      <c r="BO3522" s="41"/>
      <c r="BP3522" s="41"/>
      <c r="BQ3522" s="41"/>
      <c r="BR3522" s="41"/>
      <c r="BS3522" s="41"/>
      <c r="BT3522" s="41"/>
      <c r="BU3522" s="41"/>
      <c r="BV3522" s="41"/>
      <c r="BW3522" s="41"/>
      <c r="BX3522" s="41"/>
      <c r="BY3522" s="41"/>
      <c r="BZ3522" s="41"/>
      <c r="CA3522" s="41"/>
      <c r="CB3522" s="41"/>
      <c r="CC3522" s="41"/>
      <c r="CD3522" s="41"/>
      <c r="CE3522" s="41"/>
      <c r="CF3522" s="41"/>
      <c r="CG3522" s="41"/>
      <c r="CH3522" s="41"/>
      <c r="CI3522" s="41"/>
      <c r="CJ3522" s="41"/>
      <c r="ED3522" s="68"/>
      <c r="EE3522" s="68"/>
      <c r="EF3522" s="68"/>
      <c r="EG3522" s="68"/>
      <c r="EH3522" s="68"/>
      <c r="EI3522" s="68"/>
      <c r="EJ3522" s="68"/>
      <c r="EK3522" s="68"/>
      <c r="EL3522" s="68"/>
      <c r="EM3522" s="68"/>
      <c r="EN3522" s="68"/>
      <c r="EO3522" s="68"/>
      <c r="EP3522" s="68"/>
      <c r="EQ3522" s="68"/>
      <c r="ER3522" s="68"/>
      <c r="ES3522" s="68"/>
      <c r="ET3522" s="68"/>
    </row>
    <row r="3523" spans="53:150" s="9" customFormat="1" ht="15">
      <c r="BA3523" s="41"/>
      <c r="BB3523" s="41"/>
      <c r="BC3523" s="41"/>
      <c r="BD3523" s="41"/>
      <c r="BE3523" s="41"/>
      <c r="BF3523" s="41"/>
      <c r="BG3523" s="41"/>
      <c r="BH3523" s="41"/>
      <c r="BI3523" s="41"/>
      <c r="BJ3523" s="41"/>
      <c r="BK3523" s="41"/>
      <c r="BL3523" s="41"/>
      <c r="BM3523" s="41"/>
      <c r="BN3523" s="41"/>
      <c r="BO3523" s="41"/>
      <c r="BP3523" s="41"/>
      <c r="BQ3523" s="41"/>
      <c r="BR3523" s="41"/>
      <c r="BS3523" s="41"/>
      <c r="BT3523" s="41"/>
      <c r="BU3523" s="41"/>
      <c r="BV3523" s="41"/>
      <c r="BW3523" s="41"/>
      <c r="BX3523" s="41"/>
      <c r="BY3523" s="41"/>
      <c r="BZ3523" s="41"/>
      <c r="CA3523" s="41"/>
      <c r="CB3523" s="41"/>
      <c r="CC3523" s="41"/>
      <c r="CD3523" s="41"/>
      <c r="CE3523" s="41"/>
      <c r="CF3523" s="41"/>
      <c r="CG3523" s="41"/>
      <c r="CH3523" s="41"/>
      <c r="CI3523" s="41"/>
      <c r="CJ3523" s="41"/>
      <c r="ED3523" s="68"/>
      <c r="EE3523" s="68"/>
      <c r="EF3523" s="68"/>
      <c r="EG3523" s="68"/>
      <c r="EH3523" s="68"/>
      <c r="EI3523" s="68"/>
      <c r="EJ3523" s="68"/>
      <c r="EK3523" s="68"/>
      <c r="EL3523" s="68"/>
      <c r="EM3523" s="68"/>
      <c r="EN3523" s="68"/>
      <c r="EO3523" s="68"/>
      <c r="EP3523" s="68"/>
      <c r="EQ3523" s="68"/>
      <c r="ER3523" s="68"/>
      <c r="ES3523" s="68"/>
      <c r="ET3523" s="68"/>
    </row>
    <row r="3524" spans="53:150" s="9" customFormat="1" ht="15">
      <c r="BA3524" s="41"/>
      <c r="BB3524" s="41"/>
      <c r="BC3524" s="41"/>
      <c r="BD3524" s="41"/>
      <c r="BE3524" s="41"/>
      <c r="BF3524" s="41"/>
      <c r="BG3524" s="41"/>
      <c r="BH3524" s="41"/>
      <c r="BI3524" s="41"/>
      <c r="BJ3524" s="41"/>
      <c r="BK3524" s="41"/>
      <c r="BL3524" s="41"/>
      <c r="BM3524" s="41"/>
      <c r="BN3524" s="41"/>
      <c r="BO3524" s="41"/>
      <c r="BP3524" s="41"/>
      <c r="BQ3524" s="41"/>
      <c r="BR3524" s="41"/>
      <c r="BS3524" s="41"/>
      <c r="BT3524" s="41"/>
      <c r="BU3524" s="41"/>
      <c r="BV3524" s="41"/>
      <c r="BW3524" s="41"/>
      <c r="BX3524" s="41"/>
      <c r="BY3524" s="41"/>
      <c r="BZ3524" s="41"/>
      <c r="CA3524" s="41"/>
      <c r="CB3524" s="41"/>
      <c r="CC3524" s="41"/>
      <c r="CD3524" s="41"/>
      <c r="CE3524" s="41"/>
      <c r="CF3524" s="41"/>
      <c r="CG3524" s="41"/>
      <c r="CH3524" s="41"/>
      <c r="CI3524" s="41"/>
      <c r="CJ3524" s="41"/>
      <c r="ED3524" s="68"/>
      <c r="EE3524" s="68"/>
      <c r="EF3524" s="68"/>
      <c r="EG3524" s="68"/>
      <c r="EH3524" s="68"/>
      <c r="EI3524" s="68"/>
      <c r="EJ3524" s="68"/>
      <c r="EK3524" s="68"/>
      <c r="EL3524" s="68"/>
      <c r="EM3524" s="68"/>
      <c r="EN3524" s="68"/>
      <c r="EO3524" s="68"/>
      <c r="EP3524" s="68"/>
      <c r="EQ3524" s="68"/>
      <c r="ER3524" s="68"/>
      <c r="ES3524" s="68"/>
      <c r="ET3524" s="68"/>
    </row>
    <row r="3525" spans="53:150" s="9" customFormat="1" ht="15">
      <c r="BA3525" s="41"/>
      <c r="BB3525" s="41"/>
      <c r="BC3525" s="41"/>
      <c r="BD3525" s="41"/>
      <c r="BE3525" s="41"/>
      <c r="BF3525" s="41"/>
      <c r="BG3525" s="41"/>
      <c r="BH3525" s="41"/>
      <c r="BI3525" s="41"/>
      <c r="BJ3525" s="41"/>
      <c r="BK3525" s="41"/>
      <c r="BL3525" s="41"/>
      <c r="BM3525" s="41"/>
      <c r="BN3525" s="41"/>
      <c r="BO3525" s="41"/>
      <c r="BP3525" s="41"/>
      <c r="BQ3525" s="41"/>
      <c r="BR3525" s="41"/>
      <c r="BS3525" s="41"/>
      <c r="BT3525" s="41"/>
      <c r="BU3525" s="41"/>
      <c r="BV3525" s="41"/>
      <c r="BW3525" s="41"/>
      <c r="BX3525" s="41"/>
      <c r="BY3525" s="41"/>
      <c r="BZ3525" s="41"/>
      <c r="CA3525" s="41"/>
      <c r="CB3525" s="41"/>
      <c r="CC3525" s="41"/>
      <c r="CD3525" s="41"/>
      <c r="CE3525" s="41"/>
      <c r="CF3525" s="41"/>
      <c r="CG3525" s="41"/>
      <c r="CH3525" s="41"/>
      <c r="CI3525" s="41"/>
      <c r="CJ3525" s="41"/>
      <c r="ED3525" s="68"/>
      <c r="EE3525" s="68"/>
      <c r="EF3525" s="68"/>
      <c r="EG3525" s="68"/>
      <c r="EH3525" s="68"/>
      <c r="EI3525" s="68"/>
      <c r="EJ3525" s="68"/>
      <c r="EK3525" s="68"/>
      <c r="EL3525" s="68"/>
      <c r="EM3525" s="68"/>
      <c r="EN3525" s="68"/>
      <c r="EO3525" s="68"/>
      <c r="EP3525" s="68"/>
      <c r="EQ3525" s="68"/>
      <c r="ER3525" s="68"/>
      <c r="ES3525" s="68"/>
      <c r="ET3525" s="68"/>
    </row>
    <row r="3526" spans="53:150" s="9" customFormat="1" ht="15">
      <c r="BA3526" s="41"/>
      <c r="BB3526" s="41"/>
      <c r="BC3526" s="41"/>
      <c r="BD3526" s="41"/>
      <c r="BE3526" s="41"/>
      <c r="BF3526" s="41"/>
      <c r="BG3526" s="41"/>
      <c r="BH3526" s="41"/>
      <c r="BI3526" s="41"/>
      <c r="BJ3526" s="41"/>
      <c r="BK3526" s="41"/>
      <c r="BL3526" s="41"/>
      <c r="BM3526" s="41"/>
      <c r="BN3526" s="41"/>
      <c r="BO3526" s="41"/>
      <c r="BP3526" s="41"/>
      <c r="BQ3526" s="41"/>
      <c r="BR3526" s="41"/>
      <c r="BS3526" s="41"/>
      <c r="BT3526" s="41"/>
      <c r="BU3526" s="41"/>
      <c r="BV3526" s="41"/>
      <c r="BW3526" s="41"/>
      <c r="BX3526" s="41"/>
      <c r="BY3526" s="41"/>
      <c r="BZ3526" s="41"/>
      <c r="CA3526" s="41"/>
      <c r="CB3526" s="41"/>
      <c r="CC3526" s="41"/>
      <c r="CD3526" s="41"/>
      <c r="CE3526" s="41"/>
      <c r="CF3526" s="41"/>
      <c r="CG3526" s="41"/>
      <c r="CH3526" s="41"/>
      <c r="CI3526" s="41"/>
      <c r="CJ3526" s="41"/>
      <c r="ED3526" s="68"/>
      <c r="EE3526" s="68"/>
      <c r="EF3526" s="68"/>
      <c r="EG3526" s="68"/>
      <c r="EH3526" s="68"/>
      <c r="EI3526" s="68"/>
      <c r="EJ3526" s="68"/>
      <c r="EK3526" s="68"/>
      <c r="EL3526" s="68"/>
      <c r="EM3526" s="68"/>
      <c r="EN3526" s="68"/>
      <c r="EO3526" s="68"/>
      <c r="EP3526" s="68"/>
      <c r="EQ3526" s="68"/>
      <c r="ER3526" s="68"/>
      <c r="ES3526" s="68"/>
      <c r="ET3526" s="68"/>
    </row>
    <row r="3527" spans="53:150" s="9" customFormat="1" ht="15">
      <c r="BA3527" s="41"/>
      <c r="BB3527" s="41"/>
      <c r="BC3527" s="41"/>
      <c r="BD3527" s="41"/>
      <c r="BE3527" s="41"/>
      <c r="BF3527" s="41"/>
      <c r="BG3527" s="41"/>
      <c r="BH3527" s="41"/>
      <c r="BI3527" s="41"/>
      <c r="BJ3527" s="41"/>
      <c r="BK3527" s="41"/>
      <c r="BL3527" s="41"/>
      <c r="BM3527" s="41"/>
      <c r="BN3527" s="41"/>
      <c r="BO3527" s="41"/>
      <c r="BP3527" s="41"/>
      <c r="BQ3527" s="41"/>
      <c r="BR3527" s="41"/>
      <c r="BS3527" s="41"/>
      <c r="BT3527" s="41"/>
      <c r="BU3527" s="41"/>
      <c r="BV3527" s="41"/>
      <c r="BW3527" s="41"/>
      <c r="BX3527" s="41"/>
      <c r="BY3527" s="41"/>
      <c r="BZ3527" s="41"/>
      <c r="CA3527" s="41"/>
      <c r="CB3527" s="41"/>
      <c r="CC3527" s="41"/>
      <c r="CD3527" s="41"/>
      <c r="CE3527" s="41"/>
      <c r="CF3527" s="41"/>
      <c r="CG3527" s="41"/>
      <c r="CH3527" s="41"/>
      <c r="CI3527" s="41"/>
      <c r="CJ3527" s="41"/>
      <c r="ED3527" s="68"/>
      <c r="EE3527" s="68"/>
      <c r="EF3527" s="68"/>
      <c r="EG3527" s="68"/>
      <c r="EH3527" s="68"/>
      <c r="EI3527" s="68"/>
      <c r="EJ3527" s="68"/>
      <c r="EK3527" s="68"/>
      <c r="EL3527" s="68"/>
      <c r="EM3527" s="68"/>
      <c r="EN3527" s="68"/>
      <c r="EO3527" s="68"/>
      <c r="EP3527" s="68"/>
      <c r="EQ3527" s="68"/>
      <c r="ER3527" s="68"/>
      <c r="ES3527" s="68"/>
      <c r="ET3527" s="68"/>
    </row>
    <row r="3528" spans="53:150" s="9" customFormat="1" ht="15">
      <c r="BA3528" s="41"/>
      <c r="BB3528" s="41"/>
      <c r="BC3528" s="41"/>
      <c r="BD3528" s="41"/>
      <c r="BE3528" s="41"/>
      <c r="BF3528" s="41"/>
      <c r="BG3528" s="41"/>
      <c r="BH3528" s="41"/>
      <c r="BI3528" s="41"/>
      <c r="BJ3528" s="41"/>
      <c r="BK3528" s="41"/>
      <c r="BL3528" s="41"/>
      <c r="BM3528" s="41"/>
      <c r="BN3528" s="41"/>
      <c r="BO3528" s="41"/>
      <c r="BP3528" s="41"/>
      <c r="BQ3528" s="41"/>
      <c r="BR3528" s="41"/>
      <c r="BS3528" s="41"/>
      <c r="BT3528" s="41"/>
      <c r="BU3528" s="41"/>
      <c r="BV3528" s="41"/>
      <c r="BW3528" s="41"/>
      <c r="BX3528" s="41"/>
      <c r="BY3528" s="41"/>
      <c r="BZ3528" s="41"/>
      <c r="CA3528" s="41"/>
      <c r="CB3528" s="41"/>
      <c r="CC3528" s="41"/>
      <c r="CD3528" s="41"/>
      <c r="CE3528" s="41"/>
      <c r="CF3528" s="41"/>
      <c r="CG3528" s="41"/>
      <c r="CH3528" s="41"/>
      <c r="CI3528" s="41"/>
      <c r="CJ3528" s="41"/>
      <c r="ED3528" s="68"/>
      <c r="EE3528" s="68"/>
      <c r="EF3528" s="68"/>
      <c r="EG3528" s="68"/>
      <c r="EH3528" s="68"/>
      <c r="EI3528" s="68"/>
      <c r="EJ3528" s="68"/>
      <c r="EK3528" s="68"/>
      <c r="EL3528" s="68"/>
      <c r="EM3528" s="68"/>
      <c r="EN3528" s="68"/>
      <c r="EO3528" s="68"/>
      <c r="EP3528" s="68"/>
      <c r="EQ3528" s="68"/>
      <c r="ER3528" s="68"/>
      <c r="ES3528" s="68"/>
      <c r="ET3528" s="68"/>
    </row>
    <row r="3529" spans="53:150" s="9" customFormat="1" ht="15">
      <c r="BA3529" s="41"/>
      <c r="BB3529" s="41"/>
      <c r="BC3529" s="41"/>
      <c r="BD3529" s="41"/>
      <c r="BE3529" s="41"/>
      <c r="BF3529" s="41"/>
      <c r="BG3529" s="41"/>
      <c r="BH3529" s="41"/>
      <c r="BI3529" s="41"/>
      <c r="BJ3529" s="41"/>
      <c r="BK3529" s="41"/>
      <c r="BL3529" s="41"/>
      <c r="BM3529" s="41"/>
      <c r="BN3529" s="41"/>
      <c r="BO3529" s="41"/>
      <c r="BP3529" s="41"/>
      <c r="BQ3529" s="41"/>
      <c r="BR3529" s="41"/>
      <c r="BS3529" s="41"/>
      <c r="BT3529" s="41"/>
      <c r="BU3529" s="41"/>
      <c r="BV3529" s="41"/>
      <c r="BW3529" s="41"/>
      <c r="BX3529" s="41"/>
      <c r="BY3529" s="41"/>
      <c r="BZ3529" s="41"/>
      <c r="CA3529" s="41"/>
      <c r="CB3529" s="41"/>
      <c r="CC3529" s="41"/>
      <c r="CD3529" s="41"/>
      <c r="CE3529" s="41"/>
      <c r="CF3529" s="41"/>
      <c r="CG3529" s="41"/>
      <c r="CH3529" s="41"/>
      <c r="CI3529" s="41"/>
      <c r="CJ3529" s="41"/>
      <c r="ED3529" s="68"/>
      <c r="EE3529" s="68"/>
      <c r="EF3529" s="68"/>
      <c r="EG3529" s="68"/>
      <c r="EH3529" s="68"/>
      <c r="EI3529" s="68"/>
      <c r="EJ3529" s="68"/>
      <c r="EK3529" s="68"/>
      <c r="EL3529" s="68"/>
      <c r="EM3529" s="68"/>
      <c r="EN3529" s="68"/>
      <c r="EO3529" s="68"/>
      <c r="EP3529" s="68"/>
      <c r="EQ3529" s="68"/>
      <c r="ER3529" s="68"/>
      <c r="ES3529" s="68"/>
      <c r="ET3529" s="68"/>
    </row>
    <row r="3530" spans="53:150" s="9" customFormat="1" ht="15">
      <c r="BA3530" s="41"/>
      <c r="BB3530" s="41"/>
      <c r="BC3530" s="41"/>
      <c r="BD3530" s="41"/>
      <c r="BE3530" s="41"/>
      <c r="BF3530" s="41"/>
      <c r="BG3530" s="41"/>
      <c r="BH3530" s="41"/>
      <c r="BI3530" s="41"/>
      <c r="BJ3530" s="41"/>
      <c r="BK3530" s="41"/>
      <c r="BL3530" s="41"/>
      <c r="BM3530" s="41"/>
      <c r="BN3530" s="41"/>
      <c r="BO3530" s="41"/>
      <c r="BP3530" s="41"/>
      <c r="BQ3530" s="41"/>
      <c r="BR3530" s="41"/>
      <c r="BS3530" s="41"/>
      <c r="BT3530" s="41"/>
      <c r="BU3530" s="41"/>
      <c r="BV3530" s="41"/>
      <c r="BW3530" s="41"/>
      <c r="BX3530" s="41"/>
      <c r="BY3530" s="41"/>
      <c r="BZ3530" s="41"/>
      <c r="CA3530" s="41"/>
      <c r="CB3530" s="41"/>
      <c r="CC3530" s="41"/>
      <c r="CD3530" s="41"/>
      <c r="CE3530" s="41"/>
      <c r="CF3530" s="41"/>
      <c r="CG3530" s="41"/>
      <c r="CH3530" s="41"/>
      <c r="CI3530" s="41"/>
      <c r="CJ3530" s="41"/>
      <c r="ED3530" s="68"/>
      <c r="EE3530" s="68"/>
      <c r="EF3530" s="68"/>
      <c r="EG3530" s="68"/>
      <c r="EH3530" s="68"/>
      <c r="EI3530" s="68"/>
      <c r="EJ3530" s="68"/>
      <c r="EK3530" s="68"/>
      <c r="EL3530" s="68"/>
      <c r="EM3530" s="68"/>
      <c r="EN3530" s="68"/>
      <c r="EO3530" s="68"/>
      <c r="EP3530" s="68"/>
      <c r="EQ3530" s="68"/>
      <c r="ER3530" s="68"/>
      <c r="ES3530" s="68"/>
      <c r="ET3530" s="68"/>
    </row>
    <row r="3531" spans="53:150" s="9" customFormat="1" ht="15">
      <c r="BA3531" s="41"/>
      <c r="BB3531" s="41"/>
      <c r="BC3531" s="41"/>
      <c r="BD3531" s="41"/>
      <c r="BE3531" s="41"/>
      <c r="BF3531" s="41"/>
      <c r="BG3531" s="41"/>
      <c r="BH3531" s="41"/>
      <c r="BI3531" s="41"/>
      <c r="BJ3531" s="41"/>
      <c r="BK3531" s="41"/>
      <c r="BL3531" s="41"/>
      <c r="BM3531" s="41"/>
      <c r="BN3531" s="41"/>
      <c r="BO3531" s="41"/>
      <c r="BP3531" s="41"/>
      <c r="BQ3531" s="41"/>
      <c r="BR3531" s="41"/>
      <c r="BS3531" s="41"/>
      <c r="BT3531" s="41"/>
      <c r="BU3531" s="41"/>
      <c r="BV3531" s="41"/>
      <c r="BW3531" s="41"/>
      <c r="BX3531" s="41"/>
      <c r="BY3531" s="41"/>
      <c r="BZ3531" s="41"/>
      <c r="CA3531" s="41"/>
      <c r="CB3531" s="41"/>
      <c r="CC3531" s="41"/>
      <c r="CD3531" s="41"/>
      <c r="CE3531" s="41"/>
      <c r="CF3531" s="41"/>
      <c r="CG3531" s="41"/>
      <c r="CH3531" s="41"/>
      <c r="CI3531" s="41"/>
      <c r="CJ3531" s="41"/>
      <c r="ED3531" s="68"/>
      <c r="EE3531" s="68"/>
      <c r="EF3531" s="68"/>
      <c r="EG3531" s="68"/>
      <c r="EH3531" s="68"/>
      <c r="EI3531" s="68"/>
      <c r="EJ3531" s="68"/>
      <c r="EK3531" s="68"/>
      <c r="EL3531" s="68"/>
      <c r="EM3531" s="68"/>
      <c r="EN3531" s="68"/>
      <c r="EO3531" s="68"/>
      <c r="EP3531" s="68"/>
      <c r="EQ3531" s="68"/>
      <c r="ER3531" s="68"/>
      <c r="ES3531" s="68"/>
      <c r="ET3531" s="68"/>
    </row>
    <row r="3532" spans="53:150" s="9" customFormat="1" ht="15">
      <c r="BA3532" s="41"/>
      <c r="BB3532" s="41"/>
      <c r="BC3532" s="41"/>
      <c r="BD3532" s="41"/>
      <c r="BE3532" s="41"/>
      <c r="BF3532" s="41"/>
      <c r="BG3532" s="41"/>
      <c r="BH3532" s="41"/>
      <c r="BI3532" s="41"/>
      <c r="BJ3532" s="41"/>
      <c r="BK3532" s="41"/>
      <c r="BL3532" s="41"/>
      <c r="BM3532" s="41"/>
      <c r="BN3532" s="41"/>
      <c r="BO3532" s="41"/>
      <c r="BP3532" s="41"/>
      <c r="BQ3532" s="41"/>
      <c r="BR3532" s="41"/>
      <c r="BS3532" s="41"/>
      <c r="BT3532" s="41"/>
      <c r="BU3532" s="41"/>
      <c r="BV3532" s="41"/>
      <c r="BW3532" s="41"/>
      <c r="BX3532" s="41"/>
      <c r="BY3532" s="41"/>
      <c r="BZ3532" s="41"/>
      <c r="CA3532" s="41"/>
      <c r="CB3532" s="41"/>
      <c r="CC3532" s="41"/>
      <c r="CD3532" s="41"/>
      <c r="CE3532" s="41"/>
      <c r="CF3532" s="41"/>
      <c r="CG3532" s="41"/>
      <c r="CH3532" s="41"/>
      <c r="CI3532" s="41"/>
      <c r="CJ3532" s="41"/>
      <c r="ED3532" s="68"/>
      <c r="EE3532" s="68"/>
      <c r="EF3532" s="68"/>
      <c r="EG3532" s="68"/>
      <c r="EH3532" s="68"/>
      <c r="EI3532" s="68"/>
      <c r="EJ3532" s="68"/>
      <c r="EK3532" s="68"/>
      <c r="EL3532" s="68"/>
      <c r="EM3532" s="68"/>
      <c r="EN3532" s="68"/>
      <c r="EO3532" s="68"/>
      <c r="EP3532" s="68"/>
      <c r="EQ3532" s="68"/>
      <c r="ER3532" s="68"/>
      <c r="ES3532" s="68"/>
      <c r="ET3532" s="68"/>
    </row>
    <row r="3533" spans="53:150" s="9" customFormat="1" ht="15">
      <c r="BA3533" s="41"/>
      <c r="BB3533" s="41"/>
      <c r="BC3533" s="41"/>
      <c r="BD3533" s="41"/>
      <c r="BE3533" s="41"/>
      <c r="BF3533" s="41"/>
      <c r="BG3533" s="41"/>
      <c r="BH3533" s="41"/>
      <c r="BI3533" s="41"/>
      <c r="BJ3533" s="41"/>
      <c r="BK3533" s="41"/>
      <c r="BL3533" s="41"/>
      <c r="BM3533" s="41"/>
      <c r="BN3533" s="41"/>
      <c r="BO3533" s="41"/>
      <c r="BP3533" s="41"/>
      <c r="BQ3533" s="41"/>
      <c r="BR3533" s="41"/>
      <c r="BS3533" s="41"/>
      <c r="BT3533" s="41"/>
      <c r="BU3533" s="41"/>
      <c r="BV3533" s="41"/>
      <c r="BW3533" s="41"/>
      <c r="BX3533" s="41"/>
      <c r="BY3533" s="41"/>
      <c r="BZ3533" s="41"/>
      <c r="CA3533" s="41"/>
      <c r="CB3533" s="41"/>
      <c r="CC3533" s="41"/>
      <c r="CD3533" s="41"/>
      <c r="CE3533" s="41"/>
      <c r="CF3533" s="41"/>
      <c r="CG3533" s="41"/>
      <c r="CH3533" s="41"/>
      <c r="CI3533" s="41"/>
      <c r="CJ3533" s="41"/>
      <c r="ED3533" s="68"/>
      <c r="EE3533" s="68"/>
      <c r="EF3533" s="68"/>
      <c r="EG3533" s="68"/>
      <c r="EH3533" s="68"/>
      <c r="EI3533" s="68"/>
      <c r="EJ3533" s="68"/>
      <c r="EK3533" s="68"/>
      <c r="EL3533" s="68"/>
      <c r="EM3533" s="68"/>
      <c r="EN3533" s="68"/>
      <c r="EO3533" s="68"/>
      <c r="EP3533" s="68"/>
      <c r="EQ3533" s="68"/>
      <c r="ER3533" s="68"/>
      <c r="ES3533" s="68"/>
      <c r="ET3533" s="68"/>
    </row>
    <row r="3534" spans="53:150" s="9" customFormat="1" ht="15">
      <c r="BA3534" s="41"/>
      <c r="BB3534" s="41"/>
      <c r="BC3534" s="41"/>
      <c r="BD3534" s="41"/>
      <c r="BE3534" s="41"/>
      <c r="BF3534" s="41"/>
      <c r="BG3534" s="41"/>
      <c r="BH3534" s="41"/>
      <c r="BI3534" s="41"/>
      <c r="BJ3534" s="41"/>
      <c r="BK3534" s="41"/>
      <c r="BL3534" s="41"/>
      <c r="BM3534" s="41"/>
      <c r="BN3534" s="41"/>
      <c r="BO3534" s="41"/>
      <c r="BP3534" s="41"/>
      <c r="BQ3534" s="41"/>
      <c r="BR3534" s="41"/>
      <c r="BS3534" s="41"/>
      <c r="BT3534" s="41"/>
      <c r="BU3534" s="41"/>
      <c r="BV3534" s="41"/>
      <c r="BW3534" s="41"/>
      <c r="BX3534" s="41"/>
      <c r="BY3534" s="41"/>
      <c r="BZ3534" s="41"/>
      <c r="CA3534" s="41"/>
      <c r="CB3534" s="41"/>
      <c r="CC3534" s="41"/>
      <c r="CD3534" s="41"/>
      <c r="CE3534" s="41"/>
      <c r="CF3534" s="41"/>
      <c r="CG3534" s="41"/>
      <c r="CH3534" s="41"/>
      <c r="CI3534" s="41"/>
      <c r="CJ3534" s="41"/>
      <c r="ED3534" s="68"/>
      <c r="EE3534" s="68"/>
      <c r="EF3534" s="68"/>
      <c r="EG3534" s="68"/>
      <c r="EH3534" s="68"/>
      <c r="EI3534" s="68"/>
      <c r="EJ3534" s="68"/>
      <c r="EK3534" s="68"/>
      <c r="EL3534" s="68"/>
      <c r="EM3534" s="68"/>
      <c r="EN3534" s="68"/>
      <c r="EO3534" s="68"/>
      <c r="EP3534" s="68"/>
      <c r="EQ3534" s="68"/>
      <c r="ER3534" s="68"/>
      <c r="ES3534" s="68"/>
      <c r="ET3534" s="68"/>
    </row>
    <row r="3535" spans="53:150" s="9" customFormat="1" ht="15">
      <c r="BA3535" s="41"/>
      <c r="BB3535" s="41"/>
      <c r="BC3535" s="41"/>
      <c r="BD3535" s="41"/>
      <c r="BE3535" s="41"/>
      <c r="BF3535" s="41"/>
      <c r="BG3535" s="41"/>
      <c r="BH3535" s="41"/>
      <c r="BI3535" s="41"/>
      <c r="BJ3535" s="41"/>
      <c r="BK3535" s="41"/>
      <c r="BL3535" s="41"/>
      <c r="BM3535" s="41"/>
      <c r="BN3535" s="41"/>
      <c r="BO3535" s="41"/>
      <c r="BP3535" s="41"/>
      <c r="BQ3535" s="41"/>
      <c r="BR3535" s="41"/>
      <c r="BS3535" s="41"/>
      <c r="BT3535" s="41"/>
      <c r="BU3535" s="41"/>
      <c r="BV3535" s="41"/>
      <c r="BW3535" s="41"/>
      <c r="BX3535" s="41"/>
      <c r="BY3535" s="41"/>
      <c r="BZ3535" s="41"/>
      <c r="CA3535" s="41"/>
      <c r="CB3535" s="41"/>
      <c r="CC3535" s="41"/>
      <c r="CD3535" s="41"/>
      <c r="CE3535" s="41"/>
      <c r="CF3535" s="41"/>
      <c r="CG3535" s="41"/>
      <c r="CH3535" s="41"/>
      <c r="CI3535" s="41"/>
      <c r="CJ3535" s="41"/>
      <c r="ED3535" s="68"/>
      <c r="EE3535" s="68"/>
      <c r="EF3535" s="68"/>
      <c r="EG3535" s="68"/>
      <c r="EH3535" s="68"/>
      <c r="EI3535" s="68"/>
      <c r="EJ3535" s="68"/>
      <c r="EK3535" s="68"/>
      <c r="EL3535" s="68"/>
      <c r="EM3535" s="68"/>
      <c r="EN3535" s="68"/>
      <c r="EO3535" s="68"/>
      <c r="EP3535" s="68"/>
      <c r="EQ3535" s="68"/>
      <c r="ER3535" s="68"/>
      <c r="ES3535" s="68"/>
      <c r="ET3535" s="68"/>
    </row>
    <row r="3536" spans="53:150" s="9" customFormat="1" ht="15">
      <c r="BA3536" s="41"/>
      <c r="BB3536" s="41"/>
      <c r="BC3536" s="41"/>
      <c r="BD3536" s="41"/>
      <c r="BE3536" s="41"/>
      <c r="BF3536" s="41"/>
      <c r="BG3536" s="41"/>
      <c r="BH3536" s="41"/>
      <c r="BI3536" s="41"/>
      <c r="BJ3536" s="41"/>
      <c r="BK3536" s="41"/>
      <c r="BL3536" s="41"/>
      <c r="BM3536" s="41"/>
      <c r="BN3536" s="41"/>
      <c r="BO3536" s="41"/>
      <c r="BP3536" s="41"/>
      <c r="BQ3536" s="41"/>
      <c r="BR3536" s="41"/>
      <c r="BS3536" s="41"/>
      <c r="BT3536" s="41"/>
      <c r="BU3536" s="41"/>
      <c r="BV3536" s="41"/>
      <c r="BW3536" s="41"/>
      <c r="BX3536" s="41"/>
      <c r="BY3536" s="41"/>
      <c r="BZ3536" s="41"/>
      <c r="CA3536" s="41"/>
      <c r="CB3536" s="41"/>
      <c r="CC3536" s="41"/>
      <c r="CD3536" s="41"/>
      <c r="CE3536" s="41"/>
      <c r="CF3536" s="41"/>
      <c r="CG3536" s="41"/>
      <c r="CH3536" s="41"/>
      <c r="CI3536" s="41"/>
      <c r="CJ3536" s="41"/>
      <c r="ED3536" s="68"/>
      <c r="EE3536" s="68"/>
      <c r="EF3536" s="68"/>
      <c r="EG3536" s="68"/>
      <c r="EH3536" s="68"/>
      <c r="EI3536" s="68"/>
      <c r="EJ3536" s="68"/>
      <c r="EK3536" s="68"/>
      <c r="EL3536" s="68"/>
      <c r="EM3536" s="68"/>
      <c r="EN3536" s="68"/>
      <c r="EO3536" s="68"/>
      <c r="EP3536" s="68"/>
      <c r="EQ3536" s="68"/>
      <c r="ER3536" s="68"/>
      <c r="ES3536" s="68"/>
      <c r="ET3536" s="68"/>
    </row>
    <row r="3537" spans="53:150" s="9" customFormat="1" ht="15">
      <c r="BA3537" s="41"/>
      <c r="BB3537" s="41"/>
      <c r="BC3537" s="41"/>
      <c r="BD3537" s="41"/>
      <c r="BE3537" s="41"/>
      <c r="BF3537" s="41"/>
      <c r="BG3537" s="41"/>
      <c r="BH3537" s="41"/>
      <c r="BI3537" s="41"/>
      <c r="BJ3537" s="41"/>
      <c r="BK3537" s="41"/>
      <c r="BL3537" s="41"/>
      <c r="BM3537" s="41"/>
      <c r="BN3537" s="41"/>
      <c r="BO3537" s="41"/>
      <c r="BP3537" s="41"/>
      <c r="BQ3537" s="41"/>
      <c r="BR3537" s="41"/>
      <c r="BS3537" s="41"/>
      <c r="BT3537" s="41"/>
      <c r="BU3537" s="41"/>
      <c r="BV3537" s="41"/>
      <c r="BW3537" s="41"/>
      <c r="BX3537" s="41"/>
      <c r="BY3537" s="41"/>
      <c r="BZ3537" s="41"/>
      <c r="CA3537" s="41"/>
      <c r="CB3537" s="41"/>
      <c r="CC3537" s="41"/>
      <c r="CD3537" s="41"/>
      <c r="CE3537" s="41"/>
      <c r="CF3537" s="41"/>
      <c r="CG3537" s="41"/>
      <c r="CH3537" s="41"/>
      <c r="CI3537" s="41"/>
      <c r="CJ3537" s="41"/>
      <c r="ED3537" s="68"/>
      <c r="EE3537" s="68"/>
      <c r="EF3537" s="68"/>
      <c r="EG3537" s="68"/>
      <c r="EH3537" s="68"/>
      <c r="EI3537" s="68"/>
      <c r="EJ3537" s="68"/>
      <c r="EK3537" s="68"/>
      <c r="EL3537" s="68"/>
      <c r="EM3537" s="68"/>
      <c r="EN3537" s="68"/>
      <c r="EO3537" s="68"/>
      <c r="EP3537" s="68"/>
      <c r="EQ3537" s="68"/>
      <c r="ER3537" s="68"/>
      <c r="ES3537" s="68"/>
      <c r="ET3537" s="68"/>
    </row>
    <row r="3538" spans="53:150" s="9" customFormat="1" ht="15">
      <c r="BA3538" s="41"/>
      <c r="BB3538" s="41"/>
      <c r="BC3538" s="41"/>
      <c r="BD3538" s="41"/>
      <c r="BE3538" s="41"/>
      <c r="BF3538" s="41"/>
      <c r="BG3538" s="41"/>
      <c r="BH3538" s="41"/>
      <c r="BI3538" s="41"/>
      <c r="BJ3538" s="41"/>
      <c r="BK3538" s="41"/>
      <c r="BL3538" s="41"/>
      <c r="BM3538" s="41"/>
      <c r="BN3538" s="41"/>
      <c r="BO3538" s="41"/>
      <c r="BP3538" s="41"/>
      <c r="BQ3538" s="41"/>
      <c r="BR3538" s="41"/>
      <c r="BS3538" s="41"/>
      <c r="BT3538" s="41"/>
      <c r="BU3538" s="41"/>
      <c r="BV3538" s="41"/>
      <c r="BW3538" s="41"/>
      <c r="BX3538" s="41"/>
      <c r="BY3538" s="41"/>
      <c r="BZ3538" s="41"/>
      <c r="CA3538" s="41"/>
      <c r="CB3538" s="41"/>
      <c r="CC3538" s="41"/>
      <c r="CD3538" s="41"/>
      <c r="CE3538" s="41"/>
      <c r="CF3538" s="41"/>
      <c r="CG3538" s="41"/>
      <c r="CH3538" s="41"/>
      <c r="CI3538" s="41"/>
      <c r="CJ3538" s="41"/>
      <c r="ED3538" s="68"/>
      <c r="EE3538" s="68"/>
      <c r="EF3538" s="68"/>
      <c r="EG3538" s="68"/>
      <c r="EH3538" s="68"/>
      <c r="EI3538" s="68"/>
      <c r="EJ3538" s="68"/>
      <c r="EK3538" s="68"/>
      <c r="EL3538" s="68"/>
      <c r="EM3538" s="68"/>
      <c r="EN3538" s="68"/>
      <c r="EO3538" s="68"/>
      <c r="EP3538" s="68"/>
      <c r="EQ3538" s="68"/>
      <c r="ER3538" s="68"/>
      <c r="ES3538" s="68"/>
      <c r="ET3538" s="68"/>
    </row>
    <row r="3539" spans="53:150" s="9" customFormat="1" ht="15">
      <c r="BA3539" s="41"/>
      <c r="BB3539" s="41"/>
      <c r="BC3539" s="41"/>
      <c r="BD3539" s="41"/>
      <c r="BE3539" s="41"/>
      <c r="BF3539" s="41"/>
      <c r="BG3539" s="41"/>
      <c r="BH3539" s="41"/>
      <c r="BI3539" s="41"/>
      <c r="BJ3539" s="41"/>
      <c r="BK3539" s="41"/>
      <c r="BL3539" s="41"/>
      <c r="BM3539" s="41"/>
      <c r="BN3539" s="41"/>
      <c r="BO3539" s="41"/>
      <c r="BP3539" s="41"/>
      <c r="BQ3539" s="41"/>
      <c r="BR3539" s="41"/>
      <c r="BS3539" s="41"/>
      <c r="BT3539" s="41"/>
      <c r="BU3539" s="41"/>
      <c r="BV3539" s="41"/>
      <c r="BW3539" s="41"/>
      <c r="BX3539" s="41"/>
      <c r="BY3539" s="41"/>
      <c r="BZ3539" s="41"/>
      <c r="CA3539" s="41"/>
      <c r="CB3539" s="41"/>
      <c r="CC3539" s="41"/>
      <c r="CD3539" s="41"/>
      <c r="CE3539" s="41"/>
      <c r="CF3539" s="41"/>
      <c r="CG3539" s="41"/>
      <c r="CH3539" s="41"/>
      <c r="CI3539" s="41"/>
      <c r="CJ3539" s="41"/>
      <c r="ED3539" s="68"/>
      <c r="EE3539" s="68"/>
      <c r="EF3539" s="68"/>
      <c r="EG3539" s="68"/>
      <c r="EH3539" s="68"/>
      <c r="EI3539" s="68"/>
      <c r="EJ3539" s="68"/>
      <c r="EK3539" s="68"/>
      <c r="EL3539" s="68"/>
      <c r="EM3539" s="68"/>
      <c r="EN3539" s="68"/>
      <c r="EO3539" s="68"/>
      <c r="EP3539" s="68"/>
      <c r="EQ3539" s="68"/>
      <c r="ER3539" s="68"/>
      <c r="ES3539" s="68"/>
      <c r="ET3539" s="68"/>
    </row>
    <row r="3540" spans="53:150" s="9" customFormat="1" ht="15">
      <c r="BA3540" s="41"/>
      <c r="BB3540" s="41"/>
      <c r="BC3540" s="41"/>
      <c r="BD3540" s="41"/>
      <c r="BE3540" s="41"/>
      <c r="BF3540" s="41"/>
      <c r="BG3540" s="41"/>
      <c r="BH3540" s="41"/>
      <c r="BI3540" s="41"/>
      <c r="BJ3540" s="41"/>
      <c r="BK3540" s="41"/>
      <c r="BL3540" s="41"/>
      <c r="BM3540" s="41"/>
      <c r="BN3540" s="41"/>
      <c r="BO3540" s="41"/>
      <c r="BP3540" s="41"/>
      <c r="BQ3540" s="41"/>
      <c r="BR3540" s="41"/>
      <c r="BS3540" s="41"/>
      <c r="BT3540" s="41"/>
      <c r="BU3540" s="41"/>
      <c r="BV3540" s="41"/>
      <c r="BW3540" s="41"/>
      <c r="BX3540" s="41"/>
      <c r="BY3540" s="41"/>
      <c r="BZ3540" s="41"/>
      <c r="CA3540" s="41"/>
      <c r="CB3540" s="41"/>
      <c r="CC3540" s="41"/>
      <c r="CD3540" s="41"/>
      <c r="CE3540" s="41"/>
      <c r="CF3540" s="41"/>
      <c r="CG3540" s="41"/>
      <c r="CH3540" s="41"/>
      <c r="CI3540" s="41"/>
      <c r="CJ3540" s="41"/>
      <c r="ED3540" s="68"/>
      <c r="EE3540" s="68"/>
      <c r="EF3540" s="68"/>
      <c r="EG3540" s="68"/>
      <c r="EH3540" s="68"/>
      <c r="EI3540" s="68"/>
      <c r="EJ3540" s="68"/>
      <c r="EK3540" s="68"/>
      <c r="EL3540" s="68"/>
      <c r="EM3540" s="68"/>
      <c r="EN3540" s="68"/>
      <c r="EO3540" s="68"/>
      <c r="EP3540" s="68"/>
      <c r="EQ3540" s="68"/>
      <c r="ER3540" s="68"/>
      <c r="ES3540" s="68"/>
      <c r="ET3540" s="68"/>
    </row>
    <row r="3541" spans="53:150" s="9" customFormat="1" ht="15">
      <c r="BA3541" s="41"/>
      <c r="BB3541" s="41"/>
      <c r="BC3541" s="41"/>
      <c r="BD3541" s="41"/>
      <c r="BE3541" s="41"/>
      <c r="BF3541" s="41"/>
      <c r="BG3541" s="41"/>
      <c r="BH3541" s="41"/>
      <c r="BI3541" s="41"/>
      <c r="BJ3541" s="41"/>
      <c r="BK3541" s="41"/>
      <c r="BL3541" s="41"/>
      <c r="BM3541" s="41"/>
      <c r="BN3541" s="41"/>
      <c r="BO3541" s="41"/>
      <c r="BP3541" s="41"/>
      <c r="BQ3541" s="41"/>
      <c r="BR3541" s="41"/>
      <c r="BS3541" s="41"/>
      <c r="BT3541" s="41"/>
      <c r="BU3541" s="41"/>
      <c r="BV3541" s="41"/>
      <c r="BW3541" s="41"/>
      <c r="BX3541" s="41"/>
      <c r="BY3541" s="41"/>
      <c r="BZ3541" s="41"/>
      <c r="CA3541" s="41"/>
      <c r="CB3541" s="41"/>
      <c r="CC3541" s="41"/>
      <c r="CD3541" s="41"/>
      <c r="CE3541" s="41"/>
      <c r="CF3541" s="41"/>
      <c r="CG3541" s="41"/>
      <c r="CH3541" s="41"/>
      <c r="CI3541" s="41"/>
      <c r="CJ3541" s="41"/>
      <c r="ED3541" s="68"/>
      <c r="EE3541" s="68"/>
      <c r="EF3541" s="68"/>
      <c r="EG3541" s="68"/>
      <c r="EH3541" s="68"/>
      <c r="EI3541" s="68"/>
      <c r="EJ3541" s="68"/>
      <c r="EK3541" s="68"/>
      <c r="EL3541" s="68"/>
      <c r="EM3541" s="68"/>
      <c r="EN3541" s="68"/>
      <c r="EO3541" s="68"/>
      <c r="EP3541" s="68"/>
      <c r="EQ3541" s="68"/>
      <c r="ER3541" s="68"/>
      <c r="ES3541" s="68"/>
      <c r="ET3541" s="68"/>
    </row>
    <row r="3542" spans="53:150" s="9" customFormat="1" ht="15">
      <c r="BA3542" s="41"/>
      <c r="BB3542" s="41"/>
      <c r="BC3542" s="41"/>
      <c r="BD3542" s="41"/>
      <c r="BE3542" s="41"/>
      <c r="BF3542" s="41"/>
      <c r="BG3542" s="41"/>
      <c r="BH3542" s="41"/>
      <c r="BI3542" s="41"/>
      <c r="BJ3542" s="41"/>
      <c r="BK3542" s="41"/>
      <c r="BL3542" s="41"/>
      <c r="BM3542" s="41"/>
      <c r="BN3542" s="41"/>
      <c r="BO3542" s="41"/>
      <c r="BP3542" s="41"/>
      <c r="BQ3542" s="41"/>
      <c r="BR3542" s="41"/>
      <c r="BS3542" s="41"/>
      <c r="BT3542" s="41"/>
      <c r="BU3542" s="41"/>
      <c r="BV3542" s="41"/>
      <c r="BW3542" s="41"/>
      <c r="BX3542" s="41"/>
      <c r="BY3542" s="41"/>
      <c r="BZ3542" s="41"/>
      <c r="CA3542" s="41"/>
      <c r="CB3542" s="41"/>
      <c r="CC3542" s="41"/>
      <c r="CD3542" s="41"/>
      <c r="CE3542" s="41"/>
      <c r="CF3542" s="41"/>
      <c r="CG3542" s="41"/>
      <c r="CH3542" s="41"/>
      <c r="CI3542" s="41"/>
      <c r="CJ3542" s="41"/>
      <c r="ED3542" s="68"/>
      <c r="EE3542" s="68"/>
      <c r="EF3542" s="68"/>
      <c r="EG3542" s="68"/>
      <c r="EH3542" s="68"/>
      <c r="EI3542" s="68"/>
      <c r="EJ3542" s="68"/>
      <c r="EK3542" s="68"/>
      <c r="EL3542" s="68"/>
      <c r="EM3542" s="68"/>
      <c r="EN3542" s="68"/>
      <c r="EO3542" s="68"/>
      <c r="EP3542" s="68"/>
      <c r="EQ3542" s="68"/>
      <c r="ER3542" s="68"/>
      <c r="ES3542" s="68"/>
      <c r="ET3542" s="68"/>
    </row>
    <row r="3543" spans="53:150" s="9" customFormat="1" ht="15">
      <c r="BA3543" s="41"/>
      <c r="BB3543" s="41"/>
      <c r="BC3543" s="41"/>
      <c r="BD3543" s="41"/>
      <c r="BE3543" s="41"/>
      <c r="BF3543" s="41"/>
      <c r="BG3543" s="41"/>
      <c r="BH3543" s="41"/>
      <c r="BI3543" s="41"/>
      <c r="BJ3543" s="41"/>
      <c r="BK3543" s="41"/>
      <c r="BL3543" s="41"/>
      <c r="BM3543" s="41"/>
      <c r="BN3543" s="41"/>
      <c r="BO3543" s="41"/>
      <c r="BP3543" s="41"/>
      <c r="BQ3543" s="41"/>
      <c r="BR3543" s="41"/>
      <c r="BS3543" s="41"/>
      <c r="BT3543" s="41"/>
      <c r="BU3543" s="41"/>
      <c r="BV3543" s="41"/>
      <c r="BW3543" s="41"/>
      <c r="BX3543" s="41"/>
      <c r="BY3543" s="41"/>
      <c r="BZ3543" s="41"/>
      <c r="CA3543" s="41"/>
      <c r="CB3543" s="41"/>
      <c r="CC3543" s="41"/>
      <c r="CD3543" s="41"/>
      <c r="CE3543" s="41"/>
      <c r="CF3543" s="41"/>
      <c r="CG3543" s="41"/>
      <c r="CH3543" s="41"/>
      <c r="CI3543" s="41"/>
      <c r="CJ3543" s="41"/>
      <c r="ED3543" s="68"/>
      <c r="EE3543" s="68"/>
      <c r="EF3543" s="68"/>
      <c r="EG3543" s="68"/>
      <c r="EH3543" s="68"/>
      <c r="EI3543" s="68"/>
      <c r="EJ3543" s="68"/>
      <c r="EK3543" s="68"/>
      <c r="EL3543" s="68"/>
      <c r="EM3543" s="68"/>
      <c r="EN3543" s="68"/>
      <c r="EO3543" s="68"/>
      <c r="EP3543" s="68"/>
      <c r="EQ3543" s="68"/>
      <c r="ER3543" s="68"/>
      <c r="ES3543" s="68"/>
      <c r="ET3543" s="68"/>
    </row>
    <row r="3544" spans="53:150" s="9" customFormat="1" ht="15">
      <c r="BA3544" s="41"/>
      <c r="BB3544" s="41"/>
      <c r="BC3544" s="41"/>
      <c r="BD3544" s="41"/>
      <c r="BE3544" s="41"/>
      <c r="BF3544" s="41"/>
      <c r="BG3544" s="41"/>
      <c r="BH3544" s="41"/>
      <c r="BI3544" s="41"/>
      <c r="BJ3544" s="41"/>
      <c r="BK3544" s="41"/>
      <c r="BL3544" s="41"/>
      <c r="BM3544" s="41"/>
      <c r="BN3544" s="41"/>
      <c r="BO3544" s="41"/>
      <c r="BP3544" s="41"/>
      <c r="BQ3544" s="41"/>
      <c r="BR3544" s="41"/>
      <c r="BS3544" s="41"/>
      <c r="BT3544" s="41"/>
      <c r="BU3544" s="41"/>
      <c r="BV3544" s="41"/>
      <c r="BW3544" s="41"/>
      <c r="BX3544" s="41"/>
      <c r="BY3544" s="41"/>
      <c r="BZ3544" s="41"/>
      <c r="CA3544" s="41"/>
      <c r="CB3544" s="41"/>
      <c r="CC3544" s="41"/>
      <c r="CD3544" s="41"/>
      <c r="CE3544" s="41"/>
      <c r="CF3544" s="41"/>
      <c r="CG3544" s="41"/>
      <c r="CH3544" s="41"/>
      <c r="CI3544" s="41"/>
      <c r="CJ3544" s="41"/>
      <c r="ED3544" s="68"/>
      <c r="EE3544" s="68"/>
      <c r="EF3544" s="68"/>
      <c r="EG3544" s="68"/>
      <c r="EH3544" s="68"/>
      <c r="EI3544" s="68"/>
      <c r="EJ3544" s="68"/>
      <c r="EK3544" s="68"/>
      <c r="EL3544" s="68"/>
      <c r="EM3544" s="68"/>
      <c r="EN3544" s="68"/>
      <c r="EO3544" s="68"/>
      <c r="EP3544" s="68"/>
      <c r="EQ3544" s="68"/>
      <c r="ER3544" s="68"/>
      <c r="ES3544" s="68"/>
      <c r="ET3544" s="68"/>
    </row>
    <row r="3545" spans="53:150" s="9" customFormat="1" ht="15">
      <c r="BA3545" s="41"/>
      <c r="BB3545" s="41"/>
      <c r="BC3545" s="41"/>
      <c r="BD3545" s="41"/>
      <c r="BE3545" s="41"/>
      <c r="BF3545" s="41"/>
      <c r="BG3545" s="41"/>
      <c r="BH3545" s="41"/>
      <c r="BI3545" s="41"/>
      <c r="BJ3545" s="41"/>
      <c r="BK3545" s="41"/>
      <c r="BL3545" s="41"/>
      <c r="BM3545" s="41"/>
      <c r="BN3545" s="41"/>
      <c r="BO3545" s="41"/>
      <c r="BP3545" s="41"/>
      <c r="BQ3545" s="41"/>
      <c r="BR3545" s="41"/>
      <c r="BS3545" s="41"/>
      <c r="BT3545" s="41"/>
      <c r="BU3545" s="41"/>
      <c r="BV3545" s="41"/>
      <c r="BW3545" s="41"/>
      <c r="BX3545" s="41"/>
      <c r="BY3545" s="41"/>
      <c r="BZ3545" s="41"/>
      <c r="CA3545" s="41"/>
      <c r="CB3545" s="41"/>
      <c r="CC3545" s="41"/>
      <c r="CD3545" s="41"/>
      <c r="CE3545" s="41"/>
      <c r="CF3545" s="41"/>
      <c r="CG3545" s="41"/>
      <c r="CH3545" s="41"/>
      <c r="CI3545" s="41"/>
      <c r="CJ3545" s="41"/>
      <c r="ED3545" s="68"/>
      <c r="EE3545" s="68"/>
      <c r="EF3545" s="68"/>
      <c r="EG3545" s="68"/>
      <c r="EH3545" s="68"/>
      <c r="EI3545" s="68"/>
      <c r="EJ3545" s="68"/>
      <c r="EK3545" s="68"/>
      <c r="EL3545" s="68"/>
      <c r="EM3545" s="68"/>
      <c r="EN3545" s="68"/>
      <c r="EO3545" s="68"/>
      <c r="EP3545" s="68"/>
      <c r="EQ3545" s="68"/>
      <c r="ER3545" s="68"/>
      <c r="ES3545" s="68"/>
      <c r="ET3545" s="68"/>
    </row>
    <row r="3546" spans="53:150" s="9" customFormat="1" ht="15">
      <c r="BA3546" s="41"/>
      <c r="BB3546" s="41"/>
      <c r="BC3546" s="41"/>
      <c r="BD3546" s="41"/>
      <c r="BE3546" s="41"/>
      <c r="BF3546" s="41"/>
      <c r="BG3546" s="41"/>
      <c r="BH3546" s="41"/>
      <c r="BI3546" s="41"/>
      <c r="BJ3546" s="41"/>
      <c r="BK3546" s="41"/>
      <c r="BL3546" s="41"/>
      <c r="BM3546" s="41"/>
      <c r="BN3546" s="41"/>
      <c r="BO3546" s="41"/>
      <c r="BP3546" s="41"/>
      <c r="BQ3546" s="41"/>
      <c r="BR3546" s="41"/>
      <c r="BS3546" s="41"/>
      <c r="BT3546" s="41"/>
      <c r="BU3546" s="41"/>
      <c r="BV3546" s="41"/>
      <c r="BW3546" s="41"/>
      <c r="BX3546" s="41"/>
      <c r="BY3546" s="41"/>
      <c r="BZ3546" s="41"/>
      <c r="CA3546" s="41"/>
      <c r="CB3546" s="41"/>
      <c r="CC3546" s="41"/>
      <c r="CD3546" s="41"/>
      <c r="CE3546" s="41"/>
      <c r="CF3546" s="41"/>
      <c r="CG3546" s="41"/>
      <c r="CH3546" s="41"/>
      <c r="CI3546" s="41"/>
      <c r="CJ3546" s="41"/>
      <c r="ED3546" s="68"/>
      <c r="EE3546" s="68"/>
      <c r="EF3546" s="68"/>
      <c r="EG3546" s="68"/>
      <c r="EH3546" s="68"/>
      <c r="EI3546" s="68"/>
      <c r="EJ3546" s="68"/>
      <c r="EK3546" s="68"/>
      <c r="EL3546" s="68"/>
      <c r="EM3546" s="68"/>
      <c r="EN3546" s="68"/>
      <c r="EO3546" s="68"/>
      <c r="EP3546" s="68"/>
      <c r="EQ3546" s="68"/>
      <c r="ER3546" s="68"/>
      <c r="ES3546" s="68"/>
      <c r="ET3546" s="68"/>
    </row>
    <row r="3547" spans="53:150" s="9" customFormat="1" ht="15">
      <c r="BA3547" s="41"/>
      <c r="BB3547" s="41"/>
      <c r="BC3547" s="41"/>
      <c r="BD3547" s="41"/>
      <c r="BE3547" s="41"/>
      <c r="BF3547" s="41"/>
      <c r="BG3547" s="41"/>
      <c r="BH3547" s="41"/>
      <c r="BI3547" s="41"/>
      <c r="BJ3547" s="41"/>
      <c r="BK3547" s="41"/>
      <c r="BL3547" s="41"/>
      <c r="BM3547" s="41"/>
      <c r="BN3547" s="41"/>
      <c r="BO3547" s="41"/>
      <c r="BP3547" s="41"/>
      <c r="BQ3547" s="41"/>
      <c r="BR3547" s="41"/>
      <c r="BS3547" s="41"/>
      <c r="BT3547" s="41"/>
      <c r="BU3547" s="41"/>
      <c r="BV3547" s="41"/>
      <c r="BW3547" s="41"/>
      <c r="BX3547" s="41"/>
      <c r="BY3547" s="41"/>
      <c r="BZ3547" s="41"/>
      <c r="CA3547" s="41"/>
      <c r="CB3547" s="41"/>
      <c r="CC3547" s="41"/>
      <c r="CD3547" s="41"/>
      <c r="CE3547" s="41"/>
      <c r="CF3547" s="41"/>
      <c r="CG3547" s="41"/>
      <c r="CH3547" s="41"/>
      <c r="CI3547" s="41"/>
      <c r="CJ3547" s="41"/>
      <c r="ED3547" s="68"/>
      <c r="EE3547" s="68"/>
      <c r="EF3547" s="68"/>
      <c r="EG3547" s="68"/>
      <c r="EH3547" s="68"/>
      <c r="EI3547" s="68"/>
      <c r="EJ3547" s="68"/>
      <c r="EK3547" s="68"/>
      <c r="EL3547" s="68"/>
      <c r="EM3547" s="68"/>
      <c r="EN3547" s="68"/>
      <c r="EO3547" s="68"/>
      <c r="EP3547" s="68"/>
      <c r="EQ3547" s="68"/>
      <c r="ER3547" s="68"/>
      <c r="ES3547" s="68"/>
      <c r="ET3547" s="68"/>
    </row>
    <row r="3548" spans="53:150" s="9" customFormat="1" ht="15">
      <c r="BA3548" s="41"/>
      <c r="BB3548" s="41"/>
      <c r="BC3548" s="41"/>
      <c r="BD3548" s="41"/>
      <c r="BE3548" s="41"/>
      <c r="BF3548" s="41"/>
      <c r="BG3548" s="41"/>
      <c r="BH3548" s="41"/>
      <c r="BI3548" s="41"/>
      <c r="BJ3548" s="41"/>
      <c r="BK3548" s="41"/>
      <c r="BL3548" s="41"/>
      <c r="BM3548" s="41"/>
      <c r="BN3548" s="41"/>
      <c r="BO3548" s="41"/>
      <c r="BP3548" s="41"/>
      <c r="BQ3548" s="41"/>
      <c r="BR3548" s="41"/>
      <c r="BS3548" s="41"/>
      <c r="BT3548" s="41"/>
      <c r="BU3548" s="41"/>
      <c r="BV3548" s="41"/>
      <c r="BW3548" s="41"/>
      <c r="BX3548" s="41"/>
      <c r="BY3548" s="41"/>
      <c r="BZ3548" s="41"/>
      <c r="CA3548" s="41"/>
      <c r="CB3548" s="41"/>
      <c r="CC3548" s="41"/>
      <c r="CD3548" s="41"/>
      <c r="CE3548" s="41"/>
      <c r="CF3548" s="41"/>
      <c r="CG3548" s="41"/>
      <c r="CH3548" s="41"/>
      <c r="CI3548" s="41"/>
      <c r="CJ3548" s="41"/>
      <c r="ED3548" s="68"/>
      <c r="EE3548" s="68"/>
      <c r="EF3548" s="68"/>
      <c r="EG3548" s="68"/>
      <c r="EH3548" s="68"/>
      <c r="EI3548" s="68"/>
      <c r="EJ3548" s="68"/>
      <c r="EK3548" s="68"/>
      <c r="EL3548" s="68"/>
      <c r="EM3548" s="68"/>
      <c r="EN3548" s="68"/>
      <c r="EO3548" s="68"/>
      <c r="EP3548" s="68"/>
      <c r="EQ3548" s="68"/>
      <c r="ER3548" s="68"/>
      <c r="ES3548" s="68"/>
      <c r="ET3548" s="68"/>
    </row>
    <row r="3549" spans="53:150" s="9" customFormat="1" ht="15">
      <c r="BA3549" s="41"/>
      <c r="BB3549" s="41"/>
      <c r="BC3549" s="41"/>
      <c r="BD3549" s="41"/>
      <c r="BE3549" s="41"/>
      <c r="BF3549" s="41"/>
      <c r="BG3549" s="41"/>
      <c r="BH3549" s="41"/>
      <c r="BI3549" s="41"/>
      <c r="BJ3549" s="41"/>
      <c r="BK3549" s="41"/>
      <c r="BL3549" s="41"/>
      <c r="BM3549" s="41"/>
      <c r="BN3549" s="41"/>
      <c r="BO3549" s="41"/>
      <c r="BP3549" s="41"/>
      <c r="BQ3549" s="41"/>
      <c r="BR3549" s="41"/>
      <c r="BS3549" s="41"/>
      <c r="BT3549" s="41"/>
      <c r="BU3549" s="41"/>
      <c r="BV3549" s="41"/>
      <c r="BW3549" s="41"/>
      <c r="BX3549" s="41"/>
      <c r="BY3549" s="41"/>
      <c r="BZ3549" s="41"/>
      <c r="CA3549" s="41"/>
      <c r="CB3549" s="41"/>
      <c r="CC3549" s="41"/>
      <c r="CD3549" s="41"/>
      <c r="CE3549" s="41"/>
      <c r="CF3549" s="41"/>
      <c r="CG3549" s="41"/>
      <c r="CH3549" s="41"/>
      <c r="CI3549" s="41"/>
      <c r="CJ3549" s="41"/>
      <c r="ED3549" s="68"/>
      <c r="EE3549" s="68"/>
      <c r="EF3549" s="68"/>
      <c r="EG3549" s="68"/>
      <c r="EH3549" s="68"/>
      <c r="EI3549" s="68"/>
      <c r="EJ3549" s="68"/>
      <c r="EK3549" s="68"/>
      <c r="EL3549" s="68"/>
      <c r="EM3549" s="68"/>
      <c r="EN3549" s="68"/>
      <c r="EO3549" s="68"/>
      <c r="EP3549" s="68"/>
      <c r="EQ3549" s="68"/>
      <c r="ER3549" s="68"/>
      <c r="ES3549" s="68"/>
      <c r="ET3549" s="68"/>
    </row>
    <row r="3550" spans="53:150" s="9" customFormat="1" ht="15">
      <c r="BA3550" s="41"/>
      <c r="BB3550" s="41"/>
      <c r="BC3550" s="41"/>
      <c r="BD3550" s="41"/>
      <c r="BE3550" s="41"/>
      <c r="BF3550" s="41"/>
      <c r="BG3550" s="41"/>
      <c r="BH3550" s="41"/>
      <c r="BI3550" s="41"/>
      <c r="BJ3550" s="41"/>
      <c r="BK3550" s="41"/>
      <c r="BL3550" s="41"/>
      <c r="BM3550" s="41"/>
      <c r="BN3550" s="41"/>
      <c r="BO3550" s="41"/>
      <c r="BP3550" s="41"/>
      <c r="BQ3550" s="41"/>
      <c r="BR3550" s="41"/>
      <c r="BS3550" s="41"/>
      <c r="BT3550" s="41"/>
      <c r="BU3550" s="41"/>
      <c r="BV3550" s="41"/>
      <c r="BW3550" s="41"/>
      <c r="BX3550" s="41"/>
      <c r="BY3550" s="41"/>
      <c r="BZ3550" s="41"/>
      <c r="CA3550" s="41"/>
      <c r="CB3550" s="41"/>
      <c r="CC3550" s="41"/>
      <c r="CD3550" s="41"/>
      <c r="CE3550" s="41"/>
      <c r="CF3550" s="41"/>
      <c r="CG3550" s="41"/>
      <c r="CH3550" s="41"/>
      <c r="CI3550" s="41"/>
      <c r="CJ3550" s="41"/>
      <c r="ED3550" s="68"/>
      <c r="EE3550" s="68"/>
      <c r="EF3550" s="68"/>
      <c r="EG3550" s="68"/>
      <c r="EH3550" s="68"/>
      <c r="EI3550" s="68"/>
      <c r="EJ3550" s="68"/>
      <c r="EK3550" s="68"/>
      <c r="EL3550" s="68"/>
      <c r="EM3550" s="68"/>
      <c r="EN3550" s="68"/>
      <c r="EO3550" s="68"/>
      <c r="EP3550" s="68"/>
      <c r="EQ3550" s="68"/>
      <c r="ER3550" s="68"/>
      <c r="ES3550" s="68"/>
      <c r="ET3550" s="68"/>
    </row>
    <row r="3551" spans="53:150" s="9" customFormat="1" ht="15">
      <c r="BA3551" s="41"/>
      <c r="BB3551" s="41"/>
      <c r="BC3551" s="41"/>
      <c r="BD3551" s="41"/>
      <c r="BE3551" s="41"/>
      <c r="BF3551" s="41"/>
      <c r="BG3551" s="41"/>
      <c r="BH3551" s="41"/>
      <c r="BI3551" s="41"/>
      <c r="BJ3551" s="41"/>
      <c r="BK3551" s="41"/>
      <c r="BL3551" s="41"/>
      <c r="BM3551" s="41"/>
      <c r="BN3551" s="41"/>
      <c r="BO3551" s="41"/>
      <c r="BP3551" s="41"/>
      <c r="BQ3551" s="41"/>
      <c r="BR3551" s="41"/>
      <c r="BS3551" s="41"/>
      <c r="BT3551" s="41"/>
      <c r="BU3551" s="41"/>
      <c r="BV3551" s="41"/>
      <c r="BW3551" s="41"/>
      <c r="BX3551" s="41"/>
      <c r="BY3551" s="41"/>
      <c r="BZ3551" s="41"/>
      <c r="CA3551" s="41"/>
      <c r="CB3551" s="41"/>
      <c r="CC3551" s="41"/>
      <c r="CD3551" s="41"/>
      <c r="CE3551" s="41"/>
      <c r="CF3551" s="41"/>
      <c r="CG3551" s="41"/>
      <c r="CH3551" s="41"/>
      <c r="CI3551" s="41"/>
      <c r="CJ3551" s="41"/>
      <c r="ED3551" s="68"/>
      <c r="EE3551" s="68"/>
      <c r="EF3551" s="68"/>
      <c r="EG3551" s="68"/>
      <c r="EH3551" s="68"/>
      <c r="EI3551" s="68"/>
      <c r="EJ3551" s="68"/>
      <c r="EK3551" s="68"/>
      <c r="EL3551" s="68"/>
      <c r="EM3551" s="68"/>
      <c r="EN3551" s="68"/>
      <c r="EO3551" s="68"/>
      <c r="EP3551" s="68"/>
      <c r="EQ3551" s="68"/>
      <c r="ER3551" s="68"/>
      <c r="ES3551" s="68"/>
      <c r="ET3551" s="68"/>
    </row>
    <row r="3552" spans="53:150" s="9" customFormat="1" ht="15">
      <c r="BA3552" s="41"/>
      <c r="BB3552" s="41"/>
      <c r="BC3552" s="41"/>
      <c r="BD3552" s="41"/>
      <c r="BE3552" s="41"/>
      <c r="BF3552" s="41"/>
      <c r="BG3552" s="41"/>
      <c r="BH3552" s="41"/>
      <c r="BI3552" s="41"/>
      <c r="BJ3552" s="41"/>
      <c r="BK3552" s="41"/>
      <c r="BL3552" s="41"/>
      <c r="BM3552" s="41"/>
      <c r="BN3552" s="41"/>
      <c r="BO3552" s="41"/>
      <c r="BP3552" s="41"/>
      <c r="BQ3552" s="41"/>
      <c r="BR3552" s="41"/>
      <c r="BS3552" s="41"/>
      <c r="BT3552" s="41"/>
      <c r="BU3552" s="41"/>
      <c r="BV3552" s="41"/>
      <c r="BW3552" s="41"/>
      <c r="BX3552" s="41"/>
      <c r="BY3552" s="41"/>
      <c r="BZ3552" s="41"/>
      <c r="CA3552" s="41"/>
      <c r="CB3552" s="41"/>
      <c r="CC3552" s="41"/>
      <c r="CD3552" s="41"/>
      <c r="CE3552" s="41"/>
      <c r="CF3552" s="41"/>
      <c r="CG3552" s="41"/>
      <c r="CH3552" s="41"/>
      <c r="CI3552" s="41"/>
      <c r="CJ3552" s="41"/>
      <c r="ED3552" s="68"/>
      <c r="EE3552" s="68"/>
      <c r="EF3552" s="68"/>
      <c r="EG3552" s="68"/>
      <c r="EH3552" s="68"/>
      <c r="EI3552" s="68"/>
      <c r="EJ3552" s="68"/>
      <c r="EK3552" s="68"/>
      <c r="EL3552" s="68"/>
      <c r="EM3552" s="68"/>
      <c r="EN3552" s="68"/>
      <c r="EO3552" s="68"/>
      <c r="EP3552" s="68"/>
      <c r="EQ3552" s="68"/>
      <c r="ER3552" s="68"/>
      <c r="ES3552" s="68"/>
      <c r="ET3552" s="68"/>
    </row>
    <row r="3553" spans="53:150" s="9" customFormat="1" ht="15">
      <c r="BA3553" s="41"/>
      <c r="BB3553" s="41"/>
      <c r="BC3553" s="41"/>
      <c r="BD3553" s="41"/>
      <c r="BE3553" s="41"/>
      <c r="BF3553" s="41"/>
      <c r="BG3553" s="41"/>
      <c r="BH3553" s="41"/>
      <c r="BI3553" s="41"/>
      <c r="BJ3553" s="41"/>
      <c r="BK3553" s="41"/>
      <c r="BL3553" s="41"/>
      <c r="BM3553" s="41"/>
      <c r="BN3553" s="41"/>
      <c r="BO3553" s="41"/>
      <c r="BP3553" s="41"/>
      <c r="BQ3553" s="41"/>
      <c r="BR3553" s="41"/>
      <c r="BS3553" s="41"/>
      <c r="BT3553" s="41"/>
      <c r="BU3553" s="41"/>
      <c r="BV3553" s="41"/>
      <c r="BW3553" s="41"/>
      <c r="BX3553" s="41"/>
      <c r="BY3553" s="41"/>
      <c r="BZ3553" s="41"/>
      <c r="CA3553" s="41"/>
      <c r="CB3553" s="41"/>
      <c r="CC3553" s="41"/>
      <c r="CD3553" s="41"/>
      <c r="CE3553" s="41"/>
      <c r="CF3553" s="41"/>
      <c r="CG3553" s="41"/>
      <c r="CH3553" s="41"/>
      <c r="CI3553" s="41"/>
      <c r="CJ3553" s="41"/>
      <c r="ED3553" s="68"/>
      <c r="EE3553" s="68"/>
      <c r="EF3553" s="68"/>
      <c r="EG3553" s="68"/>
      <c r="EH3553" s="68"/>
      <c r="EI3553" s="68"/>
      <c r="EJ3553" s="68"/>
      <c r="EK3553" s="68"/>
      <c r="EL3553" s="68"/>
      <c r="EM3553" s="68"/>
      <c r="EN3553" s="68"/>
      <c r="EO3553" s="68"/>
      <c r="EP3553" s="68"/>
      <c r="EQ3553" s="68"/>
      <c r="ER3553" s="68"/>
      <c r="ES3553" s="68"/>
      <c r="ET3553" s="68"/>
    </row>
    <row r="3554" spans="53:150" s="9" customFormat="1" ht="15">
      <c r="BA3554" s="41"/>
      <c r="BB3554" s="41"/>
      <c r="BC3554" s="41"/>
      <c r="BD3554" s="41"/>
      <c r="BE3554" s="41"/>
      <c r="BF3554" s="41"/>
      <c r="BG3554" s="41"/>
      <c r="BH3554" s="41"/>
      <c r="BI3554" s="41"/>
      <c r="BJ3554" s="41"/>
      <c r="BK3554" s="41"/>
      <c r="BL3554" s="41"/>
      <c r="BM3554" s="41"/>
      <c r="BN3554" s="41"/>
      <c r="BO3554" s="41"/>
      <c r="BP3554" s="41"/>
      <c r="BQ3554" s="41"/>
      <c r="BR3554" s="41"/>
      <c r="BS3554" s="41"/>
      <c r="BT3554" s="41"/>
      <c r="BU3554" s="41"/>
      <c r="BV3554" s="41"/>
      <c r="BW3554" s="41"/>
      <c r="BX3554" s="41"/>
      <c r="BY3554" s="41"/>
      <c r="BZ3554" s="41"/>
      <c r="CA3554" s="41"/>
      <c r="CB3554" s="41"/>
      <c r="CC3554" s="41"/>
      <c r="CD3554" s="41"/>
      <c r="CE3554" s="41"/>
      <c r="CF3554" s="41"/>
      <c r="CG3554" s="41"/>
      <c r="CH3554" s="41"/>
      <c r="CI3554" s="41"/>
      <c r="CJ3554" s="41"/>
      <c r="ED3554" s="68"/>
      <c r="EE3554" s="68"/>
      <c r="EF3554" s="68"/>
      <c r="EG3554" s="68"/>
      <c r="EH3554" s="68"/>
      <c r="EI3554" s="68"/>
      <c r="EJ3554" s="68"/>
      <c r="EK3554" s="68"/>
      <c r="EL3554" s="68"/>
      <c r="EM3554" s="68"/>
      <c r="EN3554" s="68"/>
      <c r="EO3554" s="68"/>
      <c r="EP3554" s="68"/>
      <c r="EQ3554" s="68"/>
      <c r="ER3554" s="68"/>
      <c r="ES3554" s="68"/>
      <c r="ET3554" s="68"/>
    </row>
    <row r="3555" spans="53:150" s="9" customFormat="1" ht="15">
      <c r="BA3555" s="41"/>
      <c r="BB3555" s="41"/>
      <c r="BC3555" s="41"/>
      <c r="BD3555" s="41"/>
      <c r="BE3555" s="41"/>
      <c r="BF3555" s="41"/>
      <c r="BG3555" s="41"/>
      <c r="BH3555" s="41"/>
      <c r="BI3555" s="41"/>
      <c r="BJ3555" s="41"/>
      <c r="BK3555" s="41"/>
      <c r="BL3555" s="41"/>
      <c r="BM3555" s="41"/>
      <c r="BN3555" s="41"/>
      <c r="BO3555" s="41"/>
      <c r="BP3555" s="41"/>
      <c r="BQ3555" s="41"/>
      <c r="BR3555" s="41"/>
      <c r="BS3555" s="41"/>
      <c r="BT3555" s="41"/>
      <c r="BU3555" s="41"/>
      <c r="BV3555" s="41"/>
      <c r="BW3555" s="41"/>
      <c r="BX3555" s="41"/>
      <c r="BY3555" s="41"/>
      <c r="BZ3555" s="41"/>
      <c r="CA3555" s="41"/>
      <c r="CB3555" s="41"/>
      <c r="CC3555" s="41"/>
      <c r="CD3555" s="41"/>
      <c r="CE3555" s="41"/>
      <c r="CF3555" s="41"/>
      <c r="CG3555" s="41"/>
      <c r="CH3555" s="41"/>
      <c r="CI3555" s="41"/>
      <c r="CJ3555" s="41"/>
      <c r="ED3555" s="68"/>
      <c r="EE3555" s="68"/>
      <c r="EF3555" s="68"/>
      <c r="EG3555" s="68"/>
      <c r="EH3555" s="68"/>
      <c r="EI3555" s="68"/>
      <c r="EJ3555" s="68"/>
      <c r="EK3555" s="68"/>
      <c r="EL3555" s="68"/>
      <c r="EM3555" s="68"/>
      <c r="EN3555" s="68"/>
      <c r="EO3555" s="68"/>
      <c r="EP3555" s="68"/>
      <c r="EQ3555" s="68"/>
      <c r="ER3555" s="68"/>
      <c r="ES3555" s="68"/>
      <c r="ET3555" s="68"/>
    </row>
    <row r="3556" spans="53:150" s="9" customFormat="1" ht="15">
      <c r="BA3556" s="41"/>
      <c r="BB3556" s="41"/>
      <c r="BC3556" s="41"/>
      <c r="BD3556" s="41"/>
      <c r="BE3556" s="41"/>
      <c r="BF3556" s="41"/>
      <c r="BG3556" s="41"/>
      <c r="BH3556" s="41"/>
      <c r="BI3556" s="41"/>
      <c r="BJ3556" s="41"/>
      <c r="BK3556" s="41"/>
      <c r="BL3556" s="41"/>
      <c r="BM3556" s="41"/>
      <c r="BN3556" s="41"/>
      <c r="BO3556" s="41"/>
      <c r="BP3556" s="41"/>
      <c r="BQ3556" s="41"/>
      <c r="BR3556" s="41"/>
      <c r="BS3556" s="41"/>
      <c r="BT3556" s="41"/>
      <c r="BU3556" s="41"/>
      <c r="BV3556" s="41"/>
      <c r="BW3556" s="41"/>
      <c r="BX3556" s="41"/>
      <c r="BY3556" s="41"/>
      <c r="BZ3556" s="41"/>
      <c r="CA3556" s="41"/>
      <c r="CB3556" s="41"/>
      <c r="CC3556" s="41"/>
      <c r="CD3556" s="41"/>
      <c r="CE3556" s="41"/>
      <c r="CF3556" s="41"/>
      <c r="CG3556" s="41"/>
      <c r="CH3556" s="41"/>
      <c r="CI3556" s="41"/>
      <c r="CJ3556" s="41"/>
      <c r="ED3556" s="68"/>
      <c r="EE3556" s="68"/>
      <c r="EF3556" s="68"/>
      <c r="EG3556" s="68"/>
      <c r="EH3556" s="68"/>
      <c r="EI3556" s="68"/>
      <c r="EJ3556" s="68"/>
      <c r="EK3556" s="68"/>
      <c r="EL3556" s="68"/>
      <c r="EM3556" s="68"/>
      <c r="EN3556" s="68"/>
      <c r="EO3556" s="68"/>
      <c r="EP3556" s="68"/>
      <c r="EQ3556" s="68"/>
      <c r="ER3556" s="68"/>
      <c r="ES3556" s="68"/>
      <c r="ET3556" s="68"/>
    </row>
    <row r="3557" spans="53:150" s="9" customFormat="1" ht="15">
      <c r="BA3557" s="41"/>
      <c r="BB3557" s="41"/>
      <c r="BC3557" s="41"/>
      <c r="BD3557" s="41"/>
      <c r="BE3557" s="41"/>
      <c r="BF3557" s="41"/>
      <c r="BG3557" s="41"/>
      <c r="BH3557" s="41"/>
      <c r="BI3557" s="41"/>
      <c r="BJ3557" s="41"/>
      <c r="BK3557" s="41"/>
      <c r="BL3557" s="41"/>
      <c r="BM3557" s="41"/>
      <c r="BN3557" s="41"/>
      <c r="BO3557" s="41"/>
      <c r="BP3557" s="41"/>
      <c r="BQ3557" s="41"/>
      <c r="BR3557" s="41"/>
      <c r="BS3557" s="41"/>
      <c r="BT3557" s="41"/>
      <c r="BU3557" s="41"/>
      <c r="BV3557" s="41"/>
      <c r="BW3557" s="41"/>
      <c r="BX3557" s="41"/>
      <c r="BY3557" s="41"/>
      <c r="BZ3557" s="41"/>
      <c r="CA3557" s="41"/>
      <c r="CB3557" s="41"/>
      <c r="CC3557" s="41"/>
      <c r="CD3557" s="41"/>
      <c r="CE3557" s="41"/>
      <c r="CF3557" s="41"/>
      <c r="CG3557" s="41"/>
      <c r="CH3557" s="41"/>
      <c r="CI3557" s="41"/>
      <c r="CJ3557" s="41"/>
      <c r="ED3557" s="68"/>
      <c r="EE3557" s="68"/>
      <c r="EF3557" s="68"/>
      <c r="EG3557" s="68"/>
      <c r="EH3557" s="68"/>
      <c r="EI3557" s="68"/>
      <c r="EJ3557" s="68"/>
      <c r="EK3557" s="68"/>
      <c r="EL3557" s="68"/>
      <c r="EM3557" s="68"/>
      <c r="EN3557" s="68"/>
      <c r="EO3557" s="68"/>
      <c r="EP3557" s="68"/>
      <c r="EQ3557" s="68"/>
      <c r="ER3557" s="68"/>
      <c r="ES3557" s="68"/>
      <c r="ET3557" s="68"/>
    </row>
    <row r="3558" spans="53:150" s="9" customFormat="1" ht="15">
      <c r="BA3558" s="41"/>
      <c r="BB3558" s="41"/>
      <c r="BC3558" s="41"/>
      <c r="BD3558" s="41"/>
      <c r="BE3558" s="41"/>
      <c r="BF3558" s="41"/>
      <c r="BG3558" s="41"/>
      <c r="BH3558" s="41"/>
      <c r="BI3558" s="41"/>
      <c r="BJ3558" s="41"/>
      <c r="BK3558" s="41"/>
      <c r="BL3558" s="41"/>
      <c r="BM3558" s="41"/>
      <c r="BN3558" s="41"/>
      <c r="BO3558" s="41"/>
      <c r="BP3558" s="41"/>
      <c r="BQ3558" s="41"/>
      <c r="BR3558" s="41"/>
      <c r="BS3558" s="41"/>
      <c r="BT3558" s="41"/>
      <c r="BU3558" s="41"/>
      <c r="BV3558" s="41"/>
      <c r="BW3558" s="41"/>
      <c r="BX3558" s="41"/>
      <c r="BY3558" s="41"/>
      <c r="BZ3558" s="41"/>
      <c r="CA3558" s="41"/>
      <c r="CB3558" s="41"/>
      <c r="CC3558" s="41"/>
      <c r="CD3558" s="41"/>
      <c r="CE3558" s="41"/>
      <c r="CF3558" s="41"/>
      <c r="CG3558" s="41"/>
      <c r="CH3558" s="41"/>
      <c r="CI3558" s="41"/>
      <c r="CJ3558" s="41"/>
      <c r="ED3558" s="68"/>
      <c r="EE3558" s="68"/>
      <c r="EF3558" s="68"/>
      <c r="EG3558" s="68"/>
      <c r="EH3558" s="68"/>
      <c r="EI3558" s="68"/>
      <c r="EJ3558" s="68"/>
      <c r="EK3558" s="68"/>
      <c r="EL3558" s="68"/>
      <c r="EM3558" s="68"/>
      <c r="EN3558" s="68"/>
      <c r="EO3558" s="68"/>
      <c r="EP3558" s="68"/>
      <c r="EQ3558" s="68"/>
      <c r="ER3558" s="68"/>
      <c r="ES3558" s="68"/>
      <c r="ET3558" s="68"/>
    </row>
    <row r="3559" spans="53:150" s="9" customFormat="1" ht="15">
      <c r="BA3559" s="41"/>
      <c r="BB3559" s="41"/>
      <c r="BC3559" s="41"/>
      <c r="BD3559" s="41"/>
      <c r="BE3559" s="41"/>
      <c r="BF3559" s="41"/>
      <c r="BG3559" s="41"/>
      <c r="BH3559" s="41"/>
      <c r="BI3559" s="41"/>
      <c r="BJ3559" s="41"/>
      <c r="BK3559" s="41"/>
      <c r="BL3559" s="41"/>
      <c r="BM3559" s="41"/>
      <c r="BN3559" s="41"/>
      <c r="BO3559" s="41"/>
      <c r="BP3559" s="41"/>
      <c r="BQ3559" s="41"/>
      <c r="BR3559" s="41"/>
      <c r="BS3559" s="41"/>
      <c r="BT3559" s="41"/>
      <c r="BU3559" s="41"/>
      <c r="BV3559" s="41"/>
      <c r="BW3559" s="41"/>
      <c r="BX3559" s="41"/>
      <c r="BY3559" s="41"/>
      <c r="BZ3559" s="41"/>
      <c r="CA3559" s="41"/>
      <c r="CB3559" s="41"/>
      <c r="CC3559" s="41"/>
      <c r="CD3559" s="41"/>
      <c r="CE3559" s="41"/>
      <c r="CF3559" s="41"/>
      <c r="CG3559" s="41"/>
      <c r="CH3559" s="41"/>
      <c r="CI3559" s="41"/>
      <c r="CJ3559" s="41"/>
      <c r="ED3559" s="68"/>
      <c r="EE3559" s="68"/>
      <c r="EF3559" s="68"/>
      <c r="EG3559" s="68"/>
      <c r="EH3559" s="68"/>
      <c r="EI3559" s="68"/>
      <c r="EJ3559" s="68"/>
      <c r="EK3559" s="68"/>
      <c r="EL3559" s="68"/>
      <c r="EM3559" s="68"/>
      <c r="EN3559" s="68"/>
      <c r="EO3559" s="68"/>
      <c r="EP3559" s="68"/>
      <c r="EQ3559" s="68"/>
      <c r="ER3559" s="68"/>
      <c r="ES3559" s="68"/>
      <c r="ET3559" s="68"/>
    </row>
    <row r="3560" spans="53:150" s="9" customFormat="1" ht="15">
      <c r="BA3560" s="41"/>
      <c r="BB3560" s="41"/>
      <c r="BC3560" s="41"/>
      <c r="BD3560" s="41"/>
      <c r="BE3560" s="41"/>
      <c r="BF3560" s="41"/>
      <c r="BG3560" s="41"/>
      <c r="BH3560" s="41"/>
      <c r="BI3560" s="41"/>
      <c r="BJ3560" s="41"/>
      <c r="BK3560" s="41"/>
      <c r="BL3560" s="41"/>
      <c r="BM3560" s="41"/>
      <c r="BN3560" s="41"/>
      <c r="BO3560" s="41"/>
      <c r="BP3560" s="41"/>
      <c r="BQ3560" s="41"/>
      <c r="BR3560" s="41"/>
      <c r="BS3560" s="41"/>
      <c r="BT3560" s="41"/>
      <c r="BU3560" s="41"/>
      <c r="BV3560" s="41"/>
      <c r="BW3560" s="41"/>
      <c r="BX3560" s="41"/>
      <c r="BY3560" s="41"/>
      <c r="BZ3560" s="41"/>
      <c r="CA3560" s="41"/>
      <c r="CB3560" s="41"/>
      <c r="CC3560" s="41"/>
      <c r="CD3560" s="41"/>
      <c r="CE3560" s="41"/>
      <c r="CF3560" s="41"/>
      <c r="CG3560" s="41"/>
      <c r="CH3560" s="41"/>
      <c r="CI3560" s="41"/>
      <c r="CJ3560" s="41"/>
      <c r="ED3560" s="68"/>
      <c r="EE3560" s="68"/>
      <c r="EF3560" s="68"/>
      <c r="EG3560" s="68"/>
      <c r="EH3560" s="68"/>
      <c r="EI3560" s="68"/>
      <c r="EJ3560" s="68"/>
      <c r="EK3560" s="68"/>
      <c r="EL3560" s="68"/>
      <c r="EM3560" s="68"/>
      <c r="EN3560" s="68"/>
      <c r="EO3560" s="68"/>
      <c r="EP3560" s="68"/>
      <c r="EQ3560" s="68"/>
      <c r="ER3560" s="68"/>
      <c r="ES3560" s="68"/>
      <c r="ET3560" s="68"/>
    </row>
    <row r="3561" spans="53:150" s="9" customFormat="1" ht="15">
      <c r="BA3561" s="41"/>
      <c r="BB3561" s="41"/>
      <c r="BC3561" s="41"/>
      <c r="BD3561" s="41"/>
      <c r="BE3561" s="41"/>
      <c r="BF3561" s="41"/>
      <c r="BG3561" s="41"/>
      <c r="BH3561" s="41"/>
      <c r="BI3561" s="41"/>
      <c r="BJ3561" s="41"/>
      <c r="BK3561" s="41"/>
      <c r="BL3561" s="41"/>
      <c r="BM3561" s="41"/>
      <c r="BN3561" s="41"/>
      <c r="BO3561" s="41"/>
      <c r="BP3561" s="41"/>
      <c r="BQ3561" s="41"/>
      <c r="BR3561" s="41"/>
      <c r="BS3561" s="41"/>
      <c r="BT3561" s="41"/>
      <c r="BU3561" s="41"/>
      <c r="BV3561" s="41"/>
      <c r="BW3561" s="41"/>
      <c r="BX3561" s="41"/>
      <c r="BY3561" s="41"/>
      <c r="BZ3561" s="41"/>
      <c r="CA3561" s="41"/>
      <c r="CB3561" s="41"/>
      <c r="CC3561" s="41"/>
      <c r="CD3561" s="41"/>
      <c r="CE3561" s="41"/>
      <c r="CF3561" s="41"/>
      <c r="CG3561" s="41"/>
      <c r="CH3561" s="41"/>
      <c r="CI3561" s="41"/>
      <c r="CJ3561" s="41"/>
      <c r="ED3561" s="68"/>
      <c r="EE3561" s="68"/>
      <c r="EF3561" s="68"/>
      <c r="EG3561" s="68"/>
      <c r="EH3561" s="68"/>
      <c r="EI3561" s="68"/>
      <c r="EJ3561" s="68"/>
      <c r="EK3561" s="68"/>
      <c r="EL3561" s="68"/>
      <c r="EM3561" s="68"/>
      <c r="EN3561" s="68"/>
      <c r="EO3561" s="68"/>
      <c r="EP3561" s="68"/>
      <c r="EQ3561" s="68"/>
      <c r="ER3561" s="68"/>
      <c r="ES3561" s="68"/>
      <c r="ET3561" s="68"/>
    </row>
    <row r="3562" spans="53:150" s="9" customFormat="1" ht="15">
      <c r="BA3562" s="41"/>
      <c r="BB3562" s="41"/>
      <c r="BC3562" s="41"/>
      <c r="BD3562" s="41"/>
      <c r="BE3562" s="41"/>
      <c r="BF3562" s="41"/>
      <c r="BG3562" s="41"/>
      <c r="BH3562" s="41"/>
      <c r="BI3562" s="41"/>
      <c r="BJ3562" s="41"/>
      <c r="BK3562" s="41"/>
      <c r="BL3562" s="41"/>
      <c r="BM3562" s="41"/>
      <c r="BN3562" s="41"/>
      <c r="BO3562" s="41"/>
      <c r="BP3562" s="41"/>
      <c r="BQ3562" s="41"/>
      <c r="BR3562" s="41"/>
      <c r="BS3562" s="41"/>
      <c r="BT3562" s="41"/>
      <c r="BU3562" s="41"/>
      <c r="BV3562" s="41"/>
      <c r="BW3562" s="41"/>
      <c r="BX3562" s="41"/>
      <c r="BY3562" s="41"/>
      <c r="BZ3562" s="41"/>
      <c r="CA3562" s="41"/>
      <c r="CB3562" s="41"/>
      <c r="CC3562" s="41"/>
      <c r="CD3562" s="41"/>
      <c r="CE3562" s="41"/>
      <c r="CF3562" s="41"/>
      <c r="CG3562" s="41"/>
      <c r="CH3562" s="41"/>
      <c r="CI3562" s="41"/>
      <c r="CJ3562" s="41"/>
      <c r="ED3562" s="68"/>
      <c r="EE3562" s="68"/>
      <c r="EF3562" s="68"/>
      <c r="EG3562" s="68"/>
      <c r="EH3562" s="68"/>
      <c r="EI3562" s="68"/>
      <c r="EJ3562" s="68"/>
      <c r="EK3562" s="68"/>
      <c r="EL3562" s="68"/>
      <c r="EM3562" s="68"/>
      <c r="EN3562" s="68"/>
      <c r="EO3562" s="68"/>
      <c r="EP3562" s="68"/>
      <c r="EQ3562" s="68"/>
      <c r="ER3562" s="68"/>
      <c r="ES3562" s="68"/>
      <c r="ET3562" s="68"/>
    </row>
    <row r="3563" spans="53:150" s="9" customFormat="1" ht="15">
      <c r="BA3563" s="41"/>
      <c r="BB3563" s="41"/>
      <c r="BC3563" s="41"/>
      <c r="BD3563" s="41"/>
      <c r="BE3563" s="41"/>
      <c r="BF3563" s="41"/>
      <c r="BG3563" s="41"/>
      <c r="BH3563" s="41"/>
      <c r="BI3563" s="41"/>
      <c r="BJ3563" s="41"/>
      <c r="BK3563" s="41"/>
      <c r="BL3563" s="41"/>
      <c r="BM3563" s="41"/>
      <c r="BN3563" s="41"/>
      <c r="BO3563" s="41"/>
      <c r="BP3563" s="41"/>
      <c r="BQ3563" s="41"/>
      <c r="BR3563" s="41"/>
      <c r="BS3563" s="41"/>
      <c r="BT3563" s="41"/>
      <c r="BU3563" s="41"/>
      <c r="BV3563" s="41"/>
      <c r="BW3563" s="41"/>
      <c r="BX3563" s="41"/>
      <c r="BY3563" s="41"/>
      <c r="BZ3563" s="41"/>
      <c r="CA3563" s="41"/>
      <c r="CB3563" s="41"/>
      <c r="CC3563" s="41"/>
      <c r="CD3563" s="41"/>
      <c r="CE3563" s="41"/>
      <c r="CF3563" s="41"/>
      <c r="CG3563" s="41"/>
      <c r="CH3563" s="41"/>
      <c r="CI3563" s="41"/>
      <c r="CJ3563" s="41"/>
      <c r="ED3563" s="68"/>
      <c r="EE3563" s="68"/>
      <c r="EF3563" s="68"/>
      <c r="EG3563" s="68"/>
      <c r="EH3563" s="68"/>
      <c r="EI3563" s="68"/>
      <c r="EJ3563" s="68"/>
      <c r="EK3563" s="68"/>
      <c r="EL3563" s="68"/>
      <c r="EM3563" s="68"/>
      <c r="EN3563" s="68"/>
      <c r="EO3563" s="68"/>
      <c r="EP3563" s="68"/>
      <c r="EQ3563" s="68"/>
      <c r="ER3563" s="68"/>
      <c r="ES3563" s="68"/>
      <c r="ET3563" s="68"/>
    </row>
    <row r="3564" spans="53:150" s="9" customFormat="1" ht="15">
      <c r="BA3564" s="41"/>
      <c r="BB3564" s="41"/>
      <c r="BC3564" s="41"/>
      <c r="BD3564" s="41"/>
      <c r="BE3564" s="41"/>
      <c r="BF3564" s="41"/>
      <c r="BG3564" s="41"/>
      <c r="BH3564" s="41"/>
      <c r="BI3564" s="41"/>
      <c r="BJ3564" s="41"/>
      <c r="BK3564" s="41"/>
      <c r="BL3564" s="41"/>
      <c r="BM3564" s="41"/>
      <c r="BN3564" s="41"/>
      <c r="BO3564" s="41"/>
      <c r="BP3564" s="41"/>
      <c r="BQ3564" s="41"/>
      <c r="BR3564" s="41"/>
      <c r="BS3564" s="41"/>
      <c r="BT3564" s="41"/>
      <c r="BU3564" s="41"/>
      <c r="BV3564" s="41"/>
      <c r="BW3564" s="41"/>
      <c r="BX3564" s="41"/>
      <c r="BY3564" s="41"/>
      <c r="BZ3564" s="41"/>
      <c r="CA3564" s="41"/>
      <c r="CB3564" s="41"/>
      <c r="CC3564" s="41"/>
      <c r="CD3564" s="41"/>
      <c r="CE3564" s="41"/>
      <c r="CF3564" s="41"/>
      <c r="CG3564" s="41"/>
      <c r="CH3564" s="41"/>
      <c r="CI3564" s="41"/>
      <c r="CJ3564" s="41"/>
      <c r="ED3564" s="68"/>
      <c r="EE3564" s="68"/>
      <c r="EF3564" s="68"/>
      <c r="EG3564" s="68"/>
      <c r="EH3564" s="68"/>
      <c r="EI3564" s="68"/>
      <c r="EJ3564" s="68"/>
      <c r="EK3564" s="68"/>
      <c r="EL3564" s="68"/>
      <c r="EM3564" s="68"/>
      <c r="EN3564" s="68"/>
      <c r="EO3564" s="68"/>
      <c r="EP3564" s="68"/>
      <c r="EQ3564" s="68"/>
      <c r="ER3564" s="68"/>
      <c r="ES3564" s="68"/>
      <c r="ET3564" s="68"/>
    </row>
    <row r="3565" spans="53:150" s="9" customFormat="1" ht="15">
      <c r="BA3565" s="41"/>
      <c r="BB3565" s="41"/>
      <c r="BC3565" s="41"/>
      <c r="BD3565" s="41"/>
      <c r="BE3565" s="41"/>
      <c r="BF3565" s="41"/>
      <c r="BG3565" s="41"/>
      <c r="BH3565" s="41"/>
      <c r="BI3565" s="41"/>
      <c r="BJ3565" s="41"/>
      <c r="BK3565" s="41"/>
      <c r="BL3565" s="41"/>
      <c r="BM3565" s="41"/>
      <c r="BN3565" s="41"/>
      <c r="BO3565" s="41"/>
      <c r="BP3565" s="41"/>
      <c r="BQ3565" s="41"/>
      <c r="BR3565" s="41"/>
      <c r="BS3565" s="41"/>
      <c r="BT3565" s="41"/>
      <c r="BU3565" s="41"/>
      <c r="BV3565" s="41"/>
      <c r="BW3565" s="41"/>
      <c r="BX3565" s="41"/>
      <c r="BY3565" s="41"/>
      <c r="BZ3565" s="41"/>
      <c r="CA3565" s="41"/>
      <c r="CB3565" s="41"/>
      <c r="CC3565" s="41"/>
      <c r="CD3565" s="41"/>
      <c r="CE3565" s="41"/>
      <c r="CF3565" s="41"/>
      <c r="CG3565" s="41"/>
      <c r="CH3565" s="41"/>
      <c r="CI3565" s="41"/>
      <c r="CJ3565" s="41"/>
      <c r="ED3565" s="68"/>
      <c r="EE3565" s="68"/>
      <c r="EF3565" s="68"/>
      <c r="EG3565" s="68"/>
      <c r="EH3565" s="68"/>
      <c r="EI3565" s="68"/>
      <c r="EJ3565" s="68"/>
      <c r="EK3565" s="68"/>
      <c r="EL3565" s="68"/>
      <c r="EM3565" s="68"/>
      <c r="EN3565" s="68"/>
      <c r="EO3565" s="68"/>
      <c r="EP3565" s="68"/>
      <c r="EQ3565" s="68"/>
      <c r="ER3565" s="68"/>
      <c r="ES3565" s="68"/>
      <c r="ET3565" s="68"/>
    </row>
    <row r="3566" spans="53:150" s="9" customFormat="1" ht="15">
      <c r="BA3566" s="41"/>
      <c r="BB3566" s="41"/>
      <c r="BC3566" s="41"/>
      <c r="BD3566" s="41"/>
      <c r="BE3566" s="41"/>
      <c r="BF3566" s="41"/>
      <c r="BG3566" s="41"/>
      <c r="BH3566" s="41"/>
      <c r="BI3566" s="41"/>
      <c r="BJ3566" s="41"/>
      <c r="BK3566" s="41"/>
      <c r="BL3566" s="41"/>
      <c r="BM3566" s="41"/>
      <c r="BN3566" s="41"/>
      <c r="BO3566" s="41"/>
      <c r="BP3566" s="41"/>
      <c r="BQ3566" s="41"/>
      <c r="BR3566" s="41"/>
      <c r="BS3566" s="41"/>
      <c r="BT3566" s="41"/>
      <c r="BU3566" s="41"/>
      <c r="BV3566" s="41"/>
      <c r="BW3566" s="41"/>
      <c r="BX3566" s="41"/>
      <c r="BY3566" s="41"/>
      <c r="BZ3566" s="41"/>
      <c r="CA3566" s="41"/>
      <c r="CB3566" s="41"/>
      <c r="CC3566" s="41"/>
      <c r="CD3566" s="41"/>
      <c r="CE3566" s="41"/>
      <c r="CF3566" s="41"/>
      <c r="CG3566" s="41"/>
      <c r="CH3566" s="41"/>
      <c r="CI3566" s="41"/>
      <c r="CJ3566" s="41"/>
      <c r="ED3566" s="68"/>
      <c r="EE3566" s="68"/>
      <c r="EF3566" s="68"/>
      <c r="EG3566" s="68"/>
      <c r="EH3566" s="68"/>
      <c r="EI3566" s="68"/>
      <c r="EJ3566" s="68"/>
      <c r="EK3566" s="68"/>
      <c r="EL3566" s="68"/>
      <c r="EM3566" s="68"/>
      <c r="EN3566" s="68"/>
      <c r="EO3566" s="68"/>
      <c r="EP3566" s="68"/>
      <c r="EQ3566" s="68"/>
      <c r="ER3566" s="68"/>
      <c r="ES3566" s="68"/>
      <c r="ET3566" s="68"/>
    </row>
    <row r="3567" spans="53:150" s="9" customFormat="1" ht="15">
      <c r="BA3567" s="41"/>
      <c r="BB3567" s="41"/>
      <c r="BC3567" s="41"/>
      <c r="BD3567" s="41"/>
      <c r="BE3567" s="41"/>
      <c r="BF3567" s="41"/>
      <c r="BG3567" s="41"/>
      <c r="BH3567" s="41"/>
      <c r="BI3567" s="41"/>
      <c r="BJ3567" s="41"/>
      <c r="BK3567" s="41"/>
      <c r="BL3567" s="41"/>
      <c r="BM3567" s="41"/>
      <c r="BN3567" s="41"/>
      <c r="BO3567" s="41"/>
      <c r="BP3567" s="41"/>
      <c r="BQ3567" s="41"/>
      <c r="BR3567" s="41"/>
      <c r="BS3567" s="41"/>
      <c r="BT3567" s="41"/>
      <c r="BU3567" s="41"/>
      <c r="BV3567" s="41"/>
      <c r="BW3567" s="41"/>
      <c r="BX3567" s="41"/>
      <c r="BY3567" s="41"/>
      <c r="BZ3567" s="41"/>
      <c r="CA3567" s="41"/>
      <c r="CB3567" s="41"/>
      <c r="CC3567" s="41"/>
      <c r="CD3567" s="41"/>
      <c r="CE3567" s="41"/>
      <c r="CF3567" s="41"/>
      <c r="CG3567" s="41"/>
      <c r="CH3567" s="41"/>
      <c r="CI3567" s="41"/>
      <c r="CJ3567" s="41"/>
      <c r="ED3567" s="68"/>
      <c r="EE3567" s="68"/>
      <c r="EF3567" s="68"/>
      <c r="EG3567" s="68"/>
      <c r="EH3567" s="68"/>
      <c r="EI3567" s="68"/>
      <c r="EJ3567" s="68"/>
      <c r="EK3567" s="68"/>
      <c r="EL3567" s="68"/>
      <c r="EM3567" s="68"/>
      <c r="EN3567" s="68"/>
      <c r="EO3567" s="68"/>
      <c r="EP3567" s="68"/>
      <c r="EQ3567" s="68"/>
      <c r="ER3567" s="68"/>
      <c r="ES3567" s="68"/>
      <c r="ET3567" s="68"/>
    </row>
    <row r="3568" spans="53:150" s="9" customFormat="1" ht="15">
      <c r="BA3568" s="41"/>
      <c r="BB3568" s="41"/>
      <c r="BC3568" s="41"/>
      <c r="BD3568" s="41"/>
      <c r="BE3568" s="41"/>
      <c r="BF3568" s="41"/>
      <c r="BG3568" s="41"/>
      <c r="BH3568" s="41"/>
      <c r="BI3568" s="41"/>
      <c r="BJ3568" s="41"/>
      <c r="BK3568" s="41"/>
      <c r="BL3568" s="41"/>
      <c r="BM3568" s="41"/>
      <c r="BN3568" s="41"/>
      <c r="BO3568" s="41"/>
      <c r="BP3568" s="41"/>
      <c r="BQ3568" s="41"/>
      <c r="BR3568" s="41"/>
      <c r="BS3568" s="41"/>
      <c r="BT3568" s="41"/>
      <c r="BU3568" s="41"/>
      <c r="BV3568" s="41"/>
      <c r="BW3568" s="41"/>
      <c r="BX3568" s="41"/>
      <c r="BY3568" s="41"/>
      <c r="BZ3568" s="41"/>
      <c r="CA3568" s="41"/>
      <c r="CB3568" s="41"/>
      <c r="CC3568" s="41"/>
      <c r="CD3568" s="41"/>
      <c r="CE3568" s="41"/>
      <c r="CF3568" s="41"/>
      <c r="CG3568" s="41"/>
      <c r="CH3568" s="41"/>
      <c r="CI3568" s="41"/>
      <c r="CJ3568" s="41"/>
      <c r="ED3568" s="68"/>
      <c r="EE3568" s="68"/>
      <c r="EF3568" s="68"/>
      <c r="EG3568" s="68"/>
      <c r="EH3568" s="68"/>
      <c r="EI3568" s="68"/>
      <c r="EJ3568" s="68"/>
      <c r="EK3568" s="68"/>
      <c r="EL3568" s="68"/>
      <c r="EM3568" s="68"/>
      <c r="EN3568" s="68"/>
      <c r="EO3568" s="68"/>
      <c r="EP3568" s="68"/>
      <c r="EQ3568" s="68"/>
      <c r="ER3568" s="68"/>
      <c r="ES3568" s="68"/>
      <c r="ET3568" s="68"/>
    </row>
    <row r="3569" spans="53:150" s="9" customFormat="1" ht="15">
      <c r="BA3569" s="41"/>
      <c r="BB3569" s="41"/>
      <c r="BC3569" s="41"/>
      <c r="BD3569" s="41"/>
      <c r="BE3569" s="41"/>
      <c r="BF3569" s="41"/>
      <c r="BG3569" s="41"/>
      <c r="BH3569" s="41"/>
      <c r="BI3569" s="41"/>
      <c r="BJ3569" s="41"/>
      <c r="BK3569" s="41"/>
      <c r="BL3569" s="41"/>
      <c r="BM3569" s="41"/>
      <c r="BN3569" s="41"/>
      <c r="BO3569" s="41"/>
      <c r="BP3569" s="41"/>
      <c r="BQ3569" s="41"/>
      <c r="BR3569" s="41"/>
      <c r="BS3569" s="41"/>
      <c r="BT3569" s="41"/>
      <c r="BU3569" s="41"/>
      <c r="BV3569" s="41"/>
      <c r="BW3569" s="41"/>
      <c r="BX3569" s="41"/>
      <c r="BY3569" s="41"/>
      <c r="BZ3569" s="41"/>
      <c r="CA3569" s="41"/>
      <c r="CB3569" s="41"/>
      <c r="CC3569" s="41"/>
      <c r="CD3569" s="41"/>
      <c r="CE3569" s="41"/>
      <c r="CF3569" s="41"/>
      <c r="CG3569" s="41"/>
      <c r="CH3569" s="41"/>
      <c r="CI3569" s="41"/>
      <c r="CJ3569" s="41"/>
      <c r="ED3569" s="68"/>
      <c r="EE3569" s="68"/>
      <c r="EF3569" s="68"/>
      <c r="EG3569" s="68"/>
      <c r="EH3569" s="68"/>
      <c r="EI3569" s="68"/>
      <c r="EJ3569" s="68"/>
      <c r="EK3569" s="68"/>
      <c r="EL3569" s="68"/>
      <c r="EM3569" s="68"/>
      <c r="EN3569" s="68"/>
      <c r="EO3569" s="68"/>
      <c r="EP3569" s="68"/>
      <c r="EQ3569" s="68"/>
      <c r="ER3569" s="68"/>
      <c r="ES3569" s="68"/>
      <c r="ET3569" s="68"/>
    </row>
    <row r="3570" spans="53:150" s="9" customFormat="1" ht="15">
      <c r="BA3570" s="41"/>
      <c r="BB3570" s="41"/>
      <c r="BC3570" s="41"/>
      <c r="BD3570" s="41"/>
      <c r="BE3570" s="41"/>
      <c r="BF3570" s="41"/>
      <c r="BG3570" s="41"/>
      <c r="BH3570" s="41"/>
      <c r="BI3570" s="41"/>
      <c r="BJ3570" s="41"/>
      <c r="BK3570" s="41"/>
      <c r="BL3570" s="41"/>
      <c r="BM3570" s="41"/>
      <c r="BN3570" s="41"/>
      <c r="BO3570" s="41"/>
      <c r="BP3570" s="41"/>
      <c r="BQ3570" s="41"/>
      <c r="BR3570" s="41"/>
      <c r="BS3570" s="41"/>
      <c r="BT3570" s="41"/>
      <c r="BU3570" s="41"/>
      <c r="BV3570" s="41"/>
      <c r="BW3570" s="41"/>
      <c r="BX3570" s="41"/>
      <c r="BY3570" s="41"/>
      <c r="BZ3570" s="41"/>
      <c r="CA3570" s="41"/>
      <c r="CB3570" s="41"/>
      <c r="CC3570" s="41"/>
      <c r="CD3570" s="41"/>
      <c r="CE3570" s="41"/>
      <c r="CF3570" s="41"/>
      <c r="CG3570" s="41"/>
      <c r="CH3570" s="41"/>
      <c r="CI3570" s="41"/>
      <c r="CJ3570" s="41"/>
      <c r="ED3570" s="68"/>
      <c r="EE3570" s="68"/>
      <c r="EF3570" s="68"/>
      <c r="EG3570" s="68"/>
      <c r="EH3570" s="68"/>
      <c r="EI3570" s="68"/>
      <c r="EJ3570" s="68"/>
      <c r="EK3570" s="68"/>
      <c r="EL3570" s="68"/>
      <c r="EM3570" s="68"/>
      <c r="EN3570" s="68"/>
      <c r="EO3570" s="68"/>
      <c r="EP3570" s="68"/>
      <c r="EQ3570" s="68"/>
      <c r="ER3570" s="68"/>
      <c r="ES3570" s="68"/>
      <c r="ET3570" s="68"/>
    </row>
    <row r="3571" spans="53:150" s="9" customFormat="1" ht="15">
      <c r="BA3571" s="41"/>
      <c r="BB3571" s="41"/>
      <c r="BC3571" s="41"/>
      <c r="BD3571" s="41"/>
      <c r="BE3571" s="41"/>
      <c r="BF3571" s="41"/>
      <c r="BG3571" s="41"/>
      <c r="BH3571" s="41"/>
      <c r="BI3571" s="41"/>
      <c r="BJ3571" s="41"/>
      <c r="BK3571" s="41"/>
      <c r="BL3571" s="41"/>
      <c r="BM3571" s="41"/>
      <c r="BN3571" s="41"/>
      <c r="BO3571" s="41"/>
      <c r="BP3571" s="41"/>
      <c r="BQ3571" s="41"/>
      <c r="BR3571" s="41"/>
      <c r="BS3571" s="41"/>
      <c r="BT3571" s="41"/>
      <c r="BU3571" s="41"/>
      <c r="BV3571" s="41"/>
      <c r="BW3571" s="41"/>
      <c r="BX3571" s="41"/>
      <c r="BY3571" s="41"/>
      <c r="BZ3571" s="41"/>
      <c r="CA3571" s="41"/>
      <c r="CB3571" s="41"/>
      <c r="CC3571" s="41"/>
      <c r="CD3571" s="41"/>
      <c r="CE3571" s="41"/>
      <c r="CF3571" s="41"/>
      <c r="CG3571" s="41"/>
      <c r="CH3571" s="41"/>
      <c r="CI3571" s="41"/>
      <c r="CJ3571" s="41"/>
      <c r="ED3571" s="68"/>
      <c r="EE3571" s="68"/>
      <c r="EF3571" s="68"/>
      <c r="EG3571" s="68"/>
      <c r="EH3571" s="68"/>
      <c r="EI3571" s="68"/>
      <c r="EJ3571" s="68"/>
      <c r="EK3571" s="68"/>
      <c r="EL3571" s="68"/>
      <c r="EM3571" s="68"/>
      <c r="EN3571" s="68"/>
      <c r="EO3571" s="68"/>
      <c r="EP3571" s="68"/>
      <c r="EQ3571" s="68"/>
      <c r="ER3571" s="68"/>
      <c r="ES3571" s="68"/>
      <c r="ET3571" s="68"/>
    </row>
    <row r="3572" spans="53:150" s="9" customFormat="1" ht="15">
      <c r="BA3572" s="41"/>
      <c r="BB3572" s="41"/>
      <c r="BC3572" s="41"/>
      <c r="BD3572" s="41"/>
      <c r="BE3572" s="41"/>
      <c r="BF3572" s="41"/>
      <c r="BG3572" s="41"/>
      <c r="BH3572" s="41"/>
      <c r="BI3572" s="41"/>
      <c r="BJ3572" s="41"/>
      <c r="BK3572" s="41"/>
      <c r="BL3572" s="41"/>
      <c r="BM3572" s="41"/>
      <c r="BN3572" s="41"/>
      <c r="BO3572" s="41"/>
      <c r="BP3572" s="41"/>
      <c r="BQ3572" s="41"/>
      <c r="BR3572" s="41"/>
      <c r="BS3572" s="41"/>
      <c r="BT3572" s="41"/>
      <c r="BU3572" s="41"/>
      <c r="BV3572" s="41"/>
      <c r="BW3572" s="41"/>
      <c r="BX3572" s="41"/>
      <c r="BY3572" s="41"/>
      <c r="BZ3572" s="41"/>
      <c r="CA3572" s="41"/>
      <c r="CB3572" s="41"/>
      <c r="CC3572" s="41"/>
      <c r="CD3572" s="41"/>
      <c r="CE3572" s="41"/>
      <c r="CF3572" s="41"/>
      <c r="CG3572" s="41"/>
      <c r="CH3572" s="41"/>
      <c r="CI3572" s="41"/>
      <c r="CJ3572" s="41"/>
      <c r="ED3572" s="68"/>
      <c r="EE3572" s="68"/>
      <c r="EF3572" s="68"/>
      <c r="EG3572" s="68"/>
      <c r="EH3572" s="68"/>
      <c r="EI3572" s="68"/>
      <c r="EJ3572" s="68"/>
      <c r="EK3572" s="68"/>
      <c r="EL3572" s="68"/>
      <c r="EM3572" s="68"/>
      <c r="EN3572" s="68"/>
      <c r="EO3572" s="68"/>
      <c r="EP3572" s="68"/>
      <c r="EQ3572" s="68"/>
      <c r="ER3572" s="68"/>
      <c r="ES3572" s="68"/>
      <c r="ET3572" s="68"/>
    </row>
    <row r="3573" spans="53:150" s="9" customFormat="1" ht="15">
      <c r="BA3573" s="41"/>
      <c r="BB3573" s="41"/>
      <c r="BC3573" s="41"/>
      <c r="BD3573" s="41"/>
      <c r="BE3573" s="41"/>
      <c r="BF3573" s="41"/>
      <c r="BG3573" s="41"/>
      <c r="BH3573" s="41"/>
      <c r="BI3573" s="41"/>
      <c r="BJ3573" s="41"/>
      <c r="BK3573" s="41"/>
      <c r="BL3573" s="41"/>
      <c r="BM3573" s="41"/>
      <c r="BN3573" s="41"/>
      <c r="BO3573" s="41"/>
      <c r="BP3573" s="41"/>
      <c r="BQ3573" s="41"/>
      <c r="BR3573" s="41"/>
      <c r="BS3573" s="41"/>
      <c r="BT3573" s="41"/>
      <c r="BU3573" s="41"/>
      <c r="BV3573" s="41"/>
      <c r="BW3573" s="41"/>
      <c r="BX3573" s="41"/>
      <c r="BY3573" s="41"/>
      <c r="BZ3573" s="41"/>
      <c r="CA3573" s="41"/>
      <c r="CB3573" s="41"/>
      <c r="CC3573" s="41"/>
      <c r="CD3573" s="41"/>
      <c r="CE3573" s="41"/>
      <c r="CF3573" s="41"/>
      <c r="CG3573" s="41"/>
      <c r="CH3573" s="41"/>
      <c r="CI3573" s="41"/>
      <c r="CJ3573" s="41"/>
      <c r="ED3573" s="68"/>
      <c r="EE3573" s="68"/>
      <c r="EF3573" s="68"/>
      <c r="EG3573" s="68"/>
      <c r="EH3573" s="68"/>
      <c r="EI3573" s="68"/>
      <c r="EJ3573" s="68"/>
      <c r="EK3573" s="68"/>
      <c r="EL3573" s="68"/>
      <c r="EM3573" s="68"/>
      <c r="EN3573" s="68"/>
      <c r="EO3573" s="68"/>
      <c r="EP3573" s="68"/>
      <c r="EQ3573" s="68"/>
      <c r="ER3573" s="68"/>
      <c r="ES3573" s="68"/>
      <c r="ET3573" s="68"/>
    </row>
    <row r="3574" spans="53:150" s="9" customFormat="1" ht="15">
      <c r="BA3574" s="41"/>
      <c r="BB3574" s="41"/>
      <c r="BC3574" s="41"/>
      <c r="BD3574" s="41"/>
      <c r="BE3574" s="41"/>
      <c r="BF3574" s="41"/>
      <c r="BG3574" s="41"/>
      <c r="BH3574" s="41"/>
      <c r="BI3574" s="41"/>
      <c r="BJ3574" s="41"/>
      <c r="BK3574" s="41"/>
      <c r="BL3574" s="41"/>
      <c r="BM3574" s="41"/>
      <c r="BN3574" s="41"/>
      <c r="BO3574" s="41"/>
      <c r="BP3574" s="41"/>
      <c r="BQ3574" s="41"/>
      <c r="BR3574" s="41"/>
      <c r="BS3574" s="41"/>
      <c r="BT3574" s="41"/>
      <c r="BU3574" s="41"/>
      <c r="BV3574" s="41"/>
      <c r="BW3574" s="41"/>
      <c r="BX3574" s="41"/>
      <c r="BY3574" s="41"/>
      <c r="BZ3574" s="41"/>
      <c r="CA3574" s="41"/>
      <c r="CB3574" s="41"/>
      <c r="CC3574" s="41"/>
      <c r="CD3574" s="41"/>
      <c r="CE3574" s="41"/>
      <c r="CF3574" s="41"/>
      <c r="CG3574" s="41"/>
      <c r="CH3574" s="41"/>
      <c r="CI3574" s="41"/>
      <c r="CJ3574" s="41"/>
      <c r="ED3574" s="68"/>
      <c r="EE3574" s="68"/>
      <c r="EF3574" s="68"/>
      <c r="EG3574" s="68"/>
      <c r="EH3574" s="68"/>
      <c r="EI3574" s="68"/>
      <c r="EJ3574" s="68"/>
      <c r="EK3574" s="68"/>
      <c r="EL3574" s="68"/>
      <c r="EM3574" s="68"/>
      <c r="EN3574" s="68"/>
      <c r="EO3574" s="68"/>
      <c r="EP3574" s="68"/>
      <c r="EQ3574" s="68"/>
      <c r="ER3574" s="68"/>
      <c r="ES3574" s="68"/>
      <c r="ET3574" s="68"/>
    </row>
    <row r="3575" spans="53:150" s="9" customFormat="1" ht="15">
      <c r="BA3575" s="41"/>
      <c r="BB3575" s="41"/>
      <c r="BC3575" s="41"/>
      <c r="BD3575" s="41"/>
      <c r="BE3575" s="41"/>
      <c r="BF3575" s="41"/>
      <c r="BG3575" s="41"/>
      <c r="BH3575" s="41"/>
      <c r="BI3575" s="41"/>
      <c r="BJ3575" s="41"/>
      <c r="BK3575" s="41"/>
      <c r="BL3575" s="41"/>
      <c r="BM3575" s="41"/>
      <c r="BN3575" s="41"/>
      <c r="BO3575" s="41"/>
      <c r="BP3575" s="41"/>
      <c r="BQ3575" s="41"/>
      <c r="BR3575" s="41"/>
      <c r="BS3575" s="41"/>
      <c r="BT3575" s="41"/>
      <c r="BU3575" s="41"/>
      <c r="BV3575" s="41"/>
      <c r="BW3575" s="41"/>
      <c r="BX3575" s="41"/>
      <c r="BY3575" s="41"/>
      <c r="BZ3575" s="41"/>
      <c r="CA3575" s="41"/>
      <c r="CB3575" s="41"/>
      <c r="CC3575" s="41"/>
      <c r="CD3575" s="41"/>
      <c r="CE3575" s="41"/>
      <c r="CF3575" s="41"/>
      <c r="CG3575" s="41"/>
      <c r="CH3575" s="41"/>
      <c r="CI3575" s="41"/>
      <c r="CJ3575" s="41"/>
      <c r="ED3575" s="68"/>
      <c r="EE3575" s="68"/>
      <c r="EF3575" s="68"/>
      <c r="EG3575" s="68"/>
      <c r="EH3575" s="68"/>
      <c r="EI3575" s="68"/>
      <c r="EJ3575" s="68"/>
      <c r="EK3575" s="68"/>
      <c r="EL3575" s="68"/>
      <c r="EM3575" s="68"/>
      <c r="EN3575" s="68"/>
      <c r="EO3575" s="68"/>
      <c r="EP3575" s="68"/>
      <c r="EQ3575" s="68"/>
      <c r="ER3575" s="68"/>
      <c r="ES3575" s="68"/>
      <c r="ET3575" s="68"/>
    </row>
    <row r="3576" spans="53:150" s="9" customFormat="1" ht="15">
      <c r="BA3576" s="41"/>
      <c r="BB3576" s="41"/>
      <c r="BC3576" s="41"/>
      <c r="BD3576" s="41"/>
      <c r="BE3576" s="41"/>
      <c r="BF3576" s="41"/>
      <c r="BG3576" s="41"/>
      <c r="BH3576" s="41"/>
      <c r="BI3576" s="41"/>
      <c r="BJ3576" s="41"/>
      <c r="BK3576" s="41"/>
      <c r="BL3576" s="41"/>
      <c r="BM3576" s="41"/>
      <c r="BN3576" s="41"/>
      <c r="BO3576" s="41"/>
      <c r="BP3576" s="41"/>
      <c r="BQ3576" s="41"/>
      <c r="BR3576" s="41"/>
      <c r="BS3576" s="41"/>
      <c r="BT3576" s="41"/>
      <c r="BU3576" s="41"/>
      <c r="BV3576" s="41"/>
      <c r="BW3576" s="41"/>
      <c r="BX3576" s="41"/>
      <c r="BY3576" s="41"/>
      <c r="BZ3576" s="41"/>
      <c r="CA3576" s="41"/>
      <c r="CB3576" s="41"/>
      <c r="CC3576" s="41"/>
      <c r="CD3576" s="41"/>
      <c r="CE3576" s="41"/>
      <c r="CF3576" s="41"/>
      <c r="CG3576" s="41"/>
      <c r="CH3576" s="41"/>
      <c r="CI3576" s="41"/>
      <c r="CJ3576" s="41"/>
      <c r="ED3576" s="68"/>
      <c r="EE3576" s="68"/>
      <c r="EF3576" s="68"/>
      <c r="EG3576" s="68"/>
      <c r="EH3576" s="68"/>
      <c r="EI3576" s="68"/>
      <c r="EJ3576" s="68"/>
      <c r="EK3576" s="68"/>
      <c r="EL3576" s="68"/>
      <c r="EM3576" s="68"/>
      <c r="EN3576" s="68"/>
      <c r="EO3576" s="68"/>
      <c r="EP3576" s="68"/>
      <c r="EQ3576" s="68"/>
      <c r="ER3576" s="68"/>
      <c r="ES3576" s="68"/>
      <c r="ET3576" s="68"/>
    </row>
    <row r="3577" spans="53:150" s="9" customFormat="1" ht="15">
      <c r="BA3577" s="41"/>
      <c r="BB3577" s="41"/>
      <c r="BC3577" s="41"/>
      <c r="BD3577" s="41"/>
      <c r="BE3577" s="41"/>
      <c r="BF3577" s="41"/>
      <c r="BG3577" s="41"/>
      <c r="BH3577" s="41"/>
      <c r="BI3577" s="41"/>
      <c r="BJ3577" s="41"/>
      <c r="BK3577" s="41"/>
      <c r="BL3577" s="41"/>
      <c r="BM3577" s="41"/>
      <c r="BN3577" s="41"/>
      <c r="BO3577" s="41"/>
      <c r="BP3577" s="41"/>
      <c r="BQ3577" s="41"/>
      <c r="BR3577" s="41"/>
      <c r="BS3577" s="41"/>
      <c r="BT3577" s="41"/>
      <c r="BU3577" s="41"/>
      <c r="BV3577" s="41"/>
      <c r="BW3577" s="41"/>
      <c r="BX3577" s="41"/>
      <c r="BY3577" s="41"/>
      <c r="BZ3577" s="41"/>
      <c r="CA3577" s="41"/>
      <c r="CB3577" s="41"/>
      <c r="CC3577" s="41"/>
      <c r="CD3577" s="41"/>
      <c r="CE3577" s="41"/>
      <c r="CF3577" s="41"/>
      <c r="CG3577" s="41"/>
      <c r="CH3577" s="41"/>
      <c r="CI3577" s="41"/>
      <c r="CJ3577" s="41"/>
      <c r="ED3577" s="68"/>
      <c r="EE3577" s="68"/>
      <c r="EF3577" s="68"/>
      <c r="EG3577" s="68"/>
      <c r="EH3577" s="68"/>
      <c r="EI3577" s="68"/>
      <c r="EJ3577" s="68"/>
      <c r="EK3577" s="68"/>
      <c r="EL3577" s="68"/>
      <c r="EM3577" s="68"/>
      <c r="EN3577" s="68"/>
      <c r="EO3577" s="68"/>
      <c r="EP3577" s="68"/>
      <c r="EQ3577" s="68"/>
      <c r="ER3577" s="68"/>
      <c r="ES3577" s="68"/>
      <c r="ET3577" s="68"/>
    </row>
    <row r="3578" spans="53:150" s="9" customFormat="1" ht="15">
      <c r="BA3578" s="41"/>
      <c r="BB3578" s="41"/>
      <c r="BC3578" s="41"/>
      <c r="BD3578" s="41"/>
      <c r="BE3578" s="41"/>
      <c r="BF3578" s="41"/>
      <c r="BG3578" s="41"/>
      <c r="BH3578" s="41"/>
      <c r="BI3578" s="41"/>
      <c r="BJ3578" s="41"/>
      <c r="BK3578" s="41"/>
      <c r="BL3578" s="41"/>
      <c r="BM3578" s="41"/>
      <c r="BN3578" s="41"/>
      <c r="BO3578" s="41"/>
      <c r="BP3578" s="41"/>
      <c r="BQ3578" s="41"/>
      <c r="BR3578" s="41"/>
      <c r="BS3578" s="41"/>
      <c r="BT3578" s="41"/>
      <c r="BU3578" s="41"/>
      <c r="BV3578" s="41"/>
      <c r="BW3578" s="41"/>
      <c r="BX3578" s="41"/>
      <c r="BY3578" s="41"/>
      <c r="BZ3578" s="41"/>
      <c r="CA3578" s="41"/>
      <c r="CB3578" s="41"/>
      <c r="CC3578" s="41"/>
      <c r="CD3578" s="41"/>
      <c r="CE3578" s="41"/>
      <c r="CF3578" s="41"/>
      <c r="CG3578" s="41"/>
      <c r="CH3578" s="41"/>
      <c r="CI3578" s="41"/>
      <c r="CJ3578" s="41"/>
      <c r="ED3578" s="68"/>
      <c r="EE3578" s="68"/>
      <c r="EF3578" s="68"/>
      <c r="EG3578" s="68"/>
      <c r="EH3578" s="68"/>
      <c r="EI3578" s="68"/>
      <c r="EJ3578" s="68"/>
      <c r="EK3578" s="68"/>
      <c r="EL3578" s="68"/>
      <c r="EM3578" s="68"/>
      <c r="EN3578" s="68"/>
      <c r="EO3578" s="68"/>
      <c r="EP3578" s="68"/>
      <c r="EQ3578" s="68"/>
      <c r="ER3578" s="68"/>
      <c r="ES3578" s="68"/>
      <c r="ET3578" s="68"/>
    </row>
    <row r="3579" spans="53:150" s="9" customFormat="1" ht="15">
      <c r="BA3579" s="41"/>
      <c r="BB3579" s="41"/>
      <c r="BC3579" s="41"/>
      <c r="BD3579" s="41"/>
      <c r="BE3579" s="41"/>
      <c r="BF3579" s="41"/>
      <c r="BG3579" s="41"/>
      <c r="BH3579" s="41"/>
      <c r="BI3579" s="41"/>
      <c r="BJ3579" s="41"/>
      <c r="BK3579" s="41"/>
      <c r="BL3579" s="41"/>
      <c r="BM3579" s="41"/>
      <c r="BN3579" s="41"/>
      <c r="BO3579" s="41"/>
      <c r="BP3579" s="41"/>
      <c r="BQ3579" s="41"/>
      <c r="BR3579" s="41"/>
      <c r="BS3579" s="41"/>
      <c r="BT3579" s="41"/>
      <c r="BU3579" s="41"/>
      <c r="BV3579" s="41"/>
      <c r="BW3579" s="41"/>
      <c r="BX3579" s="41"/>
      <c r="BY3579" s="41"/>
      <c r="BZ3579" s="41"/>
      <c r="CA3579" s="41"/>
      <c r="CB3579" s="41"/>
      <c r="CC3579" s="41"/>
      <c r="CD3579" s="41"/>
      <c r="CE3579" s="41"/>
      <c r="CF3579" s="41"/>
      <c r="CG3579" s="41"/>
      <c r="CH3579" s="41"/>
      <c r="CI3579" s="41"/>
      <c r="CJ3579" s="41"/>
      <c r="ED3579" s="68"/>
      <c r="EE3579" s="68"/>
      <c r="EF3579" s="68"/>
      <c r="EG3579" s="68"/>
      <c r="EH3579" s="68"/>
      <c r="EI3579" s="68"/>
      <c r="EJ3579" s="68"/>
      <c r="EK3579" s="68"/>
      <c r="EL3579" s="68"/>
      <c r="EM3579" s="68"/>
      <c r="EN3579" s="68"/>
      <c r="EO3579" s="68"/>
      <c r="EP3579" s="68"/>
      <c r="EQ3579" s="68"/>
      <c r="ER3579" s="68"/>
      <c r="ES3579" s="68"/>
      <c r="ET3579" s="68"/>
    </row>
    <row r="3580" spans="53:150" s="9" customFormat="1" ht="15">
      <c r="BA3580" s="41"/>
      <c r="BB3580" s="41"/>
      <c r="BC3580" s="41"/>
      <c r="BD3580" s="41"/>
      <c r="BE3580" s="41"/>
      <c r="BF3580" s="41"/>
      <c r="BG3580" s="41"/>
      <c r="BH3580" s="41"/>
      <c r="BI3580" s="41"/>
      <c r="BJ3580" s="41"/>
      <c r="BK3580" s="41"/>
      <c r="BL3580" s="41"/>
      <c r="BM3580" s="41"/>
      <c r="BN3580" s="41"/>
      <c r="BO3580" s="41"/>
      <c r="BP3580" s="41"/>
      <c r="BQ3580" s="41"/>
      <c r="BR3580" s="41"/>
      <c r="BS3580" s="41"/>
      <c r="BT3580" s="41"/>
      <c r="BU3580" s="41"/>
      <c r="BV3580" s="41"/>
      <c r="BW3580" s="41"/>
      <c r="BX3580" s="41"/>
      <c r="BY3580" s="41"/>
      <c r="BZ3580" s="41"/>
      <c r="CA3580" s="41"/>
      <c r="CB3580" s="41"/>
      <c r="CC3580" s="41"/>
      <c r="CD3580" s="41"/>
      <c r="CE3580" s="41"/>
      <c r="CF3580" s="41"/>
      <c r="CG3580" s="41"/>
      <c r="CH3580" s="41"/>
      <c r="CI3580" s="41"/>
      <c r="CJ3580" s="41"/>
      <c r="ED3580" s="68"/>
      <c r="EE3580" s="68"/>
      <c r="EF3580" s="68"/>
      <c r="EG3580" s="68"/>
      <c r="EH3580" s="68"/>
      <c r="EI3580" s="68"/>
      <c r="EJ3580" s="68"/>
      <c r="EK3580" s="68"/>
      <c r="EL3580" s="68"/>
      <c r="EM3580" s="68"/>
      <c r="EN3580" s="68"/>
      <c r="EO3580" s="68"/>
      <c r="EP3580" s="68"/>
      <c r="EQ3580" s="68"/>
      <c r="ER3580" s="68"/>
      <c r="ES3580" s="68"/>
      <c r="ET3580" s="68"/>
    </row>
    <row r="3581" spans="53:150" s="9" customFormat="1" ht="15">
      <c r="BA3581" s="41"/>
      <c r="BB3581" s="41"/>
      <c r="BC3581" s="41"/>
      <c r="BD3581" s="41"/>
      <c r="BE3581" s="41"/>
      <c r="BF3581" s="41"/>
      <c r="BG3581" s="41"/>
      <c r="BH3581" s="41"/>
      <c r="BI3581" s="41"/>
      <c r="BJ3581" s="41"/>
      <c r="BK3581" s="41"/>
      <c r="BL3581" s="41"/>
      <c r="BM3581" s="41"/>
      <c r="BN3581" s="41"/>
      <c r="BO3581" s="41"/>
      <c r="BP3581" s="41"/>
      <c r="BQ3581" s="41"/>
      <c r="BR3581" s="41"/>
      <c r="BS3581" s="41"/>
      <c r="BT3581" s="41"/>
      <c r="BU3581" s="41"/>
      <c r="BV3581" s="41"/>
      <c r="BW3581" s="41"/>
      <c r="BX3581" s="41"/>
      <c r="BY3581" s="41"/>
      <c r="BZ3581" s="41"/>
      <c r="CA3581" s="41"/>
      <c r="CB3581" s="41"/>
      <c r="CC3581" s="41"/>
      <c r="CD3581" s="41"/>
      <c r="CE3581" s="41"/>
      <c r="CF3581" s="41"/>
      <c r="CG3581" s="41"/>
      <c r="CH3581" s="41"/>
      <c r="CI3581" s="41"/>
      <c r="CJ3581" s="41"/>
      <c r="ED3581" s="68"/>
      <c r="EE3581" s="68"/>
      <c r="EF3581" s="68"/>
      <c r="EG3581" s="68"/>
      <c r="EH3581" s="68"/>
      <c r="EI3581" s="68"/>
      <c r="EJ3581" s="68"/>
      <c r="EK3581" s="68"/>
      <c r="EL3581" s="68"/>
      <c r="EM3581" s="68"/>
      <c r="EN3581" s="68"/>
      <c r="EO3581" s="68"/>
      <c r="EP3581" s="68"/>
      <c r="EQ3581" s="68"/>
      <c r="ER3581" s="68"/>
      <c r="ES3581" s="68"/>
      <c r="ET3581" s="68"/>
    </row>
    <row r="3582" spans="53:150" s="9" customFormat="1" ht="15">
      <c r="BA3582" s="41"/>
      <c r="BB3582" s="41"/>
      <c r="BC3582" s="41"/>
      <c r="BD3582" s="41"/>
      <c r="BE3582" s="41"/>
      <c r="BF3582" s="41"/>
      <c r="BG3582" s="41"/>
      <c r="BH3582" s="41"/>
      <c r="BI3582" s="41"/>
      <c r="BJ3582" s="41"/>
      <c r="BK3582" s="41"/>
      <c r="BL3582" s="41"/>
      <c r="BM3582" s="41"/>
      <c r="BN3582" s="41"/>
      <c r="BO3582" s="41"/>
      <c r="BP3582" s="41"/>
      <c r="BQ3582" s="41"/>
      <c r="BR3582" s="41"/>
      <c r="BS3582" s="41"/>
      <c r="BT3582" s="41"/>
      <c r="BU3582" s="41"/>
      <c r="BV3582" s="41"/>
      <c r="BW3582" s="41"/>
      <c r="BX3582" s="41"/>
      <c r="BY3582" s="41"/>
      <c r="BZ3582" s="41"/>
      <c r="CA3582" s="41"/>
      <c r="CB3582" s="41"/>
      <c r="CC3582" s="41"/>
      <c r="CD3582" s="41"/>
      <c r="CE3582" s="41"/>
      <c r="CF3582" s="41"/>
      <c r="CG3582" s="41"/>
      <c r="CH3582" s="41"/>
      <c r="CI3582" s="41"/>
      <c r="CJ3582" s="41"/>
      <c r="ED3582" s="68"/>
      <c r="EE3582" s="68"/>
      <c r="EF3582" s="68"/>
      <c r="EG3582" s="68"/>
      <c r="EH3582" s="68"/>
      <c r="EI3582" s="68"/>
      <c r="EJ3582" s="68"/>
      <c r="EK3582" s="68"/>
      <c r="EL3582" s="68"/>
      <c r="EM3582" s="68"/>
      <c r="EN3582" s="68"/>
      <c r="EO3582" s="68"/>
      <c r="EP3582" s="68"/>
      <c r="EQ3582" s="68"/>
      <c r="ER3582" s="68"/>
      <c r="ES3582" s="68"/>
      <c r="ET3582" s="68"/>
    </row>
    <row r="3583" spans="53:150" s="9" customFormat="1" ht="15">
      <c r="BA3583" s="41"/>
      <c r="BB3583" s="41"/>
      <c r="BC3583" s="41"/>
      <c r="BD3583" s="41"/>
      <c r="BE3583" s="41"/>
      <c r="BF3583" s="41"/>
      <c r="BG3583" s="41"/>
      <c r="BH3583" s="41"/>
      <c r="BI3583" s="41"/>
      <c r="BJ3583" s="41"/>
      <c r="BK3583" s="41"/>
      <c r="BL3583" s="41"/>
      <c r="BM3583" s="41"/>
      <c r="BN3583" s="41"/>
      <c r="BO3583" s="41"/>
      <c r="BP3583" s="41"/>
      <c r="BQ3583" s="41"/>
      <c r="BR3583" s="41"/>
      <c r="BS3583" s="41"/>
      <c r="BT3583" s="41"/>
      <c r="BU3583" s="41"/>
      <c r="BV3583" s="41"/>
      <c r="BW3583" s="41"/>
      <c r="BX3583" s="41"/>
      <c r="BY3583" s="41"/>
      <c r="BZ3583" s="41"/>
      <c r="CA3583" s="41"/>
      <c r="CB3583" s="41"/>
      <c r="CC3583" s="41"/>
      <c r="CD3583" s="41"/>
      <c r="CE3583" s="41"/>
      <c r="CF3583" s="41"/>
      <c r="CG3583" s="41"/>
      <c r="CH3583" s="41"/>
      <c r="CI3583" s="41"/>
      <c r="CJ3583" s="41"/>
      <c r="ED3583" s="68"/>
      <c r="EE3583" s="68"/>
      <c r="EF3583" s="68"/>
      <c r="EG3583" s="68"/>
      <c r="EH3583" s="68"/>
      <c r="EI3583" s="68"/>
      <c r="EJ3583" s="68"/>
      <c r="EK3583" s="68"/>
      <c r="EL3583" s="68"/>
      <c r="EM3583" s="68"/>
      <c r="EN3583" s="68"/>
      <c r="EO3583" s="68"/>
      <c r="EP3583" s="68"/>
      <c r="EQ3583" s="68"/>
      <c r="ER3583" s="68"/>
      <c r="ES3583" s="68"/>
      <c r="ET3583" s="68"/>
    </row>
    <row r="3584" spans="53:150" s="9" customFormat="1" ht="15">
      <c r="BA3584" s="41"/>
      <c r="BB3584" s="41"/>
      <c r="BC3584" s="41"/>
      <c r="BD3584" s="41"/>
      <c r="BE3584" s="41"/>
      <c r="BF3584" s="41"/>
      <c r="BG3584" s="41"/>
      <c r="BH3584" s="41"/>
      <c r="BI3584" s="41"/>
      <c r="BJ3584" s="41"/>
      <c r="BK3584" s="41"/>
      <c r="BL3584" s="41"/>
      <c r="BM3584" s="41"/>
      <c r="BN3584" s="41"/>
      <c r="BO3584" s="41"/>
      <c r="BP3584" s="41"/>
      <c r="BQ3584" s="41"/>
      <c r="BR3584" s="41"/>
      <c r="BS3584" s="41"/>
      <c r="BT3584" s="41"/>
      <c r="BU3584" s="41"/>
      <c r="BV3584" s="41"/>
      <c r="BW3584" s="41"/>
      <c r="BX3584" s="41"/>
      <c r="BY3584" s="41"/>
      <c r="BZ3584" s="41"/>
      <c r="CA3584" s="41"/>
      <c r="CB3584" s="41"/>
      <c r="CC3584" s="41"/>
      <c r="CD3584" s="41"/>
      <c r="CE3584" s="41"/>
      <c r="CF3584" s="41"/>
      <c r="CG3584" s="41"/>
      <c r="CH3584" s="41"/>
      <c r="CI3584" s="41"/>
      <c r="CJ3584" s="41"/>
      <c r="ED3584" s="68"/>
      <c r="EE3584" s="68"/>
      <c r="EF3584" s="68"/>
      <c r="EG3584" s="68"/>
      <c r="EH3584" s="68"/>
      <c r="EI3584" s="68"/>
      <c r="EJ3584" s="68"/>
      <c r="EK3584" s="68"/>
      <c r="EL3584" s="68"/>
      <c r="EM3584" s="68"/>
      <c r="EN3584" s="68"/>
      <c r="EO3584" s="68"/>
      <c r="EP3584" s="68"/>
      <c r="EQ3584" s="68"/>
      <c r="ER3584" s="68"/>
      <c r="ES3584" s="68"/>
      <c r="ET3584" s="68"/>
    </row>
    <row r="3585" spans="53:150" s="9" customFormat="1" ht="15">
      <c r="BA3585" s="41"/>
      <c r="BB3585" s="41"/>
      <c r="BC3585" s="41"/>
      <c r="BD3585" s="41"/>
      <c r="BE3585" s="41"/>
      <c r="BF3585" s="41"/>
      <c r="BG3585" s="41"/>
      <c r="BH3585" s="41"/>
      <c r="BI3585" s="41"/>
      <c r="BJ3585" s="41"/>
      <c r="BK3585" s="41"/>
      <c r="BL3585" s="41"/>
      <c r="BM3585" s="41"/>
      <c r="BN3585" s="41"/>
      <c r="BO3585" s="41"/>
      <c r="BP3585" s="41"/>
      <c r="BQ3585" s="41"/>
      <c r="BR3585" s="41"/>
      <c r="BS3585" s="41"/>
      <c r="BT3585" s="41"/>
      <c r="BU3585" s="41"/>
      <c r="BV3585" s="41"/>
      <c r="BW3585" s="41"/>
      <c r="BX3585" s="41"/>
      <c r="BY3585" s="41"/>
      <c r="BZ3585" s="41"/>
      <c r="CA3585" s="41"/>
      <c r="CB3585" s="41"/>
      <c r="CC3585" s="41"/>
      <c r="CD3585" s="41"/>
      <c r="CE3585" s="41"/>
      <c r="CF3585" s="41"/>
      <c r="CG3585" s="41"/>
      <c r="CH3585" s="41"/>
      <c r="CI3585" s="41"/>
      <c r="CJ3585" s="41"/>
      <c r="ED3585" s="68"/>
      <c r="EE3585" s="68"/>
      <c r="EF3585" s="68"/>
      <c r="EG3585" s="68"/>
      <c r="EH3585" s="68"/>
      <c r="EI3585" s="68"/>
      <c r="EJ3585" s="68"/>
      <c r="EK3585" s="68"/>
      <c r="EL3585" s="68"/>
      <c r="EM3585" s="68"/>
      <c r="EN3585" s="68"/>
      <c r="EO3585" s="68"/>
      <c r="EP3585" s="68"/>
      <c r="EQ3585" s="68"/>
      <c r="ER3585" s="68"/>
      <c r="ES3585" s="68"/>
      <c r="ET3585" s="68"/>
    </row>
    <row r="3586" spans="53:150" s="9" customFormat="1" ht="15">
      <c r="BA3586" s="41"/>
      <c r="BB3586" s="41"/>
      <c r="BC3586" s="41"/>
      <c r="BD3586" s="41"/>
      <c r="BE3586" s="41"/>
      <c r="BF3586" s="41"/>
      <c r="BG3586" s="41"/>
      <c r="BH3586" s="41"/>
      <c r="BI3586" s="41"/>
      <c r="BJ3586" s="41"/>
      <c r="BK3586" s="41"/>
      <c r="BL3586" s="41"/>
      <c r="BM3586" s="41"/>
      <c r="BN3586" s="41"/>
      <c r="BO3586" s="41"/>
      <c r="BP3586" s="41"/>
      <c r="BQ3586" s="41"/>
      <c r="BR3586" s="41"/>
      <c r="BS3586" s="41"/>
      <c r="BT3586" s="41"/>
      <c r="BU3586" s="41"/>
      <c r="BV3586" s="41"/>
      <c r="BW3586" s="41"/>
      <c r="BX3586" s="41"/>
      <c r="BY3586" s="41"/>
      <c r="BZ3586" s="41"/>
      <c r="CA3586" s="41"/>
      <c r="CB3586" s="41"/>
      <c r="CC3586" s="41"/>
      <c r="CD3586" s="41"/>
      <c r="CE3586" s="41"/>
      <c r="CF3586" s="41"/>
      <c r="CG3586" s="41"/>
      <c r="CH3586" s="41"/>
      <c r="CI3586" s="41"/>
      <c r="CJ3586" s="41"/>
      <c r="ED3586" s="68"/>
      <c r="EE3586" s="68"/>
      <c r="EF3586" s="68"/>
      <c r="EG3586" s="68"/>
      <c r="EH3586" s="68"/>
      <c r="EI3586" s="68"/>
      <c r="EJ3586" s="68"/>
      <c r="EK3586" s="68"/>
      <c r="EL3586" s="68"/>
      <c r="EM3586" s="68"/>
      <c r="EN3586" s="68"/>
      <c r="EO3586" s="68"/>
      <c r="EP3586" s="68"/>
      <c r="EQ3586" s="68"/>
      <c r="ER3586" s="68"/>
      <c r="ES3586" s="68"/>
      <c r="ET3586" s="68"/>
    </row>
    <row r="3587" spans="53:150" s="9" customFormat="1" ht="15">
      <c r="BA3587" s="41"/>
      <c r="BB3587" s="41"/>
      <c r="BC3587" s="41"/>
      <c r="BD3587" s="41"/>
      <c r="BE3587" s="41"/>
      <c r="BF3587" s="41"/>
      <c r="BG3587" s="41"/>
      <c r="BH3587" s="41"/>
      <c r="BI3587" s="41"/>
      <c r="BJ3587" s="41"/>
      <c r="BK3587" s="41"/>
      <c r="BL3587" s="41"/>
      <c r="BM3587" s="41"/>
      <c r="BN3587" s="41"/>
      <c r="BO3587" s="41"/>
      <c r="BP3587" s="41"/>
      <c r="BQ3587" s="41"/>
      <c r="BR3587" s="41"/>
      <c r="BS3587" s="41"/>
      <c r="BT3587" s="41"/>
      <c r="BU3587" s="41"/>
      <c r="BV3587" s="41"/>
      <c r="BW3587" s="41"/>
      <c r="BX3587" s="41"/>
      <c r="BY3587" s="41"/>
      <c r="BZ3587" s="41"/>
      <c r="CA3587" s="41"/>
      <c r="CB3587" s="41"/>
      <c r="CC3587" s="41"/>
      <c r="CD3587" s="41"/>
      <c r="CE3587" s="41"/>
      <c r="CF3587" s="41"/>
      <c r="CG3587" s="41"/>
      <c r="CH3587" s="41"/>
      <c r="CI3587" s="41"/>
      <c r="CJ3587" s="41"/>
      <c r="ED3587" s="68"/>
      <c r="EE3587" s="68"/>
      <c r="EF3587" s="68"/>
      <c r="EG3587" s="68"/>
      <c r="EH3587" s="68"/>
      <c r="EI3587" s="68"/>
      <c r="EJ3587" s="68"/>
      <c r="EK3587" s="68"/>
      <c r="EL3587" s="68"/>
      <c r="EM3587" s="68"/>
      <c r="EN3587" s="68"/>
      <c r="EO3587" s="68"/>
      <c r="EP3587" s="68"/>
      <c r="EQ3587" s="68"/>
      <c r="ER3587" s="68"/>
      <c r="ES3587" s="68"/>
      <c r="ET3587" s="68"/>
    </row>
    <row r="3588" spans="53:150" s="9" customFormat="1" ht="15">
      <c r="BA3588" s="41"/>
      <c r="BB3588" s="41"/>
      <c r="BC3588" s="41"/>
      <c r="BD3588" s="41"/>
      <c r="BE3588" s="41"/>
      <c r="BF3588" s="41"/>
      <c r="BG3588" s="41"/>
      <c r="BH3588" s="41"/>
      <c r="BI3588" s="41"/>
      <c r="BJ3588" s="41"/>
      <c r="BK3588" s="41"/>
      <c r="BL3588" s="41"/>
      <c r="BM3588" s="41"/>
      <c r="BN3588" s="41"/>
      <c r="BO3588" s="41"/>
      <c r="BP3588" s="41"/>
      <c r="BQ3588" s="41"/>
      <c r="BR3588" s="41"/>
      <c r="BS3588" s="41"/>
      <c r="BT3588" s="41"/>
      <c r="BU3588" s="41"/>
      <c r="BV3588" s="41"/>
      <c r="BW3588" s="41"/>
      <c r="BX3588" s="41"/>
      <c r="BY3588" s="41"/>
      <c r="BZ3588" s="41"/>
      <c r="CA3588" s="41"/>
      <c r="CB3588" s="41"/>
      <c r="CC3588" s="41"/>
      <c r="CD3588" s="41"/>
      <c r="CE3588" s="41"/>
      <c r="CF3588" s="41"/>
      <c r="CG3588" s="41"/>
      <c r="CH3588" s="41"/>
      <c r="CI3588" s="41"/>
      <c r="CJ3588" s="41"/>
      <c r="ED3588" s="68"/>
      <c r="EE3588" s="68"/>
      <c r="EF3588" s="68"/>
      <c r="EG3588" s="68"/>
      <c r="EH3588" s="68"/>
      <c r="EI3588" s="68"/>
      <c r="EJ3588" s="68"/>
      <c r="EK3588" s="68"/>
      <c r="EL3588" s="68"/>
      <c r="EM3588" s="68"/>
      <c r="EN3588" s="68"/>
      <c r="EO3588" s="68"/>
      <c r="EP3588" s="68"/>
      <c r="EQ3588" s="68"/>
      <c r="ER3588" s="68"/>
      <c r="ES3588" s="68"/>
      <c r="ET3588" s="68"/>
    </row>
    <row r="3589" spans="53:150" s="9" customFormat="1" ht="15">
      <c r="BA3589" s="41"/>
      <c r="BB3589" s="41"/>
      <c r="BC3589" s="41"/>
      <c r="BD3589" s="41"/>
      <c r="BE3589" s="41"/>
      <c r="BF3589" s="41"/>
      <c r="BG3589" s="41"/>
      <c r="BH3589" s="41"/>
      <c r="BI3589" s="41"/>
      <c r="BJ3589" s="41"/>
      <c r="BK3589" s="41"/>
      <c r="BL3589" s="41"/>
      <c r="BM3589" s="41"/>
      <c r="BN3589" s="41"/>
      <c r="BO3589" s="41"/>
      <c r="BP3589" s="41"/>
      <c r="BQ3589" s="41"/>
      <c r="BR3589" s="41"/>
      <c r="BS3589" s="41"/>
      <c r="BT3589" s="41"/>
      <c r="BU3589" s="41"/>
      <c r="BV3589" s="41"/>
      <c r="BW3589" s="41"/>
      <c r="BX3589" s="41"/>
      <c r="BY3589" s="41"/>
      <c r="BZ3589" s="41"/>
      <c r="CA3589" s="41"/>
      <c r="CB3589" s="41"/>
      <c r="CC3589" s="41"/>
      <c r="CD3589" s="41"/>
      <c r="CE3589" s="41"/>
      <c r="CF3589" s="41"/>
      <c r="CG3589" s="41"/>
      <c r="CH3589" s="41"/>
      <c r="CI3589" s="41"/>
      <c r="CJ3589" s="41"/>
      <c r="ED3589" s="68"/>
      <c r="EE3589" s="68"/>
      <c r="EF3589" s="68"/>
      <c r="EG3589" s="68"/>
      <c r="EH3589" s="68"/>
      <c r="EI3589" s="68"/>
      <c r="EJ3589" s="68"/>
      <c r="EK3589" s="68"/>
      <c r="EL3589" s="68"/>
      <c r="EM3589" s="68"/>
      <c r="EN3589" s="68"/>
      <c r="EO3589" s="68"/>
      <c r="EP3589" s="68"/>
      <c r="EQ3589" s="68"/>
      <c r="ER3589" s="68"/>
      <c r="ES3589" s="68"/>
      <c r="ET3589" s="68"/>
    </row>
    <row r="3590" spans="53:150" s="9" customFormat="1" ht="15">
      <c r="BA3590" s="41"/>
      <c r="BB3590" s="41"/>
      <c r="BC3590" s="41"/>
      <c r="BD3590" s="41"/>
      <c r="BE3590" s="41"/>
      <c r="BF3590" s="41"/>
      <c r="BG3590" s="41"/>
      <c r="BH3590" s="41"/>
      <c r="BI3590" s="41"/>
      <c r="BJ3590" s="41"/>
      <c r="BK3590" s="41"/>
      <c r="BL3590" s="41"/>
      <c r="BM3590" s="41"/>
      <c r="BN3590" s="41"/>
      <c r="BO3590" s="41"/>
      <c r="BP3590" s="41"/>
      <c r="BQ3590" s="41"/>
      <c r="BR3590" s="41"/>
      <c r="BS3590" s="41"/>
      <c r="BT3590" s="41"/>
      <c r="BU3590" s="41"/>
      <c r="BV3590" s="41"/>
      <c r="BW3590" s="41"/>
      <c r="BX3590" s="41"/>
      <c r="BY3590" s="41"/>
      <c r="BZ3590" s="41"/>
      <c r="CA3590" s="41"/>
      <c r="CB3590" s="41"/>
      <c r="CC3590" s="41"/>
      <c r="CD3590" s="41"/>
      <c r="CE3590" s="41"/>
      <c r="CF3590" s="41"/>
      <c r="CG3590" s="41"/>
      <c r="CH3590" s="41"/>
      <c r="CI3590" s="41"/>
      <c r="CJ3590" s="41"/>
      <c r="ED3590" s="68"/>
      <c r="EE3590" s="68"/>
      <c r="EF3590" s="68"/>
      <c r="EG3590" s="68"/>
      <c r="EH3590" s="68"/>
      <c r="EI3590" s="68"/>
      <c r="EJ3590" s="68"/>
      <c r="EK3590" s="68"/>
      <c r="EL3590" s="68"/>
      <c r="EM3590" s="68"/>
      <c r="EN3590" s="68"/>
      <c r="EO3590" s="68"/>
      <c r="EP3590" s="68"/>
      <c r="EQ3590" s="68"/>
      <c r="ER3590" s="68"/>
      <c r="ES3590" s="68"/>
      <c r="ET3590" s="68"/>
    </row>
    <row r="3591" spans="53:150" s="9" customFormat="1" ht="15">
      <c r="BA3591" s="41"/>
      <c r="BB3591" s="41"/>
      <c r="BC3591" s="41"/>
      <c r="BD3591" s="41"/>
      <c r="BE3591" s="41"/>
      <c r="BF3591" s="41"/>
      <c r="BG3591" s="41"/>
      <c r="BH3591" s="41"/>
      <c r="BI3591" s="41"/>
      <c r="BJ3591" s="41"/>
      <c r="BK3591" s="41"/>
      <c r="BL3591" s="41"/>
      <c r="BM3591" s="41"/>
      <c r="BN3591" s="41"/>
      <c r="BO3591" s="41"/>
      <c r="BP3591" s="41"/>
      <c r="BQ3591" s="41"/>
      <c r="BR3591" s="41"/>
      <c r="BS3591" s="41"/>
      <c r="BT3591" s="41"/>
      <c r="BU3591" s="41"/>
      <c r="BV3591" s="41"/>
      <c r="BW3591" s="41"/>
      <c r="BX3591" s="41"/>
      <c r="BY3591" s="41"/>
      <c r="BZ3591" s="41"/>
      <c r="CA3591" s="41"/>
      <c r="CB3591" s="41"/>
      <c r="CC3591" s="41"/>
      <c r="CD3591" s="41"/>
      <c r="CE3591" s="41"/>
      <c r="CF3591" s="41"/>
      <c r="CG3591" s="41"/>
      <c r="CH3591" s="41"/>
      <c r="CI3591" s="41"/>
      <c r="CJ3591" s="41"/>
      <c r="ED3591" s="68"/>
      <c r="EE3591" s="68"/>
      <c r="EF3591" s="68"/>
      <c r="EG3591" s="68"/>
      <c r="EH3591" s="68"/>
      <c r="EI3591" s="68"/>
      <c r="EJ3591" s="68"/>
      <c r="EK3591" s="68"/>
      <c r="EL3591" s="68"/>
      <c r="EM3591" s="68"/>
      <c r="EN3591" s="68"/>
      <c r="EO3591" s="68"/>
      <c r="EP3591" s="68"/>
      <c r="EQ3591" s="68"/>
      <c r="ER3591" s="68"/>
      <c r="ES3591" s="68"/>
      <c r="ET3591" s="68"/>
    </row>
    <row r="3592" spans="53:150" s="9" customFormat="1" ht="15">
      <c r="BA3592" s="41"/>
      <c r="BB3592" s="41"/>
      <c r="BC3592" s="41"/>
      <c r="BD3592" s="41"/>
      <c r="BE3592" s="41"/>
      <c r="BF3592" s="41"/>
      <c r="BG3592" s="41"/>
      <c r="BH3592" s="41"/>
      <c r="BI3592" s="41"/>
      <c r="BJ3592" s="41"/>
      <c r="BK3592" s="41"/>
      <c r="BL3592" s="41"/>
      <c r="BM3592" s="41"/>
      <c r="BN3592" s="41"/>
      <c r="BO3592" s="41"/>
      <c r="BP3592" s="41"/>
      <c r="BQ3592" s="41"/>
      <c r="BR3592" s="41"/>
      <c r="BS3592" s="41"/>
      <c r="BT3592" s="41"/>
      <c r="BU3592" s="41"/>
      <c r="BV3592" s="41"/>
      <c r="BW3592" s="41"/>
      <c r="BX3592" s="41"/>
      <c r="BY3592" s="41"/>
      <c r="BZ3592" s="41"/>
      <c r="CA3592" s="41"/>
      <c r="CB3592" s="41"/>
      <c r="CC3592" s="41"/>
      <c r="CD3592" s="41"/>
      <c r="CE3592" s="41"/>
      <c r="CF3592" s="41"/>
      <c r="CG3592" s="41"/>
      <c r="CH3592" s="41"/>
      <c r="CI3592" s="41"/>
      <c r="CJ3592" s="41"/>
      <c r="ED3592" s="68"/>
      <c r="EE3592" s="68"/>
      <c r="EF3592" s="68"/>
      <c r="EG3592" s="68"/>
      <c r="EH3592" s="68"/>
      <c r="EI3592" s="68"/>
      <c r="EJ3592" s="68"/>
      <c r="EK3592" s="68"/>
      <c r="EL3592" s="68"/>
      <c r="EM3592" s="68"/>
      <c r="EN3592" s="68"/>
      <c r="EO3592" s="68"/>
      <c r="EP3592" s="68"/>
      <c r="EQ3592" s="68"/>
      <c r="ER3592" s="68"/>
      <c r="ES3592" s="68"/>
      <c r="ET3592" s="68"/>
    </row>
    <row r="3593" spans="53:150" s="9" customFormat="1" ht="15">
      <c r="BA3593" s="41"/>
      <c r="BB3593" s="41"/>
      <c r="BC3593" s="41"/>
      <c r="BD3593" s="41"/>
      <c r="BE3593" s="41"/>
      <c r="BF3593" s="41"/>
      <c r="BG3593" s="41"/>
      <c r="BH3593" s="41"/>
      <c r="BI3593" s="41"/>
      <c r="BJ3593" s="41"/>
      <c r="BK3593" s="41"/>
      <c r="BL3593" s="41"/>
      <c r="BM3593" s="41"/>
      <c r="BN3593" s="41"/>
      <c r="BO3593" s="41"/>
      <c r="BP3593" s="41"/>
      <c r="BQ3593" s="41"/>
      <c r="BR3593" s="41"/>
      <c r="BS3593" s="41"/>
      <c r="BT3593" s="41"/>
      <c r="BU3593" s="41"/>
      <c r="BV3593" s="41"/>
      <c r="BW3593" s="41"/>
      <c r="BX3593" s="41"/>
      <c r="BY3593" s="41"/>
      <c r="BZ3593" s="41"/>
      <c r="CA3593" s="41"/>
      <c r="CB3593" s="41"/>
      <c r="CC3593" s="41"/>
      <c r="CD3593" s="41"/>
      <c r="CE3593" s="41"/>
      <c r="CF3593" s="41"/>
      <c r="CG3593" s="41"/>
      <c r="CH3593" s="41"/>
      <c r="CI3593" s="41"/>
      <c r="CJ3593" s="41"/>
      <c r="ED3593" s="68"/>
      <c r="EE3593" s="68"/>
      <c r="EF3593" s="68"/>
      <c r="EG3593" s="68"/>
      <c r="EH3593" s="68"/>
      <c r="EI3593" s="68"/>
      <c r="EJ3593" s="68"/>
      <c r="EK3593" s="68"/>
      <c r="EL3593" s="68"/>
      <c r="EM3593" s="68"/>
      <c r="EN3593" s="68"/>
      <c r="EO3593" s="68"/>
      <c r="EP3593" s="68"/>
      <c r="EQ3593" s="68"/>
      <c r="ER3593" s="68"/>
      <c r="ES3593" s="68"/>
      <c r="ET3593" s="68"/>
    </row>
    <row r="3594" spans="53:150" s="9" customFormat="1" ht="15">
      <c r="BA3594" s="41"/>
      <c r="BB3594" s="41"/>
      <c r="BC3594" s="41"/>
      <c r="BD3594" s="41"/>
      <c r="BE3594" s="41"/>
      <c r="BF3594" s="41"/>
      <c r="BG3594" s="41"/>
      <c r="BH3594" s="41"/>
      <c r="BI3594" s="41"/>
      <c r="BJ3594" s="41"/>
      <c r="BK3594" s="41"/>
      <c r="BL3594" s="41"/>
      <c r="BM3594" s="41"/>
      <c r="BN3594" s="41"/>
      <c r="BO3594" s="41"/>
      <c r="BP3594" s="41"/>
      <c r="BQ3594" s="41"/>
      <c r="BR3594" s="41"/>
      <c r="BS3594" s="41"/>
      <c r="BT3594" s="41"/>
      <c r="BU3594" s="41"/>
      <c r="BV3594" s="41"/>
      <c r="BW3594" s="41"/>
      <c r="BX3594" s="41"/>
      <c r="BY3594" s="41"/>
      <c r="BZ3594" s="41"/>
      <c r="CA3594" s="41"/>
      <c r="CB3594" s="41"/>
      <c r="CC3594" s="41"/>
      <c r="CD3594" s="41"/>
      <c r="CE3594" s="41"/>
      <c r="CF3594" s="41"/>
      <c r="CG3594" s="41"/>
      <c r="CH3594" s="41"/>
      <c r="CI3594" s="41"/>
      <c r="CJ3594" s="41"/>
      <c r="ED3594" s="68"/>
      <c r="EE3594" s="68"/>
      <c r="EF3594" s="68"/>
      <c r="EG3594" s="68"/>
      <c r="EH3594" s="68"/>
      <c r="EI3594" s="68"/>
      <c r="EJ3594" s="68"/>
      <c r="EK3594" s="68"/>
      <c r="EL3594" s="68"/>
      <c r="EM3594" s="68"/>
      <c r="EN3594" s="68"/>
      <c r="EO3594" s="68"/>
      <c r="EP3594" s="68"/>
      <c r="EQ3594" s="68"/>
      <c r="ER3594" s="68"/>
      <c r="ES3594" s="68"/>
      <c r="ET3594" s="68"/>
    </row>
    <row r="3595" spans="53:150" s="9" customFormat="1" ht="15">
      <c r="BA3595" s="41"/>
      <c r="BB3595" s="41"/>
      <c r="BC3595" s="41"/>
      <c r="BD3595" s="41"/>
      <c r="BE3595" s="41"/>
      <c r="BF3595" s="41"/>
      <c r="BG3595" s="41"/>
      <c r="BH3595" s="41"/>
      <c r="BI3595" s="41"/>
      <c r="BJ3595" s="41"/>
      <c r="BK3595" s="41"/>
      <c r="BL3595" s="41"/>
      <c r="BM3595" s="41"/>
      <c r="BN3595" s="41"/>
      <c r="BO3595" s="41"/>
      <c r="BP3595" s="41"/>
      <c r="BQ3595" s="41"/>
      <c r="BR3595" s="41"/>
      <c r="BS3595" s="41"/>
      <c r="BT3595" s="41"/>
      <c r="BU3595" s="41"/>
      <c r="BV3595" s="41"/>
      <c r="BW3595" s="41"/>
      <c r="BX3595" s="41"/>
      <c r="BY3595" s="41"/>
      <c r="BZ3595" s="41"/>
      <c r="CA3595" s="41"/>
      <c r="CB3595" s="41"/>
      <c r="CC3595" s="41"/>
      <c r="CD3595" s="41"/>
      <c r="CE3595" s="41"/>
      <c r="CF3595" s="41"/>
      <c r="CG3595" s="41"/>
      <c r="CH3595" s="41"/>
      <c r="CI3595" s="41"/>
      <c r="CJ3595" s="41"/>
      <c r="ED3595" s="68"/>
      <c r="EE3595" s="68"/>
      <c r="EF3595" s="68"/>
      <c r="EG3595" s="68"/>
      <c r="EH3595" s="68"/>
      <c r="EI3595" s="68"/>
      <c r="EJ3595" s="68"/>
      <c r="EK3595" s="68"/>
      <c r="EL3595" s="68"/>
      <c r="EM3595" s="68"/>
      <c r="EN3595" s="68"/>
      <c r="EO3595" s="68"/>
      <c r="EP3595" s="68"/>
      <c r="EQ3595" s="68"/>
      <c r="ER3595" s="68"/>
      <c r="ES3595" s="68"/>
      <c r="ET3595" s="68"/>
    </row>
    <row r="3596" spans="53:150" s="9" customFormat="1" ht="15">
      <c r="BA3596" s="41"/>
      <c r="BB3596" s="41"/>
      <c r="BC3596" s="41"/>
      <c r="BD3596" s="41"/>
      <c r="BE3596" s="41"/>
      <c r="BF3596" s="41"/>
      <c r="BG3596" s="41"/>
      <c r="BH3596" s="41"/>
      <c r="BI3596" s="41"/>
      <c r="BJ3596" s="41"/>
      <c r="BK3596" s="41"/>
      <c r="BL3596" s="41"/>
      <c r="BM3596" s="41"/>
      <c r="BN3596" s="41"/>
      <c r="BO3596" s="41"/>
      <c r="BP3596" s="41"/>
      <c r="BQ3596" s="41"/>
      <c r="BR3596" s="41"/>
      <c r="BS3596" s="41"/>
      <c r="BT3596" s="41"/>
      <c r="BU3596" s="41"/>
      <c r="BV3596" s="41"/>
      <c r="BW3596" s="41"/>
      <c r="BX3596" s="41"/>
      <c r="BY3596" s="41"/>
      <c r="BZ3596" s="41"/>
      <c r="CA3596" s="41"/>
      <c r="CB3596" s="41"/>
      <c r="CC3596" s="41"/>
      <c r="CD3596" s="41"/>
      <c r="CE3596" s="41"/>
      <c r="CF3596" s="41"/>
      <c r="CG3596" s="41"/>
      <c r="CH3596" s="41"/>
      <c r="CI3596" s="41"/>
      <c r="CJ3596" s="41"/>
      <c r="ED3596" s="68"/>
      <c r="EE3596" s="68"/>
      <c r="EF3596" s="68"/>
      <c r="EG3596" s="68"/>
      <c r="EH3596" s="68"/>
      <c r="EI3596" s="68"/>
      <c r="EJ3596" s="68"/>
      <c r="EK3596" s="68"/>
      <c r="EL3596" s="68"/>
      <c r="EM3596" s="68"/>
      <c r="EN3596" s="68"/>
      <c r="EO3596" s="68"/>
      <c r="EP3596" s="68"/>
      <c r="EQ3596" s="68"/>
      <c r="ER3596" s="68"/>
      <c r="ES3596" s="68"/>
      <c r="ET3596" s="68"/>
    </row>
    <row r="3597" spans="53:150" s="9" customFormat="1" ht="15">
      <c r="BA3597" s="41"/>
      <c r="BB3597" s="41"/>
      <c r="BC3597" s="41"/>
      <c r="BD3597" s="41"/>
      <c r="BE3597" s="41"/>
      <c r="BF3597" s="41"/>
      <c r="BG3597" s="41"/>
      <c r="BH3597" s="41"/>
      <c r="BI3597" s="41"/>
      <c r="BJ3597" s="41"/>
      <c r="BK3597" s="41"/>
      <c r="BL3597" s="41"/>
      <c r="BM3597" s="41"/>
      <c r="BN3597" s="41"/>
      <c r="BO3597" s="41"/>
      <c r="BP3597" s="41"/>
      <c r="BQ3597" s="41"/>
      <c r="BR3597" s="41"/>
      <c r="BS3597" s="41"/>
      <c r="BT3597" s="41"/>
      <c r="BU3597" s="41"/>
      <c r="BV3597" s="41"/>
      <c r="BW3597" s="41"/>
      <c r="BX3597" s="41"/>
      <c r="BY3597" s="41"/>
      <c r="BZ3597" s="41"/>
      <c r="CA3597" s="41"/>
      <c r="CB3597" s="41"/>
      <c r="CC3597" s="41"/>
      <c r="CD3597" s="41"/>
      <c r="CE3597" s="41"/>
      <c r="CF3597" s="41"/>
      <c r="CG3597" s="41"/>
      <c r="CH3597" s="41"/>
      <c r="CI3597" s="41"/>
      <c r="CJ3597" s="41"/>
      <c r="ED3597" s="68"/>
      <c r="EE3597" s="68"/>
      <c r="EF3597" s="68"/>
      <c r="EG3597" s="68"/>
      <c r="EH3597" s="68"/>
      <c r="EI3597" s="68"/>
      <c r="EJ3597" s="68"/>
      <c r="EK3597" s="68"/>
      <c r="EL3597" s="68"/>
      <c r="EM3597" s="68"/>
      <c r="EN3597" s="68"/>
      <c r="EO3597" s="68"/>
      <c r="EP3597" s="68"/>
      <c r="EQ3597" s="68"/>
      <c r="ER3597" s="68"/>
      <c r="ES3597" s="68"/>
      <c r="ET3597" s="68"/>
    </row>
    <row r="3598" spans="53:150" s="9" customFormat="1" ht="15">
      <c r="BA3598" s="41"/>
      <c r="BB3598" s="41"/>
      <c r="BC3598" s="41"/>
      <c r="BD3598" s="41"/>
      <c r="BE3598" s="41"/>
      <c r="BF3598" s="41"/>
      <c r="BG3598" s="41"/>
      <c r="BH3598" s="41"/>
      <c r="BI3598" s="41"/>
      <c r="BJ3598" s="41"/>
      <c r="BK3598" s="41"/>
      <c r="BL3598" s="41"/>
      <c r="BM3598" s="41"/>
      <c r="BN3598" s="41"/>
      <c r="BO3598" s="41"/>
      <c r="BP3598" s="41"/>
      <c r="BQ3598" s="41"/>
      <c r="BR3598" s="41"/>
      <c r="BS3598" s="41"/>
      <c r="BT3598" s="41"/>
      <c r="BU3598" s="41"/>
      <c r="BV3598" s="41"/>
      <c r="BW3598" s="41"/>
      <c r="BX3598" s="41"/>
      <c r="BY3598" s="41"/>
      <c r="BZ3598" s="41"/>
      <c r="CA3598" s="41"/>
      <c r="CB3598" s="41"/>
      <c r="CC3598" s="41"/>
      <c r="CD3598" s="41"/>
      <c r="CE3598" s="41"/>
      <c r="CF3598" s="41"/>
      <c r="CG3598" s="41"/>
      <c r="CH3598" s="41"/>
      <c r="CI3598" s="41"/>
      <c r="CJ3598" s="41"/>
      <c r="ED3598" s="68"/>
      <c r="EE3598" s="68"/>
      <c r="EF3598" s="68"/>
      <c r="EG3598" s="68"/>
      <c r="EH3598" s="68"/>
      <c r="EI3598" s="68"/>
      <c r="EJ3598" s="68"/>
      <c r="EK3598" s="68"/>
      <c r="EL3598" s="68"/>
      <c r="EM3598" s="68"/>
      <c r="EN3598" s="68"/>
      <c r="EO3598" s="68"/>
      <c r="EP3598" s="68"/>
      <c r="EQ3598" s="68"/>
      <c r="ER3598" s="68"/>
      <c r="ES3598" s="68"/>
      <c r="ET3598" s="68"/>
    </row>
    <row r="3599" spans="53:150" s="9" customFormat="1" ht="15">
      <c r="BA3599" s="41"/>
      <c r="BB3599" s="41"/>
      <c r="BC3599" s="41"/>
      <c r="BD3599" s="41"/>
      <c r="BE3599" s="41"/>
      <c r="BF3599" s="41"/>
      <c r="BG3599" s="41"/>
      <c r="BH3599" s="41"/>
      <c r="BI3599" s="41"/>
      <c r="BJ3599" s="41"/>
      <c r="BK3599" s="41"/>
      <c r="BL3599" s="41"/>
      <c r="BM3599" s="41"/>
      <c r="BN3599" s="41"/>
      <c r="BO3599" s="41"/>
      <c r="BP3599" s="41"/>
      <c r="BQ3599" s="41"/>
      <c r="BR3599" s="41"/>
      <c r="BS3599" s="41"/>
      <c r="BT3599" s="41"/>
      <c r="BU3599" s="41"/>
      <c r="BV3599" s="41"/>
      <c r="BW3599" s="41"/>
      <c r="BX3599" s="41"/>
      <c r="BY3599" s="41"/>
      <c r="BZ3599" s="41"/>
      <c r="CA3599" s="41"/>
      <c r="CB3599" s="41"/>
      <c r="CC3599" s="41"/>
      <c r="CD3599" s="41"/>
      <c r="CE3599" s="41"/>
      <c r="CF3599" s="41"/>
      <c r="CG3599" s="41"/>
      <c r="CH3599" s="41"/>
      <c r="CI3599" s="41"/>
      <c r="CJ3599" s="41"/>
      <c r="ED3599" s="68"/>
      <c r="EE3599" s="68"/>
      <c r="EF3599" s="68"/>
      <c r="EG3599" s="68"/>
      <c r="EH3599" s="68"/>
      <c r="EI3599" s="68"/>
      <c r="EJ3599" s="68"/>
      <c r="EK3599" s="68"/>
      <c r="EL3599" s="68"/>
      <c r="EM3599" s="68"/>
      <c r="EN3599" s="68"/>
      <c r="EO3599" s="68"/>
      <c r="EP3599" s="68"/>
      <c r="EQ3599" s="68"/>
      <c r="ER3599" s="68"/>
      <c r="ES3599" s="68"/>
      <c r="ET3599" s="68"/>
    </row>
    <row r="3600" spans="53:150" s="9" customFormat="1" ht="15">
      <c r="BA3600" s="41"/>
      <c r="BB3600" s="41"/>
      <c r="BC3600" s="41"/>
      <c r="BD3600" s="41"/>
      <c r="BE3600" s="41"/>
      <c r="BF3600" s="41"/>
      <c r="BG3600" s="41"/>
      <c r="BH3600" s="41"/>
      <c r="BI3600" s="41"/>
      <c r="BJ3600" s="41"/>
      <c r="BK3600" s="41"/>
      <c r="BL3600" s="41"/>
      <c r="BM3600" s="41"/>
      <c r="BN3600" s="41"/>
      <c r="BO3600" s="41"/>
      <c r="BP3600" s="41"/>
      <c r="BQ3600" s="41"/>
      <c r="BR3600" s="41"/>
      <c r="BS3600" s="41"/>
      <c r="BT3600" s="41"/>
      <c r="BU3600" s="41"/>
      <c r="BV3600" s="41"/>
      <c r="BW3600" s="41"/>
      <c r="BX3600" s="41"/>
      <c r="BY3600" s="41"/>
      <c r="BZ3600" s="41"/>
      <c r="CA3600" s="41"/>
      <c r="CB3600" s="41"/>
      <c r="CC3600" s="41"/>
      <c r="CD3600" s="41"/>
      <c r="CE3600" s="41"/>
      <c r="CF3600" s="41"/>
      <c r="CG3600" s="41"/>
      <c r="CH3600" s="41"/>
      <c r="CI3600" s="41"/>
      <c r="CJ3600" s="41"/>
      <c r="ED3600" s="68"/>
      <c r="EE3600" s="68"/>
      <c r="EF3600" s="68"/>
      <c r="EG3600" s="68"/>
      <c r="EH3600" s="68"/>
      <c r="EI3600" s="68"/>
      <c r="EJ3600" s="68"/>
      <c r="EK3600" s="68"/>
      <c r="EL3600" s="68"/>
      <c r="EM3600" s="68"/>
      <c r="EN3600" s="68"/>
      <c r="EO3600" s="68"/>
      <c r="EP3600" s="68"/>
      <c r="EQ3600" s="68"/>
      <c r="ER3600" s="68"/>
      <c r="ES3600" s="68"/>
      <c r="ET3600" s="68"/>
    </row>
    <row r="3601" spans="53:150" s="9" customFormat="1" ht="15">
      <c r="BA3601" s="41"/>
      <c r="BB3601" s="41"/>
      <c r="BC3601" s="41"/>
      <c r="BD3601" s="41"/>
      <c r="BE3601" s="41"/>
      <c r="BF3601" s="41"/>
      <c r="BG3601" s="41"/>
      <c r="BH3601" s="41"/>
      <c r="BI3601" s="41"/>
      <c r="BJ3601" s="41"/>
      <c r="BK3601" s="41"/>
      <c r="BL3601" s="41"/>
      <c r="BM3601" s="41"/>
      <c r="BN3601" s="41"/>
      <c r="BO3601" s="41"/>
      <c r="BP3601" s="41"/>
      <c r="BQ3601" s="41"/>
      <c r="BR3601" s="41"/>
      <c r="BS3601" s="41"/>
      <c r="BT3601" s="41"/>
      <c r="BU3601" s="41"/>
      <c r="BV3601" s="41"/>
      <c r="BW3601" s="41"/>
      <c r="BX3601" s="41"/>
      <c r="BY3601" s="41"/>
      <c r="BZ3601" s="41"/>
      <c r="CA3601" s="41"/>
      <c r="CB3601" s="41"/>
      <c r="CC3601" s="41"/>
      <c r="CD3601" s="41"/>
      <c r="CE3601" s="41"/>
      <c r="CF3601" s="41"/>
      <c r="CG3601" s="41"/>
      <c r="CH3601" s="41"/>
      <c r="CI3601" s="41"/>
      <c r="CJ3601" s="41"/>
      <c r="ED3601" s="68"/>
      <c r="EE3601" s="68"/>
      <c r="EF3601" s="68"/>
      <c r="EG3601" s="68"/>
      <c r="EH3601" s="68"/>
      <c r="EI3601" s="68"/>
      <c r="EJ3601" s="68"/>
      <c r="EK3601" s="68"/>
      <c r="EL3601" s="68"/>
      <c r="EM3601" s="68"/>
      <c r="EN3601" s="68"/>
      <c r="EO3601" s="68"/>
      <c r="EP3601" s="68"/>
      <c r="EQ3601" s="68"/>
      <c r="ER3601" s="68"/>
      <c r="ES3601" s="68"/>
      <c r="ET3601" s="68"/>
    </row>
    <row r="3602" spans="53:150" s="9" customFormat="1" ht="15">
      <c r="BA3602" s="41"/>
      <c r="BB3602" s="41"/>
      <c r="BC3602" s="41"/>
      <c r="BD3602" s="41"/>
      <c r="BE3602" s="41"/>
      <c r="BF3602" s="41"/>
      <c r="BG3602" s="41"/>
      <c r="BH3602" s="41"/>
      <c r="BI3602" s="41"/>
      <c r="BJ3602" s="41"/>
      <c r="BK3602" s="41"/>
      <c r="BL3602" s="41"/>
      <c r="BM3602" s="41"/>
      <c r="BN3602" s="41"/>
      <c r="BO3602" s="41"/>
      <c r="BP3602" s="41"/>
      <c r="BQ3602" s="41"/>
      <c r="BR3602" s="41"/>
      <c r="BS3602" s="41"/>
      <c r="BT3602" s="41"/>
      <c r="BU3602" s="41"/>
      <c r="BV3602" s="41"/>
      <c r="BW3602" s="41"/>
      <c r="BX3602" s="41"/>
      <c r="BY3602" s="41"/>
      <c r="BZ3602" s="41"/>
      <c r="CA3602" s="41"/>
      <c r="CB3602" s="41"/>
      <c r="CC3602" s="41"/>
      <c r="CD3602" s="41"/>
      <c r="CE3602" s="41"/>
      <c r="CF3602" s="41"/>
      <c r="CG3602" s="41"/>
      <c r="CH3602" s="41"/>
      <c r="CI3602" s="41"/>
      <c r="CJ3602" s="41"/>
      <c r="ED3602" s="68"/>
      <c r="EE3602" s="68"/>
      <c r="EF3602" s="68"/>
      <c r="EG3602" s="68"/>
      <c r="EH3602" s="68"/>
      <c r="EI3602" s="68"/>
      <c r="EJ3602" s="68"/>
      <c r="EK3602" s="68"/>
      <c r="EL3602" s="68"/>
      <c r="EM3602" s="68"/>
      <c r="EN3602" s="68"/>
      <c r="EO3602" s="68"/>
      <c r="EP3602" s="68"/>
      <c r="EQ3602" s="68"/>
      <c r="ER3602" s="68"/>
      <c r="ES3602" s="68"/>
      <c r="ET3602" s="68"/>
    </row>
    <row r="3603" spans="53:150" s="9" customFormat="1" ht="15">
      <c r="BA3603" s="41"/>
      <c r="BB3603" s="41"/>
      <c r="BC3603" s="41"/>
      <c r="BD3603" s="41"/>
      <c r="BE3603" s="41"/>
      <c r="BF3603" s="41"/>
      <c r="BG3603" s="41"/>
      <c r="BH3603" s="41"/>
      <c r="BI3603" s="41"/>
      <c r="BJ3603" s="41"/>
      <c r="BK3603" s="41"/>
      <c r="BL3603" s="41"/>
      <c r="BM3603" s="41"/>
      <c r="BN3603" s="41"/>
      <c r="BO3603" s="41"/>
      <c r="BP3603" s="41"/>
      <c r="BQ3603" s="41"/>
      <c r="BR3603" s="41"/>
      <c r="BS3603" s="41"/>
      <c r="BT3603" s="41"/>
      <c r="BU3603" s="41"/>
      <c r="BV3603" s="41"/>
      <c r="BW3603" s="41"/>
      <c r="BX3603" s="41"/>
      <c r="BY3603" s="41"/>
      <c r="BZ3603" s="41"/>
      <c r="CA3603" s="41"/>
      <c r="CB3603" s="41"/>
      <c r="CC3603" s="41"/>
      <c r="CD3603" s="41"/>
      <c r="CE3603" s="41"/>
      <c r="CF3603" s="41"/>
      <c r="CG3603" s="41"/>
      <c r="CH3603" s="41"/>
      <c r="CI3603" s="41"/>
      <c r="CJ3603" s="41"/>
      <c r="ED3603" s="68"/>
      <c r="EE3603" s="68"/>
      <c r="EF3603" s="68"/>
      <c r="EG3603" s="68"/>
      <c r="EH3603" s="68"/>
      <c r="EI3603" s="68"/>
      <c r="EJ3603" s="68"/>
      <c r="EK3603" s="68"/>
      <c r="EL3603" s="68"/>
      <c r="EM3603" s="68"/>
      <c r="EN3603" s="68"/>
      <c r="EO3603" s="68"/>
      <c r="EP3603" s="68"/>
      <c r="EQ3603" s="68"/>
      <c r="ER3603" s="68"/>
      <c r="ES3603" s="68"/>
      <c r="ET3603" s="68"/>
    </row>
    <row r="3604" spans="53:150" s="9" customFormat="1" ht="15">
      <c r="BA3604" s="41"/>
      <c r="BB3604" s="41"/>
      <c r="BC3604" s="41"/>
      <c r="BD3604" s="41"/>
      <c r="BE3604" s="41"/>
      <c r="BF3604" s="41"/>
      <c r="BG3604" s="41"/>
      <c r="BH3604" s="41"/>
      <c r="BI3604" s="41"/>
      <c r="BJ3604" s="41"/>
      <c r="BK3604" s="41"/>
      <c r="BL3604" s="41"/>
      <c r="BM3604" s="41"/>
      <c r="BN3604" s="41"/>
      <c r="BO3604" s="41"/>
      <c r="BP3604" s="41"/>
      <c r="BQ3604" s="41"/>
      <c r="BR3604" s="41"/>
      <c r="BS3604" s="41"/>
      <c r="BT3604" s="41"/>
      <c r="BU3604" s="41"/>
      <c r="BV3604" s="41"/>
      <c r="BW3604" s="41"/>
      <c r="BX3604" s="41"/>
      <c r="BY3604" s="41"/>
      <c r="BZ3604" s="41"/>
      <c r="CA3604" s="41"/>
      <c r="CB3604" s="41"/>
      <c r="CC3604" s="41"/>
      <c r="CD3604" s="41"/>
      <c r="CE3604" s="41"/>
      <c r="CF3604" s="41"/>
      <c r="CG3604" s="41"/>
      <c r="CH3604" s="41"/>
      <c r="CI3604" s="41"/>
      <c r="CJ3604" s="41"/>
      <c r="ED3604" s="68"/>
      <c r="EE3604" s="68"/>
      <c r="EF3604" s="68"/>
      <c r="EG3604" s="68"/>
      <c r="EH3604" s="68"/>
      <c r="EI3604" s="68"/>
      <c r="EJ3604" s="68"/>
      <c r="EK3604" s="68"/>
      <c r="EL3604" s="68"/>
      <c r="EM3604" s="68"/>
      <c r="EN3604" s="68"/>
      <c r="EO3604" s="68"/>
      <c r="EP3604" s="68"/>
      <c r="EQ3604" s="68"/>
      <c r="ER3604" s="68"/>
      <c r="ES3604" s="68"/>
      <c r="ET3604" s="68"/>
    </row>
    <row r="3605" spans="53:150" s="9" customFormat="1" ht="15">
      <c r="BA3605" s="41"/>
      <c r="BB3605" s="41"/>
      <c r="BC3605" s="41"/>
      <c r="BD3605" s="41"/>
      <c r="BE3605" s="41"/>
      <c r="BF3605" s="41"/>
      <c r="BG3605" s="41"/>
      <c r="BH3605" s="41"/>
      <c r="BI3605" s="41"/>
      <c r="BJ3605" s="41"/>
      <c r="BK3605" s="41"/>
      <c r="BL3605" s="41"/>
      <c r="BM3605" s="41"/>
      <c r="BN3605" s="41"/>
      <c r="BO3605" s="41"/>
      <c r="BP3605" s="41"/>
      <c r="BQ3605" s="41"/>
      <c r="BR3605" s="41"/>
      <c r="BS3605" s="41"/>
      <c r="BT3605" s="41"/>
      <c r="BU3605" s="41"/>
      <c r="BV3605" s="41"/>
      <c r="BW3605" s="41"/>
      <c r="BX3605" s="41"/>
      <c r="BY3605" s="41"/>
      <c r="BZ3605" s="41"/>
      <c r="CA3605" s="41"/>
      <c r="CB3605" s="41"/>
      <c r="CC3605" s="41"/>
      <c r="CD3605" s="41"/>
      <c r="CE3605" s="41"/>
      <c r="CF3605" s="41"/>
      <c r="CG3605" s="41"/>
      <c r="CH3605" s="41"/>
      <c r="CI3605" s="41"/>
      <c r="CJ3605" s="41"/>
      <c r="ED3605" s="68"/>
      <c r="EE3605" s="68"/>
      <c r="EF3605" s="68"/>
      <c r="EG3605" s="68"/>
      <c r="EH3605" s="68"/>
      <c r="EI3605" s="68"/>
      <c r="EJ3605" s="68"/>
      <c r="EK3605" s="68"/>
      <c r="EL3605" s="68"/>
      <c r="EM3605" s="68"/>
      <c r="EN3605" s="68"/>
      <c r="EO3605" s="68"/>
      <c r="EP3605" s="68"/>
      <c r="EQ3605" s="68"/>
      <c r="ER3605" s="68"/>
      <c r="ES3605" s="68"/>
      <c r="ET3605" s="68"/>
    </row>
    <row r="3606" spans="53:150" s="9" customFormat="1" ht="15">
      <c r="BA3606" s="41"/>
      <c r="BB3606" s="41"/>
      <c r="BC3606" s="41"/>
      <c r="BD3606" s="41"/>
      <c r="BE3606" s="41"/>
      <c r="BF3606" s="41"/>
      <c r="BG3606" s="41"/>
      <c r="BH3606" s="41"/>
      <c r="BI3606" s="41"/>
      <c r="BJ3606" s="41"/>
      <c r="BK3606" s="41"/>
      <c r="BL3606" s="41"/>
      <c r="BM3606" s="41"/>
      <c r="BN3606" s="41"/>
      <c r="BO3606" s="41"/>
      <c r="BP3606" s="41"/>
      <c r="BQ3606" s="41"/>
      <c r="BR3606" s="41"/>
      <c r="BS3606" s="41"/>
      <c r="BT3606" s="41"/>
      <c r="BU3606" s="41"/>
      <c r="BV3606" s="41"/>
      <c r="BW3606" s="41"/>
      <c r="BX3606" s="41"/>
      <c r="BY3606" s="41"/>
      <c r="BZ3606" s="41"/>
      <c r="CA3606" s="41"/>
      <c r="CB3606" s="41"/>
      <c r="CC3606" s="41"/>
      <c r="CD3606" s="41"/>
      <c r="CE3606" s="41"/>
      <c r="CF3606" s="41"/>
      <c r="CG3606" s="41"/>
      <c r="CH3606" s="41"/>
      <c r="CI3606" s="41"/>
      <c r="CJ3606" s="41"/>
      <c r="ED3606" s="68"/>
      <c r="EE3606" s="68"/>
      <c r="EF3606" s="68"/>
      <c r="EG3606" s="68"/>
      <c r="EH3606" s="68"/>
      <c r="EI3606" s="68"/>
      <c r="EJ3606" s="68"/>
      <c r="EK3606" s="68"/>
      <c r="EL3606" s="68"/>
      <c r="EM3606" s="68"/>
      <c r="EN3606" s="68"/>
      <c r="EO3606" s="68"/>
      <c r="EP3606" s="68"/>
      <c r="EQ3606" s="68"/>
      <c r="ER3606" s="68"/>
      <c r="ES3606" s="68"/>
      <c r="ET3606" s="68"/>
    </row>
    <row r="3607" spans="53:150" s="9" customFormat="1" ht="15">
      <c r="BA3607" s="41"/>
      <c r="BB3607" s="41"/>
      <c r="BC3607" s="41"/>
      <c r="BD3607" s="41"/>
      <c r="BE3607" s="41"/>
      <c r="BF3607" s="41"/>
      <c r="BG3607" s="41"/>
      <c r="BH3607" s="41"/>
      <c r="BI3607" s="41"/>
      <c r="BJ3607" s="41"/>
      <c r="BK3607" s="41"/>
      <c r="BL3607" s="41"/>
      <c r="BM3607" s="41"/>
      <c r="BN3607" s="41"/>
      <c r="BO3607" s="41"/>
      <c r="BP3607" s="41"/>
      <c r="BQ3607" s="41"/>
      <c r="BR3607" s="41"/>
      <c r="BS3607" s="41"/>
      <c r="BT3607" s="41"/>
      <c r="BU3607" s="41"/>
      <c r="BV3607" s="41"/>
      <c r="BW3607" s="41"/>
      <c r="BX3607" s="41"/>
      <c r="BY3607" s="41"/>
      <c r="BZ3607" s="41"/>
      <c r="CA3607" s="41"/>
      <c r="CB3607" s="41"/>
      <c r="CC3607" s="41"/>
      <c r="CD3607" s="41"/>
      <c r="CE3607" s="41"/>
      <c r="CF3607" s="41"/>
      <c r="CG3607" s="41"/>
      <c r="CH3607" s="41"/>
      <c r="CI3607" s="41"/>
      <c r="CJ3607" s="41"/>
      <c r="ED3607" s="68"/>
      <c r="EE3607" s="68"/>
      <c r="EF3607" s="68"/>
      <c r="EG3607" s="68"/>
      <c r="EH3607" s="68"/>
      <c r="EI3607" s="68"/>
      <c r="EJ3607" s="68"/>
      <c r="EK3607" s="68"/>
      <c r="EL3607" s="68"/>
      <c r="EM3607" s="68"/>
      <c r="EN3607" s="68"/>
      <c r="EO3607" s="68"/>
      <c r="EP3607" s="68"/>
      <c r="EQ3607" s="68"/>
      <c r="ER3607" s="68"/>
      <c r="ES3607" s="68"/>
      <c r="ET3607" s="68"/>
    </row>
    <row r="3608" spans="53:150" s="9" customFormat="1" ht="15">
      <c r="BA3608" s="41"/>
      <c r="BB3608" s="41"/>
      <c r="BC3608" s="41"/>
      <c r="BD3608" s="41"/>
      <c r="BE3608" s="41"/>
      <c r="BF3608" s="41"/>
      <c r="BG3608" s="41"/>
      <c r="BH3608" s="41"/>
      <c r="BI3608" s="41"/>
      <c r="BJ3608" s="41"/>
      <c r="BK3608" s="41"/>
      <c r="BL3608" s="41"/>
      <c r="BM3608" s="41"/>
      <c r="BN3608" s="41"/>
      <c r="BO3608" s="41"/>
      <c r="BP3608" s="41"/>
      <c r="BQ3608" s="41"/>
      <c r="BR3608" s="41"/>
      <c r="BS3608" s="41"/>
      <c r="BT3608" s="41"/>
      <c r="BU3608" s="41"/>
      <c r="BV3608" s="41"/>
      <c r="BW3608" s="41"/>
      <c r="BX3608" s="41"/>
      <c r="BY3608" s="41"/>
      <c r="BZ3608" s="41"/>
      <c r="CA3608" s="41"/>
      <c r="CB3608" s="41"/>
      <c r="CC3608" s="41"/>
      <c r="CD3608" s="41"/>
      <c r="CE3608" s="41"/>
      <c r="CF3608" s="41"/>
      <c r="CG3608" s="41"/>
      <c r="CH3608" s="41"/>
      <c r="CI3608" s="41"/>
      <c r="CJ3608" s="41"/>
      <c r="ED3608" s="68"/>
      <c r="EE3608" s="68"/>
      <c r="EF3608" s="68"/>
      <c r="EG3608" s="68"/>
      <c r="EH3608" s="68"/>
      <c r="EI3608" s="68"/>
      <c r="EJ3608" s="68"/>
      <c r="EK3608" s="68"/>
      <c r="EL3608" s="68"/>
      <c r="EM3608" s="68"/>
      <c r="EN3608" s="68"/>
      <c r="EO3608" s="68"/>
      <c r="EP3608" s="68"/>
      <c r="EQ3608" s="68"/>
      <c r="ER3608" s="68"/>
      <c r="ES3608" s="68"/>
      <c r="ET3608" s="68"/>
    </row>
    <row r="3609" spans="53:150" s="9" customFormat="1" ht="15">
      <c r="BA3609" s="41"/>
      <c r="BB3609" s="41"/>
      <c r="BC3609" s="41"/>
      <c r="BD3609" s="41"/>
      <c r="BE3609" s="41"/>
      <c r="BF3609" s="41"/>
      <c r="BG3609" s="41"/>
      <c r="BH3609" s="41"/>
      <c r="BI3609" s="41"/>
      <c r="BJ3609" s="41"/>
      <c r="BK3609" s="41"/>
      <c r="BL3609" s="41"/>
      <c r="BM3609" s="41"/>
      <c r="BN3609" s="41"/>
      <c r="BO3609" s="41"/>
      <c r="BP3609" s="41"/>
      <c r="BQ3609" s="41"/>
      <c r="BR3609" s="41"/>
      <c r="BS3609" s="41"/>
      <c r="BT3609" s="41"/>
      <c r="BU3609" s="41"/>
      <c r="BV3609" s="41"/>
      <c r="BW3609" s="41"/>
      <c r="BX3609" s="41"/>
      <c r="BY3609" s="41"/>
      <c r="BZ3609" s="41"/>
      <c r="CA3609" s="41"/>
      <c r="CB3609" s="41"/>
      <c r="CC3609" s="41"/>
      <c r="CD3609" s="41"/>
      <c r="CE3609" s="41"/>
      <c r="CF3609" s="41"/>
      <c r="CG3609" s="41"/>
      <c r="CH3609" s="41"/>
      <c r="CI3609" s="41"/>
      <c r="CJ3609" s="41"/>
      <c r="ED3609" s="68"/>
      <c r="EE3609" s="68"/>
      <c r="EF3609" s="68"/>
      <c r="EG3609" s="68"/>
      <c r="EH3609" s="68"/>
      <c r="EI3609" s="68"/>
      <c r="EJ3609" s="68"/>
      <c r="EK3609" s="68"/>
      <c r="EL3609" s="68"/>
      <c r="EM3609" s="68"/>
      <c r="EN3609" s="68"/>
      <c r="EO3609" s="68"/>
      <c r="EP3609" s="68"/>
      <c r="EQ3609" s="68"/>
      <c r="ER3609" s="68"/>
      <c r="ES3609" s="68"/>
      <c r="ET3609" s="68"/>
    </row>
    <row r="3610" spans="53:150" s="9" customFormat="1" ht="15">
      <c r="BA3610" s="41"/>
      <c r="BB3610" s="41"/>
      <c r="BC3610" s="41"/>
      <c r="BD3610" s="41"/>
      <c r="BE3610" s="41"/>
      <c r="BF3610" s="41"/>
      <c r="BG3610" s="41"/>
      <c r="BH3610" s="41"/>
      <c r="BI3610" s="41"/>
      <c r="BJ3610" s="41"/>
      <c r="BK3610" s="41"/>
      <c r="BL3610" s="41"/>
      <c r="BM3610" s="41"/>
      <c r="BN3610" s="41"/>
      <c r="BO3610" s="41"/>
      <c r="BP3610" s="41"/>
      <c r="BQ3610" s="41"/>
      <c r="BR3610" s="41"/>
      <c r="BS3610" s="41"/>
      <c r="BT3610" s="41"/>
      <c r="BU3610" s="41"/>
      <c r="BV3610" s="41"/>
      <c r="BW3610" s="41"/>
      <c r="BX3610" s="41"/>
      <c r="BY3610" s="41"/>
      <c r="BZ3610" s="41"/>
      <c r="CA3610" s="41"/>
      <c r="CB3610" s="41"/>
      <c r="CC3610" s="41"/>
      <c r="CD3610" s="41"/>
      <c r="CE3610" s="41"/>
      <c r="CF3610" s="41"/>
      <c r="CG3610" s="41"/>
      <c r="CH3610" s="41"/>
      <c r="CI3610" s="41"/>
      <c r="CJ3610" s="41"/>
      <c r="ED3610" s="68"/>
      <c r="EE3610" s="68"/>
      <c r="EF3610" s="68"/>
      <c r="EG3610" s="68"/>
      <c r="EH3610" s="68"/>
      <c r="EI3610" s="68"/>
      <c r="EJ3610" s="68"/>
      <c r="EK3610" s="68"/>
      <c r="EL3610" s="68"/>
      <c r="EM3610" s="68"/>
      <c r="EN3610" s="68"/>
      <c r="EO3610" s="68"/>
      <c r="EP3610" s="68"/>
      <c r="EQ3610" s="68"/>
      <c r="ER3610" s="68"/>
      <c r="ES3610" s="68"/>
      <c r="ET3610" s="68"/>
    </row>
    <row r="3611" spans="53:150" s="9" customFormat="1" ht="15">
      <c r="BA3611" s="41"/>
      <c r="BB3611" s="41"/>
      <c r="BC3611" s="41"/>
      <c r="BD3611" s="41"/>
      <c r="BE3611" s="41"/>
      <c r="BF3611" s="41"/>
      <c r="BG3611" s="41"/>
      <c r="BH3611" s="41"/>
      <c r="BI3611" s="41"/>
      <c r="BJ3611" s="41"/>
      <c r="BK3611" s="41"/>
      <c r="BL3611" s="41"/>
      <c r="BM3611" s="41"/>
      <c r="BN3611" s="41"/>
      <c r="BO3611" s="41"/>
      <c r="BP3611" s="41"/>
      <c r="BQ3611" s="41"/>
      <c r="BR3611" s="41"/>
      <c r="BS3611" s="41"/>
      <c r="BT3611" s="41"/>
      <c r="BU3611" s="41"/>
      <c r="BV3611" s="41"/>
      <c r="BW3611" s="41"/>
      <c r="BX3611" s="41"/>
      <c r="BY3611" s="41"/>
      <c r="BZ3611" s="41"/>
      <c r="CA3611" s="41"/>
      <c r="CB3611" s="41"/>
      <c r="CC3611" s="41"/>
      <c r="CD3611" s="41"/>
      <c r="CE3611" s="41"/>
      <c r="CF3611" s="41"/>
      <c r="CG3611" s="41"/>
      <c r="CH3611" s="41"/>
      <c r="CI3611" s="41"/>
      <c r="CJ3611" s="41"/>
      <c r="ED3611" s="68"/>
      <c r="EE3611" s="68"/>
      <c r="EF3611" s="68"/>
      <c r="EG3611" s="68"/>
      <c r="EH3611" s="68"/>
      <c r="EI3611" s="68"/>
      <c r="EJ3611" s="68"/>
      <c r="EK3611" s="68"/>
      <c r="EL3611" s="68"/>
      <c r="EM3611" s="68"/>
      <c r="EN3611" s="68"/>
      <c r="EO3611" s="68"/>
      <c r="EP3611" s="68"/>
      <c r="EQ3611" s="68"/>
      <c r="ER3611" s="68"/>
      <c r="ES3611" s="68"/>
      <c r="ET3611" s="68"/>
    </row>
    <row r="3612" spans="53:150" s="9" customFormat="1" ht="15">
      <c r="BA3612" s="41"/>
      <c r="BB3612" s="41"/>
      <c r="BC3612" s="41"/>
      <c r="BD3612" s="41"/>
      <c r="BE3612" s="41"/>
      <c r="BF3612" s="41"/>
      <c r="BG3612" s="41"/>
      <c r="BH3612" s="41"/>
      <c r="BI3612" s="41"/>
      <c r="BJ3612" s="41"/>
      <c r="BK3612" s="41"/>
      <c r="BL3612" s="41"/>
      <c r="BM3612" s="41"/>
      <c r="BN3612" s="41"/>
      <c r="BO3612" s="41"/>
      <c r="BP3612" s="41"/>
      <c r="BQ3612" s="41"/>
      <c r="BR3612" s="41"/>
      <c r="BS3612" s="41"/>
      <c r="BT3612" s="41"/>
      <c r="BU3612" s="41"/>
      <c r="BV3612" s="41"/>
      <c r="BW3612" s="41"/>
      <c r="BX3612" s="41"/>
      <c r="BY3612" s="41"/>
      <c r="BZ3612" s="41"/>
      <c r="CA3612" s="41"/>
      <c r="CB3612" s="41"/>
      <c r="CC3612" s="41"/>
      <c r="CD3612" s="41"/>
      <c r="CE3612" s="41"/>
      <c r="CF3612" s="41"/>
      <c r="CG3612" s="41"/>
      <c r="CH3612" s="41"/>
      <c r="CI3612" s="41"/>
      <c r="CJ3612" s="41"/>
      <c r="ED3612" s="68"/>
      <c r="EE3612" s="68"/>
      <c r="EF3612" s="68"/>
      <c r="EG3612" s="68"/>
      <c r="EH3612" s="68"/>
      <c r="EI3612" s="68"/>
      <c r="EJ3612" s="68"/>
      <c r="EK3612" s="68"/>
      <c r="EL3612" s="68"/>
      <c r="EM3612" s="68"/>
      <c r="EN3612" s="68"/>
      <c r="EO3612" s="68"/>
      <c r="EP3612" s="68"/>
      <c r="EQ3612" s="68"/>
      <c r="ER3612" s="68"/>
      <c r="ES3612" s="68"/>
      <c r="ET3612" s="68"/>
    </row>
    <row r="3613" spans="53:150" s="9" customFormat="1" ht="15">
      <c r="BA3613" s="41"/>
      <c r="BB3613" s="41"/>
      <c r="BC3613" s="41"/>
      <c r="BD3613" s="41"/>
      <c r="BE3613" s="41"/>
      <c r="BF3613" s="41"/>
      <c r="BG3613" s="41"/>
      <c r="BH3613" s="41"/>
      <c r="BI3613" s="41"/>
      <c r="BJ3613" s="41"/>
      <c r="BK3613" s="41"/>
      <c r="BL3613" s="41"/>
      <c r="BM3613" s="41"/>
      <c r="BN3613" s="41"/>
      <c r="BO3613" s="41"/>
      <c r="BP3613" s="41"/>
      <c r="BQ3613" s="41"/>
      <c r="BR3613" s="41"/>
      <c r="BS3613" s="41"/>
      <c r="BT3613" s="41"/>
      <c r="BU3613" s="41"/>
      <c r="BV3613" s="41"/>
      <c r="BW3613" s="41"/>
      <c r="BX3613" s="41"/>
      <c r="BY3613" s="41"/>
      <c r="BZ3613" s="41"/>
      <c r="CA3613" s="41"/>
      <c r="CB3613" s="41"/>
      <c r="CC3613" s="41"/>
      <c r="CD3613" s="41"/>
      <c r="CE3613" s="41"/>
      <c r="CF3613" s="41"/>
      <c r="CG3613" s="41"/>
      <c r="CH3613" s="41"/>
      <c r="CI3613" s="41"/>
      <c r="CJ3613" s="41"/>
      <c r="ED3613" s="68"/>
      <c r="EE3613" s="68"/>
      <c r="EF3613" s="68"/>
      <c r="EG3613" s="68"/>
      <c r="EH3613" s="68"/>
      <c r="EI3613" s="68"/>
      <c r="EJ3613" s="68"/>
      <c r="EK3613" s="68"/>
      <c r="EL3613" s="68"/>
      <c r="EM3613" s="68"/>
      <c r="EN3613" s="68"/>
      <c r="EO3613" s="68"/>
      <c r="EP3613" s="68"/>
      <c r="EQ3613" s="68"/>
      <c r="ER3613" s="68"/>
      <c r="ES3613" s="68"/>
      <c r="ET3613" s="68"/>
    </row>
    <row r="3614" spans="53:150" s="9" customFormat="1" ht="15">
      <c r="BA3614" s="41"/>
      <c r="BB3614" s="41"/>
      <c r="BC3614" s="41"/>
      <c r="BD3614" s="41"/>
      <c r="BE3614" s="41"/>
      <c r="BF3614" s="41"/>
      <c r="BG3614" s="41"/>
      <c r="BH3614" s="41"/>
      <c r="BI3614" s="41"/>
      <c r="BJ3614" s="41"/>
      <c r="BK3614" s="41"/>
      <c r="BL3614" s="41"/>
      <c r="BM3614" s="41"/>
      <c r="BN3614" s="41"/>
      <c r="BO3614" s="41"/>
      <c r="BP3614" s="41"/>
      <c r="BQ3614" s="41"/>
      <c r="BR3614" s="41"/>
      <c r="BS3614" s="41"/>
      <c r="BT3614" s="41"/>
      <c r="BU3614" s="41"/>
      <c r="BV3614" s="41"/>
      <c r="BW3614" s="41"/>
      <c r="BX3614" s="41"/>
      <c r="BY3614" s="41"/>
      <c r="BZ3614" s="41"/>
      <c r="CA3614" s="41"/>
      <c r="CB3614" s="41"/>
      <c r="CC3614" s="41"/>
      <c r="CD3614" s="41"/>
      <c r="CE3614" s="41"/>
      <c r="CF3614" s="41"/>
      <c r="CG3614" s="41"/>
      <c r="CH3614" s="41"/>
      <c r="CI3614" s="41"/>
      <c r="CJ3614" s="41"/>
      <c r="ED3614" s="68"/>
      <c r="EE3614" s="68"/>
      <c r="EF3614" s="68"/>
      <c r="EG3614" s="68"/>
      <c r="EH3614" s="68"/>
      <c r="EI3614" s="68"/>
      <c r="EJ3614" s="68"/>
      <c r="EK3614" s="68"/>
      <c r="EL3614" s="68"/>
      <c r="EM3614" s="68"/>
      <c r="EN3614" s="68"/>
      <c r="EO3614" s="68"/>
      <c r="EP3614" s="68"/>
      <c r="EQ3614" s="68"/>
      <c r="ER3614" s="68"/>
      <c r="ES3614" s="68"/>
      <c r="ET3614" s="68"/>
    </row>
    <row r="3615" spans="53:150" s="9" customFormat="1" ht="15">
      <c r="BA3615" s="41"/>
      <c r="BB3615" s="41"/>
      <c r="BC3615" s="41"/>
      <c r="BD3615" s="41"/>
      <c r="BE3615" s="41"/>
      <c r="BF3615" s="41"/>
      <c r="BG3615" s="41"/>
      <c r="BH3615" s="41"/>
      <c r="BI3615" s="41"/>
      <c r="BJ3615" s="41"/>
      <c r="BK3615" s="41"/>
      <c r="BL3615" s="41"/>
      <c r="BM3615" s="41"/>
      <c r="BN3615" s="41"/>
      <c r="BO3615" s="41"/>
      <c r="BP3615" s="41"/>
      <c r="BQ3615" s="41"/>
      <c r="BR3615" s="41"/>
      <c r="BS3615" s="41"/>
      <c r="BT3615" s="41"/>
      <c r="BU3615" s="41"/>
      <c r="BV3615" s="41"/>
      <c r="BW3615" s="41"/>
      <c r="BX3615" s="41"/>
      <c r="BY3615" s="41"/>
      <c r="BZ3615" s="41"/>
      <c r="CA3615" s="41"/>
      <c r="CB3615" s="41"/>
      <c r="CC3615" s="41"/>
      <c r="CD3615" s="41"/>
      <c r="CE3615" s="41"/>
      <c r="CF3615" s="41"/>
      <c r="CG3615" s="41"/>
      <c r="CH3615" s="41"/>
      <c r="CI3615" s="41"/>
      <c r="CJ3615" s="41"/>
      <c r="ED3615" s="68"/>
      <c r="EE3615" s="68"/>
      <c r="EF3615" s="68"/>
      <c r="EG3615" s="68"/>
      <c r="EH3615" s="68"/>
      <c r="EI3615" s="68"/>
      <c r="EJ3615" s="68"/>
      <c r="EK3615" s="68"/>
      <c r="EL3615" s="68"/>
      <c r="EM3615" s="68"/>
      <c r="EN3615" s="68"/>
      <c r="EO3615" s="68"/>
      <c r="EP3615" s="68"/>
      <c r="EQ3615" s="68"/>
      <c r="ER3615" s="68"/>
      <c r="ES3615" s="68"/>
      <c r="ET3615" s="68"/>
    </row>
    <row r="3616" spans="53:150" s="9" customFormat="1" ht="15">
      <c r="BA3616" s="41"/>
      <c r="BB3616" s="41"/>
      <c r="BC3616" s="41"/>
      <c r="BD3616" s="41"/>
      <c r="BE3616" s="41"/>
      <c r="BF3616" s="41"/>
      <c r="BG3616" s="41"/>
      <c r="BH3616" s="41"/>
      <c r="BI3616" s="41"/>
      <c r="BJ3616" s="41"/>
      <c r="BK3616" s="41"/>
      <c r="BL3616" s="41"/>
      <c r="BM3616" s="41"/>
      <c r="BN3616" s="41"/>
      <c r="BO3616" s="41"/>
      <c r="BP3616" s="41"/>
      <c r="BQ3616" s="41"/>
      <c r="BR3616" s="41"/>
      <c r="BS3616" s="41"/>
      <c r="BT3616" s="41"/>
      <c r="BU3616" s="41"/>
      <c r="BV3616" s="41"/>
      <c r="BW3616" s="41"/>
      <c r="BX3616" s="41"/>
      <c r="BY3616" s="41"/>
      <c r="BZ3616" s="41"/>
      <c r="CA3616" s="41"/>
      <c r="CB3616" s="41"/>
      <c r="CC3616" s="41"/>
      <c r="CD3616" s="41"/>
      <c r="CE3616" s="41"/>
      <c r="CF3616" s="41"/>
      <c r="CG3616" s="41"/>
      <c r="CH3616" s="41"/>
      <c r="CI3616" s="41"/>
      <c r="CJ3616" s="41"/>
      <c r="ED3616" s="68"/>
      <c r="EE3616" s="68"/>
      <c r="EF3616" s="68"/>
      <c r="EG3616" s="68"/>
      <c r="EH3616" s="68"/>
      <c r="EI3616" s="68"/>
      <c r="EJ3616" s="68"/>
      <c r="EK3616" s="68"/>
      <c r="EL3616" s="68"/>
      <c r="EM3616" s="68"/>
      <c r="EN3616" s="68"/>
      <c r="EO3616" s="68"/>
      <c r="EP3616" s="68"/>
      <c r="EQ3616" s="68"/>
      <c r="ER3616" s="68"/>
      <c r="ES3616" s="68"/>
      <c r="ET3616" s="68"/>
    </row>
    <row r="3617" spans="53:150" s="9" customFormat="1" ht="15">
      <c r="BA3617" s="41"/>
      <c r="BB3617" s="41"/>
      <c r="BC3617" s="41"/>
      <c r="BD3617" s="41"/>
      <c r="BE3617" s="41"/>
      <c r="BF3617" s="41"/>
      <c r="BG3617" s="41"/>
      <c r="BH3617" s="41"/>
      <c r="BI3617" s="41"/>
      <c r="BJ3617" s="41"/>
      <c r="BK3617" s="41"/>
      <c r="BL3617" s="41"/>
      <c r="BM3617" s="41"/>
      <c r="BN3617" s="41"/>
      <c r="BO3617" s="41"/>
      <c r="BP3617" s="41"/>
      <c r="BQ3617" s="41"/>
      <c r="BR3617" s="41"/>
      <c r="BS3617" s="41"/>
      <c r="BT3617" s="41"/>
      <c r="BU3617" s="41"/>
      <c r="BV3617" s="41"/>
      <c r="BW3617" s="41"/>
      <c r="BX3617" s="41"/>
      <c r="BY3617" s="41"/>
      <c r="BZ3617" s="41"/>
      <c r="CA3617" s="41"/>
      <c r="CB3617" s="41"/>
      <c r="CC3617" s="41"/>
      <c r="CD3617" s="41"/>
      <c r="CE3617" s="41"/>
      <c r="CF3617" s="41"/>
      <c r="CG3617" s="41"/>
      <c r="CH3617" s="41"/>
      <c r="CI3617" s="41"/>
      <c r="CJ3617" s="41"/>
      <c r="ED3617" s="68"/>
      <c r="EE3617" s="68"/>
      <c r="EF3617" s="68"/>
      <c r="EG3617" s="68"/>
      <c r="EH3617" s="68"/>
      <c r="EI3617" s="68"/>
      <c r="EJ3617" s="68"/>
      <c r="EK3617" s="68"/>
      <c r="EL3617" s="68"/>
      <c r="EM3617" s="68"/>
      <c r="EN3617" s="68"/>
      <c r="EO3617" s="68"/>
      <c r="EP3617" s="68"/>
      <c r="EQ3617" s="68"/>
      <c r="ER3617" s="68"/>
      <c r="ES3617" s="68"/>
      <c r="ET3617" s="68"/>
    </row>
    <row r="3618" spans="53:150" s="9" customFormat="1" ht="15">
      <c r="BA3618" s="41"/>
      <c r="BB3618" s="41"/>
      <c r="BC3618" s="41"/>
      <c r="BD3618" s="41"/>
      <c r="BE3618" s="41"/>
      <c r="BF3618" s="41"/>
      <c r="BG3618" s="41"/>
      <c r="BH3618" s="41"/>
      <c r="BI3618" s="41"/>
      <c r="BJ3618" s="41"/>
      <c r="BK3618" s="41"/>
      <c r="BL3618" s="41"/>
      <c r="BM3618" s="41"/>
      <c r="BN3618" s="41"/>
      <c r="BO3618" s="41"/>
      <c r="BP3618" s="41"/>
      <c r="BQ3618" s="41"/>
      <c r="BR3618" s="41"/>
      <c r="BS3618" s="41"/>
      <c r="BT3618" s="41"/>
      <c r="BU3618" s="41"/>
      <c r="BV3618" s="41"/>
      <c r="BW3618" s="41"/>
      <c r="BX3618" s="41"/>
      <c r="BY3618" s="41"/>
      <c r="BZ3618" s="41"/>
      <c r="CA3618" s="41"/>
      <c r="CB3618" s="41"/>
      <c r="CC3618" s="41"/>
      <c r="CD3618" s="41"/>
      <c r="CE3618" s="41"/>
      <c r="CF3618" s="41"/>
      <c r="CG3618" s="41"/>
      <c r="CH3618" s="41"/>
      <c r="CI3618" s="41"/>
      <c r="CJ3618" s="41"/>
      <c r="ED3618" s="68"/>
      <c r="EE3618" s="68"/>
      <c r="EF3618" s="68"/>
      <c r="EG3618" s="68"/>
      <c r="EH3618" s="68"/>
      <c r="EI3618" s="68"/>
      <c r="EJ3618" s="68"/>
      <c r="EK3618" s="68"/>
      <c r="EL3618" s="68"/>
      <c r="EM3618" s="68"/>
      <c r="EN3618" s="68"/>
      <c r="EO3618" s="68"/>
      <c r="EP3618" s="68"/>
      <c r="EQ3618" s="68"/>
      <c r="ER3618" s="68"/>
      <c r="ES3618" s="68"/>
      <c r="ET3618" s="68"/>
    </row>
    <row r="3619" spans="53:150" s="9" customFormat="1" ht="15">
      <c r="BA3619" s="41"/>
      <c r="BB3619" s="41"/>
      <c r="BC3619" s="41"/>
      <c r="BD3619" s="41"/>
      <c r="BE3619" s="41"/>
      <c r="BF3619" s="41"/>
      <c r="BG3619" s="41"/>
      <c r="BH3619" s="41"/>
      <c r="BI3619" s="41"/>
      <c r="BJ3619" s="41"/>
      <c r="BK3619" s="41"/>
      <c r="BL3619" s="41"/>
      <c r="BM3619" s="41"/>
      <c r="BN3619" s="41"/>
      <c r="BO3619" s="41"/>
      <c r="BP3619" s="41"/>
      <c r="BQ3619" s="41"/>
      <c r="BR3619" s="41"/>
      <c r="BS3619" s="41"/>
      <c r="BT3619" s="41"/>
      <c r="BU3619" s="41"/>
      <c r="BV3619" s="41"/>
      <c r="BW3619" s="41"/>
      <c r="BX3619" s="41"/>
      <c r="BY3619" s="41"/>
      <c r="BZ3619" s="41"/>
      <c r="CA3619" s="41"/>
      <c r="CB3619" s="41"/>
      <c r="CC3619" s="41"/>
      <c r="CD3619" s="41"/>
      <c r="CE3619" s="41"/>
      <c r="CF3619" s="41"/>
      <c r="CG3619" s="41"/>
      <c r="CH3619" s="41"/>
      <c r="CI3619" s="41"/>
      <c r="CJ3619" s="41"/>
      <c r="ED3619" s="68"/>
      <c r="EE3619" s="68"/>
      <c r="EF3619" s="68"/>
      <c r="EG3619" s="68"/>
      <c r="EH3619" s="68"/>
      <c r="EI3619" s="68"/>
      <c r="EJ3619" s="68"/>
      <c r="EK3619" s="68"/>
      <c r="EL3619" s="68"/>
      <c r="EM3619" s="68"/>
      <c r="EN3619" s="68"/>
      <c r="EO3619" s="68"/>
      <c r="EP3619" s="68"/>
      <c r="EQ3619" s="68"/>
      <c r="ER3619" s="68"/>
      <c r="ES3619" s="68"/>
      <c r="ET3619" s="68"/>
    </row>
    <row r="3620" spans="53:150" s="9" customFormat="1" ht="15">
      <c r="BA3620" s="41"/>
      <c r="BB3620" s="41"/>
      <c r="BC3620" s="41"/>
      <c r="BD3620" s="41"/>
      <c r="BE3620" s="41"/>
      <c r="BF3620" s="41"/>
      <c r="BG3620" s="41"/>
      <c r="BH3620" s="41"/>
      <c r="BI3620" s="41"/>
      <c r="BJ3620" s="41"/>
      <c r="BK3620" s="41"/>
      <c r="BL3620" s="41"/>
      <c r="BM3620" s="41"/>
      <c r="BN3620" s="41"/>
      <c r="BO3620" s="41"/>
      <c r="BP3620" s="41"/>
      <c r="BQ3620" s="41"/>
      <c r="BR3620" s="41"/>
      <c r="BS3620" s="41"/>
      <c r="BT3620" s="41"/>
      <c r="BU3620" s="41"/>
      <c r="BV3620" s="41"/>
      <c r="BW3620" s="41"/>
      <c r="BX3620" s="41"/>
      <c r="BY3620" s="41"/>
      <c r="BZ3620" s="41"/>
      <c r="CA3620" s="41"/>
      <c r="CB3620" s="41"/>
      <c r="CC3620" s="41"/>
      <c r="CD3620" s="41"/>
      <c r="CE3620" s="41"/>
      <c r="CF3620" s="41"/>
      <c r="CG3620" s="41"/>
      <c r="CH3620" s="41"/>
      <c r="CI3620" s="41"/>
      <c r="CJ3620" s="41"/>
      <c r="ED3620" s="68"/>
      <c r="EE3620" s="68"/>
      <c r="EF3620" s="68"/>
      <c r="EG3620" s="68"/>
      <c r="EH3620" s="68"/>
      <c r="EI3620" s="68"/>
      <c r="EJ3620" s="68"/>
      <c r="EK3620" s="68"/>
      <c r="EL3620" s="68"/>
      <c r="EM3620" s="68"/>
      <c r="EN3620" s="68"/>
      <c r="EO3620" s="68"/>
      <c r="EP3620" s="68"/>
      <c r="EQ3620" s="68"/>
      <c r="ER3620" s="68"/>
      <c r="ES3620" s="68"/>
      <c r="ET3620" s="68"/>
    </row>
    <row r="3621" spans="53:150" s="9" customFormat="1" ht="15">
      <c r="BA3621" s="41"/>
      <c r="BB3621" s="41"/>
      <c r="BC3621" s="41"/>
      <c r="BD3621" s="41"/>
      <c r="BE3621" s="41"/>
      <c r="BF3621" s="41"/>
      <c r="BG3621" s="41"/>
      <c r="BH3621" s="41"/>
      <c r="BI3621" s="41"/>
      <c r="BJ3621" s="41"/>
      <c r="BK3621" s="41"/>
      <c r="BL3621" s="41"/>
      <c r="BM3621" s="41"/>
      <c r="BN3621" s="41"/>
      <c r="BO3621" s="41"/>
      <c r="BP3621" s="41"/>
      <c r="BQ3621" s="41"/>
      <c r="BR3621" s="41"/>
      <c r="BS3621" s="41"/>
      <c r="BT3621" s="41"/>
      <c r="BU3621" s="41"/>
      <c r="BV3621" s="41"/>
      <c r="BW3621" s="41"/>
      <c r="BX3621" s="41"/>
      <c r="BY3621" s="41"/>
      <c r="BZ3621" s="41"/>
      <c r="CA3621" s="41"/>
      <c r="CB3621" s="41"/>
      <c r="CC3621" s="41"/>
      <c r="CD3621" s="41"/>
      <c r="CE3621" s="41"/>
      <c r="CF3621" s="41"/>
      <c r="CG3621" s="41"/>
      <c r="CH3621" s="41"/>
      <c r="CI3621" s="41"/>
      <c r="CJ3621" s="41"/>
      <c r="ED3621" s="68"/>
      <c r="EE3621" s="68"/>
      <c r="EF3621" s="68"/>
      <c r="EG3621" s="68"/>
      <c r="EH3621" s="68"/>
      <c r="EI3621" s="68"/>
      <c r="EJ3621" s="68"/>
      <c r="EK3621" s="68"/>
      <c r="EL3621" s="68"/>
      <c r="EM3621" s="68"/>
      <c r="EN3621" s="68"/>
      <c r="EO3621" s="68"/>
      <c r="EP3621" s="68"/>
      <c r="EQ3621" s="68"/>
      <c r="ER3621" s="68"/>
      <c r="ES3621" s="68"/>
      <c r="ET3621" s="68"/>
    </row>
    <row r="3622" spans="53:150" s="9" customFormat="1" ht="15">
      <c r="BA3622" s="41"/>
      <c r="BB3622" s="41"/>
      <c r="BC3622" s="41"/>
      <c r="BD3622" s="41"/>
      <c r="BE3622" s="41"/>
      <c r="BF3622" s="41"/>
      <c r="BG3622" s="41"/>
      <c r="BH3622" s="41"/>
      <c r="BI3622" s="41"/>
      <c r="BJ3622" s="41"/>
      <c r="BK3622" s="41"/>
      <c r="BL3622" s="41"/>
      <c r="BM3622" s="41"/>
      <c r="BN3622" s="41"/>
      <c r="BO3622" s="41"/>
      <c r="BP3622" s="41"/>
      <c r="BQ3622" s="41"/>
      <c r="BR3622" s="41"/>
      <c r="BS3622" s="41"/>
      <c r="BT3622" s="41"/>
      <c r="BU3622" s="41"/>
      <c r="BV3622" s="41"/>
      <c r="BW3622" s="41"/>
      <c r="BX3622" s="41"/>
      <c r="BY3622" s="41"/>
      <c r="BZ3622" s="41"/>
      <c r="CA3622" s="41"/>
      <c r="CB3622" s="41"/>
      <c r="CC3622" s="41"/>
      <c r="CD3622" s="41"/>
      <c r="CE3622" s="41"/>
      <c r="CF3622" s="41"/>
      <c r="CG3622" s="41"/>
      <c r="CH3622" s="41"/>
      <c r="CI3622" s="41"/>
      <c r="CJ3622" s="41"/>
      <c r="ED3622" s="68"/>
      <c r="EE3622" s="68"/>
      <c r="EF3622" s="68"/>
      <c r="EG3622" s="68"/>
      <c r="EH3622" s="68"/>
      <c r="EI3622" s="68"/>
      <c r="EJ3622" s="68"/>
      <c r="EK3622" s="68"/>
      <c r="EL3622" s="68"/>
      <c r="EM3622" s="68"/>
      <c r="EN3622" s="68"/>
      <c r="EO3622" s="68"/>
      <c r="EP3622" s="68"/>
      <c r="EQ3622" s="68"/>
      <c r="ER3622" s="68"/>
      <c r="ES3622" s="68"/>
      <c r="ET3622" s="68"/>
    </row>
    <row r="3623" spans="53:150" s="9" customFormat="1" ht="15">
      <c r="BA3623" s="41"/>
      <c r="BB3623" s="41"/>
      <c r="BC3623" s="41"/>
      <c r="BD3623" s="41"/>
      <c r="BE3623" s="41"/>
      <c r="BF3623" s="41"/>
      <c r="BG3623" s="41"/>
      <c r="BH3623" s="41"/>
      <c r="BI3623" s="41"/>
      <c r="BJ3623" s="41"/>
      <c r="BK3623" s="41"/>
      <c r="BL3623" s="41"/>
      <c r="BM3623" s="41"/>
      <c r="BN3623" s="41"/>
      <c r="BO3623" s="41"/>
      <c r="BP3623" s="41"/>
      <c r="BQ3623" s="41"/>
      <c r="BR3623" s="41"/>
      <c r="BS3623" s="41"/>
      <c r="BT3623" s="41"/>
      <c r="BU3623" s="41"/>
      <c r="BV3623" s="41"/>
      <c r="BW3623" s="41"/>
      <c r="BX3623" s="41"/>
      <c r="BY3623" s="41"/>
      <c r="BZ3623" s="41"/>
      <c r="CA3623" s="41"/>
      <c r="CB3623" s="41"/>
      <c r="CC3623" s="41"/>
      <c r="CD3623" s="41"/>
      <c r="CE3623" s="41"/>
      <c r="CF3623" s="41"/>
      <c r="CG3623" s="41"/>
      <c r="CH3623" s="41"/>
      <c r="CI3623" s="41"/>
      <c r="CJ3623" s="41"/>
      <c r="ED3623" s="68"/>
      <c r="EE3623" s="68"/>
      <c r="EF3623" s="68"/>
      <c r="EG3623" s="68"/>
      <c r="EH3623" s="68"/>
      <c r="EI3623" s="68"/>
      <c r="EJ3623" s="68"/>
      <c r="EK3623" s="68"/>
      <c r="EL3623" s="68"/>
      <c r="EM3623" s="68"/>
      <c r="EN3623" s="68"/>
      <c r="EO3623" s="68"/>
      <c r="EP3623" s="68"/>
      <c r="EQ3623" s="68"/>
      <c r="ER3623" s="68"/>
      <c r="ES3623" s="68"/>
      <c r="ET3623" s="68"/>
    </row>
    <row r="3624" spans="53:150" s="9" customFormat="1" ht="15">
      <c r="BA3624" s="41"/>
      <c r="BB3624" s="41"/>
      <c r="BC3624" s="41"/>
      <c r="BD3624" s="41"/>
      <c r="BE3624" s="41"/>
      <c r="BF3624" s="41"/>
      <c r="BG3624" s="41"/>
      <c r="BH3624" s="41"/>
      <c r="BI3624" s="41"/>
      <c r="BJ3624" s="41"/>
      <c r="BK3624" s="41"/>
      <c r="BL3624" s="41"/>
      <c r="BM3624" s="41"/>
      <c r="BN3624" s="41"/>
      <c r="BO3624" s="41"/>
      <c r="BP3624" s="41"/>
      <c r="BQ3624" s="41"/>
      <c r="BR3624" s="41"/>
      <c r="BS3624" s="41"/>
      <c r="BT3624" s="41"/>
      <c r="BU3624" s="41"/>
      <c r="BV3624" s="41"/>
      <c r="BW3624" s="41"/>
      <c r="BX3624" s="41"/>
      <c r="BY3624" s="41"/>
      <c r="BZ3624" s="41"/>
      <c r="CA3624" s="41"/>
      <c r="CB3624" s="41"/>
      <c r="CC3624" s="41"/>
      <c r="CD3624" s="41"/>
      <c r="CE3624" s="41"/>
      <c r="CF3624" s="41"/>
      <c r="CG3624" s="41"/>
      <c r="CH3624" s="41"/>
      <c r="CI3624" s="41"/>
      <c r="CJ3624" s="41"/>
      <c r="ED3624" s="68"/>
      <c r="EE3624" s="68"/>
      <c r="EF3624" s="68"/>
      <c r="EG3624" s="68"/>
      <c r="EH3624" s="68"/>
      <c r="EI3624" s="68"/>
      <c r="EJ3624" s="68"/>
      <c r="EK3624" s="68"/>
      <c r="EL3624" s="68"/>
      <c r="EM3624" s="68"/>
      <c r="EN3624" s="68"/>
      <c r="EO3624" s="68"/>
      <c r="EP3624" s="68"/>
      <c r="EQ3624" s="68"/>
      <c r="ER3624" s="68"/>
      <c r="ES3624" s="68"/>
      <c r="ET3624" s="68"/>
    </row>
    <row r="3625" spans="53:150" s="9" customFormat="1" ht="15">
      <c r="BA3625" s="41"/>
      <c r="BB3625" s="41"/>
      <c r="BC3625" s="41"/>
      <c r="BD3625" s="41"/>
      <c r="BE3625" s="41"/>
      <c r="BF3625" s="41"/>
      <c r="BG3625" s="41"/>
      <c r="BH3625" s="41"/>
      <c r="BI3625" s="41"/>
      <c r="BJ3625" s="41"/>
      <c r="BK3625" s="41"/>
      <c r="BL3625" s="41"/>
      <c r="BM3625" s="41"/>
      <c r="BN3625" s="41"/>
      <c r="BO3625" s="41"/>
      <c r="BP3625" s="41"/>
      <c r="BQ3625" s="41"/>
      <c r="BR3625" s="41"/>
      <c r="BS3625" s="41"/>
      <c r="BT3625" s="41"/>
      <c r="BU3625" s="41"/>
      <c r="BV3625" s="41"/>
      <c r="BW3625" s="41"/>
      <c r="BX3625" s="41"/>
      <c r="BY3625" s="41"/>
      <c r="BZ3625" s="41"/>
      <c r="CA3625" s="41"/>
      <c r="CB3625" s="41"/>
      <c r="CC3625" s="41"/>
      <c r="CD3625" s="41"/>
      <c r="CE3625" s="41"/>
      <c r="CF3625" s="41"/>
      <c r="CG3625" s="41"/>
      <c r="CH3625" s="41"/>
      <c r="CI3625" s="41"/>
      <c r="CJ3625" s="41"/>
      <c r="ED3625" s="68"/>
      <c r="EE3625" s="68"/>
      <c r="EF3625" s="68"/>
      <c r="EG3625" s="68"/>
      <c r="EH3625" s="68"/>
      <c r="EI3625" s="68"/>
      <c r="EJ3625" s="68"/>
      <c r="EK3625" s="68"/>
      <c r="EL3625" s="68"/>
      <c r="EM3625" s="68"/>
      <c r="EN3625" s="68"/>
      <c r="EO3625" s="68"/>
      <c r="EP3625" s="68"/>
      <c r="EQ3625" s="68"/>
      <c r="ER3625" s="68"/>
      <c r="ES3625" s="68"/>
      <c r="ET3625" s="68"/>
    </row>
    <row r="3626" spans="53:150" s="9" customFormat="1" ht="15">
      <c r="BA3626" s="41"/>
      <c r="BB3626" s="41"/>
      <c r="BC3626" s="41"/>
      <c r="BD3626" s="41"/>
      <c r="BE3626" s="41"/>
      <c r="BF3626" s="41"/>
      <c r="BG3626" s="41"/>
      <c r="BH3626" s="41"/>
      <c r="BI3626" s="41"/>
      <c r="BJ3626" s="41"/>
      <c r="BK3626" s="41"/>
      <c r="BL3626" s="41"/>
      <c r="BM3626" s="41"/>
      <c r="BN3626" s="41"/>
      <c r="BO3626" s="41"/>
      <c r="BP3626" s="41"/>
      <c r="BQ3626" s="41"/>
      <c r="BR3626" s="41"/>
      <c r="BS3626" s="41"/>
      <c r="BT3626" s="41"/>
      <c r="BU3626" s="41"/>
      <c r="BV3626" s="41"/>
      <c r="BW3626" s="41"/>
      <c r="BX3626" s="41"/>
      <c r="BY3626" s="41"/>
      <c r="BZ3626" s="41"/>
      <c r="CA3626" s="41"/>
      <c r="CB3626" s="41"/>
      <c r="CC3626" s="41"/>
      <c r="CD3626" s="41"/>
      <c r="CE3626" s="41"/>
      <c r="CF3626" s="41"/>
      <c r="CG3626" s="41"/>
      <c r="CH3626" s="41"/>
      <c r="CI3626" s="41"/>
      <c r="CJ3626" s="41"/>
      <c r="ED3626" s="68"/>
      <c r="EE3626" s="68"/>
      <c r="EF3626" s="68"/>
      <c r="EG3626" s="68"/>
      <c r="EH3626" s="68"/>
      <c r="EI3626" s="68"/>
      <c r="EJ3626" s="68"/>
      <c r="EK3626" s="68"/>
      <c r="EL3626" s="68"/>
      <c r="EM3626" s="68"/>
      <c r="EN3626" s="68"/>
      <c r="EO3626" s="68"/>
      <c r="EP3626" s="68"/>
      <c r="EQ3626" s="68"/>
      <c r="ER3626" s="68"/>
      <c r="ES3626" s="68"/>
      <c r="ET3626" s="68"/>
    </row>
    <row r="3627" spans="53:150" s="9" customFormat="1" ht="15">
      <c r="BA3627" s="41"/>
      <c r="BB3627" s="41"/>
      <c r="BC3627" s="41"/>
      <c r="BD3627" s="41"/>
      <c r="BE3627" s="41"/>
      <c r="BF3627" s="41"/>
      <c r="BG3627" s="41"/>
      <c r="BH3627" s="41"/>
      <c r="BI3627" s="41"/>
      <c r="BJ3627" s="41"/>
      <c r="BK3627" s="41"/>
      <c r="BL3627" s="41"/>
      <c r="BM3627" s="41"/>
      <c r="BN3627" s="41"/>
      <c r="BO3627" s="41"/>
      <c r="BP3627" s="41"/>
      <c r="BQ3627" s="41"/>
      <c r="BR3627" s="41"/>
      <c r="BS3627" s="41"/>
      <c r="BT3627" s="41"/>
      <c r="BU3627" s="41"/>
      <c r="BV3627" s="41"/>
      <c r="BW3627" s="41"/>
      <c r="BX3627" s="41"/>
      <c r="BY3627" s="41"/>
      <c r="BZ3627" s="41"/>
      <c r="CA3627" s="41"/>
      <c r="CB3627" s="41"/>
      <c r="CC3627" s="41"/>
      <c r="CD3627" s="41"/>
      <c r="CE3627" s="41"/>
      <c r="CF3627" s="41"/>
      <c r="CG3627" s="41"/>
      <c r="CH3627" s="41"/>
      <c r="CI3627" s="41"/>
      <c r="CJ3627" s="41"/>
      <c r="ED3627" s="68"/>
      <c r="EE3627" s="68"/>
      <c r="EF3627" s="68"/>
      <c r="EG3627" s="68"/>
      <c r="EH3627" s="68"/>
      <c r="EI3627" s="68"/>
      <c r="EJ3627" s="68"/>
      <c r="EK3627" s="68"/>
      <c r="EL3627" s="68"/>
      <c r="EM3627" s="68"/>
      <c r="EN3627" s="68"/>
      <c r="EO3627" s="68"/>
      <c r="EP3627" s="68"/>
      <c r="EQ3627" s="68"/>
      <c r="ER3627" s="68"/>
      <c r="ES3627" s="68"/>
      <c r="ET3627" s="68"/>
    </row>
    <row r="3628" spans="53:150" s="9" customFormat="1" ht="15">
      <c r="BA3628" s="41"/>
      <c r="BB3628" s="41"/>
      <c r="BC3628" s="41"/>
      <c r="BD3628" s="41"/>
      <c r="BE3628" s="41"/>
      <c r="BF3628" s="41"/>
      <c r="BG3628" s="41"/>
      <c r="BH3628" s="41"/>
      <c r="BI3628" s="41"/>
      <c r="BJ3628" s="41"/>
      <c r="BK3628" s="41"/>
      <c r="BL3628" s="41"/>
      <c r="BM3628" s="41"/>
      <c r="BN3628" s="41"/>
      <c r="BO3628" s="41"/>
      <c r="BP3628" s="41"/>
      <c r="BQ3628" s="41"/>
      <c r="BR3628" s="41"/>
      <c r="BS3628" s="41"/>
      <c r="BT3628" s="41"/>
      <c r="BU3628" s="41"/>
      <c r="BV3628" s="41"/>
      <c r="BW3628" s="41"/>
      <c r="BX3628" s="41"/>
      <c r="BY3628" s="41"/>
      <c r="BZ3628" s="41"/>
      <c r="CA3628" s="41"/>
      <c r="CB3628" s="41"/>
      <c r="CC3628" s="41"/>
      <c r="CD3628" s="41"/>
      <c r="CE3628" s="41"/>
      <c r="CF3628" s="41"/>
      <c r="CG3628" s="41"/>
      <c r="CH3628" s="41"/>
      <c r="CI3628" s="41"/>
      <c r="CJ3628" s="41"/>
      <c r="ED3628" s="68"/>
      <c r="EE3628" s="68"/>
      <c r="EF3628" s="68"/>
      <c r="EG3628" s="68"/>
      <c r="EH3628" s="68"/>
      <c r="EI3628" s="68"/>
      <c r="EJ3628" s="68"/>
      <c r="EK3628" s="68"/>
      <c r="EL3628" s="68"/>
      <c r="EM3628" s="68"/>
      <c r="EN3628" s="68"/>
      <c r="EO3628" s="68"/>
      <c r="EP3628" s="68"/>
      <c r="EQ3628" s="68"/>
      <c r="ER3628" s="68"/>
      <c r="ES3628" s="68"/>
      <c r="ET3628" s="68"/>
    </row>
    <row r="3629" spans="53:150" s="9" customFormat="1" ht="15">
      <c r="BA3629" s="41"/>
      <c r="BB3629" s="41"/>
      <c r="BC3629" s="41"/>
      <c r="BD3629" s="41"/>
      <c r="BE3629" s="41"/>
      <c r="BF3629" s="41"/>
      <c r="BG3629" s="41"/>
      <c r="BH3629" s="41"/>
      <c r="BI3629" s="41"/>
      <c r="BJ3629" s="41"/>
      <c r="BK3629" s="41"/>
      <c r="BL3629" s="41"/>
      <c r="BM3629" s="41"/>
      <c r="BN3629" s="41"/>
      <c r="BO3629" s="41"/>
      <c r="BP3629" s="41"/>
      <c r="BQ3629" s="41"/>
      <c r="BR3629" s="41"/>
      <c r="BS3629" s="41"/>
      <c r="BT3629" s="41"/>
      <c r="BU3629" s="41"/>
      <c r="BV3629" s="41"/>
      <c r="BW3629" s="41"/>
      <c r="BX3629" s="41"/>
      <c r="BY3629" s="41"/>
      <c r="BZ3629" s="41"/>
      <c r="CA3629" s="41"/>
      <c r="CB3629" s="41"/>
      <c r="CC3629" s="41"/>
      <c r="CD3629" s="41"/>
      <c r="CE3629" s="41"/>
      <c r="CF3629" s="41"/>
      <c r="CG3629" s="41"/>
      <c r="CH3629" s="41"/>
      <c r="CI3629" s="41"/>
      <c r="CJ3629" s="41"/>
      <c r="ED3629" s="68"/>
      <c r="EE3629" s="68"/>
      <c r="EF3629" s="68"/>
      <c r="EG3629" s="68"/>
      <c r="EH3629" s="68"/>
      <c r="EI3629" s="68"/>
      <c r="EJ3629" s="68"/>
      <c r="EK3629" s="68"/>
      <c r="EL3629" s="68"/>
      <c r="EM3629" s="68"/>
      <c r="EN3629" s="68"/>
      <c r="EO3629" s="68"/>
      <c r="EP3629" s="68"/>
      <c r="EQ3629" s="68"/>
      <c r="ER3629" s="68"/>
      <c r="ES3629" s="68"/>
      <c r="ET3629" s="68"/>
    </row>
    <row r="3630" spans="53:150" s="9" customFormat="1" ht="15">
      <c r="BA3630" s="41"/>
      <c r="BB3630" s="41"/>
      <c r="BC3630" s="41"/>
      <c r="BD3630" s="41"/>
      <c r="BE3630" s="41"/>
      <c r="BF3630" s="41"/>
      <c r="BG3630" s="41"/>
      <c r="BH3630" s="41"/>
      <c r="BI3630" s="41"/>
      <c r="BJ3630" s="41"/>
      <c r="BK3630" s="41"/>
      <c r="BL3630" s="41"/>
      <c r="BM3630" s="41"/>
      <c r="BN3630" s="41"/>
      <c r="BO3630" s="41"/>
      <c r="BP3630" s="41"/>
      <c r="BQ3630" s="41"/>
      <c r="BR3630" s="41"/>
      <c r="BS3630" s="41"/>
      <c r="BT3630" s="41"/>
      <c r="BU3630" s="41"/>
      <c r="BV3630" s="41"/>
      <c r="BW3630" s="41"/>
      <c r="BX3630" s="41"/>
      <c r="BY3630" s="41"/>
      <c r="BZ3630" s="41"/>
      <c r="CA3630" s="41"/>
      <c r="CB3630" s="41"/>
      <c r="CC3630" s="41"/>
      <c r="CD3630" s="41"/>
      <c r="CE3630" s="41"/>
      <c r="CF3630" s="41"/>
      <c r="CG3630" s="41"/>
      <c r="CH3630" s="41"/>
      <c r="CI3630" s="41"/>
      <c r="CJ3630" s="41"/>
      <c r="ED3630" s="68"/>
      <c r="EE3630" s="68"/>
      <c r="EF3630" s="68"/>
      <c r="EG3630" s="68"/>
      <c r="EH3630" s="68"/>
      <c r="EI3630" s="68"/>
      <c r="EJ3630" s="68"/>
      <c r="EK3630" s="68"/>
      <c r="EL3630" s="68"/>
      <c r="EM3630" s="68"/>
      <c r="EN3630" s="68"/>
      <c r="EO3630" s="68"/>
      <c r="EP3630" s="68"/>
      <c r="EQ3630" s="68"/>
      <c r="ER3630" s="68"/>
      <c r="ES3630" s="68"/>
      <c r="ET3630" s="68"/>
    </row>
    <row r="3631" spans="53:150" s="9" customFormat="1" ht="15">
      <c r="BA3631" s="41"/>
      <c r="BB3631" s="41"/>
      <c r="BC3631" s="41"/>
      <c r="BD3631" s="41"/>
      <c r="BE3631" s="41"/>
      <c r="BF3631" s="41"/>
      <c r="BG3631" s="41"/>
      <c r="BH3631" s="41"/>
      <c r="BI3631" s="41"/>
      <c r="BJ3631" s="41"/>
      <c r="BK3631" s="41"/>
      <c r="BL3631" s="41"/>
      <c r="BM3631" s="41"/>
      <c r="BN3631" s="41"/>
      <c r="BO3631" s="41"/>
      <c r="BP3631" s="41"/>
      <c r="BQ3631" s="41"/>
      <c r="BR3631" s="41"/>
      <c r="BS3631" s="41"/>
      <c r="BT3631" s="41"/>
      <c r="BU3631" s="41"/>
      <c r="BV3631" s="41"/>
      <c r="BW3631" s="41"/>
      <c r="BX3631" s="41"/>
      <c r="BY3631" s="41"/>
      <c r="BZ3631" s="41"/>
      <c r="CA3631" s="41"/>
      <c r="CB3631" s="41"/>
      <c r="CC3631" s="41"/>
      <c r="CD3631" s="41"/>
      <c r="CE3631" s="41"/>
      <c r="CF3631" s="41"/>
      <c r="CG3631" s="41"/>
      <c r="CH3631" s="41"/>
      <c r="CI3631" s="41"/>
      <c r="CJ3631" s="41"/>
      <c r="ED3631" s="68"/>
      <c r="EE3631" s="68"/>
      <c r="EF3631" s="68"/>
      <c r="EG3631" s="68"/>
      <c r="EH3631" s="68"/>
      <c r="EI3631" s="68"/>
      <c r="EJ3631" s="68"/>
      <c r="EK3631" s="68"/>
      <c r="EL3631" s="68"/>
      <c r="EM3631" s="68"/>
      <c r="EN3631" s="68"/>
      <c r="EO3631" s="68"/>
      <c r="EP3631" s="68"/>
      <c r="EQ3631" s="68"/>
      <c r="ER3631" s="68"/>
      <c r="ES3631" s="68"/>
      <c r="ET3631" s="68"/>
    </row>
    <row r="3632" spans="53:150" s="9" customFormat="1" ht="15">
      <c r="BA3632" s="41"/>
      <c r="BB3632" s="41"/>
      <c r="BC3632" s="41"/>
      <c r="BD3632" s="41"/>
      <c r="BE3632" s="41"/>
      <c r="BF3632" s="41"/>
      <c r="BG3632" s="41"/>
      <c r="BH3632" s="41"/>
      <c r="BI3632" s="41"/>
      <c r="BJ3632" s="41"/>
      <c r="BK3632" s="41"/>
      <c r="BL3632" s="41"/>
      <c r="BM3632" s="41"/>
      <c r="BN3632" s="41"/>
      <c r="BO3632" s="41"/>
      <c r="BP3632" s="41"/>
      <c r="BQ3632" s="41"/>
      <c r="BR3632" s="41"/>
      <c r="BS3632" s="41"/>
      <c r="BT3632" s="41"/>
      <c r="BU3632" s="41"/>
      <c r="BV3632" s="41"/>
      <c r="BW3632" s="41"/>
      <c r="BX3632" s="41"/>
      <c r="BY3632" s="41"/>
      <c r="BZ3632" s="41"/>
      <c r="CA3632" s="41"/>
      <c r="CB3632" s="41"/>
      <c r="CC3632" s="41"/>
      <c r="CD3632" s="41"/>
      <c r="CE3632" s="41"/>
      <c r="CF3632" s="41"/>
      <c r="CG3632" s="41"/>
      <c r="CH3632" s="41"/>
      <c r="CI3632" s="41"/>
      <c r="CJ3632" s="41"/>
      <c r="ED3632" s="68"/>
      <c r="EE3632" s="68"/>
      <c r="EF3632" s="68"/>
      <c r="EG3632" s="68"/>
      <c r="EH3632" s="68"/>
      <c r="EI3632" s="68"/>
      <c r="EJ3632" s="68"/>
      <c r="EK3632" s="68"/>
      <c r="EL3632" s="68"/>
      <c r="EM3632" s="68"/>
      <c r="EN3632" s="68"/>
      <c r="EO3632" s="68"/>
      <c r="EP3632" s="68"/>
      <c r="EQ3632" s="68"/>
      <c r="ER3632" s="68"/>
      <c r="ES3632" s="68"/>
      <c r="ET3632" s="68"/>
    </row>
    <row r="3633" spans="53:150" s="9" customFormat="1" ht="15">
      <c r="BA3633" s="41"/>
      <c r="BB3633" s="41"/>
      <c r="BC3633" s="41"/>
      <c r="BD3633" s="41"/>
      <c r="BE3633" s="41"/>
      <c r="BF3633" s="41"/>
      <c r="BG3633" s="41"/>
      <c r="BH3633" s="41"/>
      <c r="BI3633" s="41"/>
      <c r="BJ3633" s="41"/>
      <c r="BK3633" s="41"/>
      <c r="BL3633" s="41"/>
      <c r="BM3633" s="41"/>
      <c r="BN3633" s="41"/>
      <c r="BO3633" s="41"/>
      <c r="BP3633" s="41"/>
      <c r="BQ3633" s="41"/>
      <c r="BR3633" s="41"/>
      <c r="BS3633" s="41"/>
      <c r="BT3633" s="41"/>
      <c r="BU3633" s="41"/>
      <c r="BV3633" s="41"/>
      <c r="BW3633" s="41"/>
      <c r="BX3633" s="41"/>
      <c r="BY3633" s="41"/>
      <c r="BZ3633" s="41"/>
      <c r="CA3633" s="41"/>
      <c r="CB3633" s="41"/>
      <c r="CC3633" s="41"/>
      <c r="CD3633" s="41"/>
      <c r="CE3633" s="41"/>
      <c r="CF3633" s="41"/>
      <c r="CG3633" s="41"/>
      <c r="CH3633" s="41"/>
      <c r="CI3633" s="41"/>
      <c r="CJ3633" s="41"/>
      <c r="ED3633" s="68"/>
      <c r="EE3633" s="68"/>
      <c r="EF3633" s="68"/>
      <c r="EG3633" s="68"/>
      <c r="EH3633" s="68"/>
      <c r="EI3633" s="68"/>
      <c r="EJ3633" s="68"/>
      <c r="EK3633" s="68"/>
      <c r="EL3633" s="68"/>
      <c r="EM3633" s="68"/>
      <c r="EN3633" s="68"/>
      <c r="EO3633" s="68"/>
      <c r="EP3633" s="68"/>
      <c r="EQ3633" s="68"/>
      <c r="ER3633" s="68"/>
      <c r="ES3633" s="68"/>
      <c r="ET3633" s="68"/>
    </row>
    <row r="3634" spans="53:150" s="9" customFormat="1" ht="15">
      <c r="BA3634" s="41"/>
      <c r="BB3634" s="41"/>
      <c r="BC3634" s="41"/>
      <c r="BD3634" s="41"/>
      <c r="BE3634" s="41"/>
      <c r="BF3634" s="41"/>
      <c r="BG3634" s="41"/>
      <c r="BH3634" s="41"/>
      <c r="BI3634" s="41"/>
      <c r="BJ3634" s="41"/>
      <c r="BK3634" s="41"/>
      <c r="BL3634" s="41"/>
      <c r="BM3634" s="41"/>
      <c r="BN3634" s="41"/>
      <c r="BO3634" s="41"/>
      <c r="BP3634" s="41"/>
      <c r="BQ3634" s="41"/>
      <c r="BR3634" s="41"/>
      <c r="BS3634" s="41"/>
      <c r="BT3634" s="41"/>
      <c r="BU3634" s="41"/>
      <c r="BV3634" s="41"/>
      <c r="BW3634" s="41"/>
      <c r="BX3634" s="41"/>
      <c r="BY3634" s="41"/>
      <c r="BZ3634" s="41"/>
      <c r="CA3634" s="41"/>
      <c r="CB3634" s="41"/>
      <c r="CC3634" s="41"/>
      <c r="CD3634" s="41"/>
      <c r="CE3634" s="41"/>
      <c r="CF3634" s="41"/>
      <c r="CG3634" s="41"/>
      <c r="CH3634" s="41"/>
      <c r="CI3634" s="41"/>
      <c r="CJ3634" s="41"/>
      <c r="ED3634" s="68"/>
      <c r="EE3634" s="68"/>
      <c r="EF3634" s="68"/>
      <c r="EG3634" s="68"/>
      <c r="EH3634" s="68"/>
      <c r="EI3634" s="68"/>
      <c r="EJ3634" s="68"/>
      <c r="EK3634" s="68"/>
      <c r="EL3634" s="68"/>
      <c r="EM3634" s="68"/>
      <c r="EN3634" s="68"/>
      <c r="EO3634" s="68"/>
      <c r="EP3634" s="68"/>
      <c r="EQ3634" s="68"/>
      <c r="ER3634" s="68"/>
      <c r="ES3634" s="68"/>
      <c r="ET3634" s="68"/>
    </row>
    <row r="3635" spans="53:150" s="9" customFormat="1" ht="15">
      <c r="BA3635" s="41"/>
      <c r="BB3635" s="41"/>
      <c r="BC3635" s="41"/>
      <c r="BD3635" s="41"/>
      <c r="BE3635" s="41"/>
      <c r="BF3635" s="41"/>
      <c r="BG3635" s="41"/>
      <c r="BH3635" s="41"/>
      <c r="BI3635" s="41"/>
      <c r="BJ3635" s="41"/>
      <c r="BK3635" s="41"/>
      <c r="BL3635" s="41"/>
      <c r="BM3635" s="41"/>
      <c r="BN3635" s="41"/>
      <c r="BO3635" s="41"/>
      <c r="BP3635" s="41"/>
      <c r="BQ3635" s="41"/>
      <c r="BR3635" s="41"/>
      <c r="BS3635" s="41"/>
      <c r="BT3635" s="41"/>
      <c r="BU3635" s="41"/>
      <c r="BV3635" s="41"/>
      <c r="BW3635" s="41"/>
      <c r="BX3635" s="41"/>
      <c r="BY3635" s="41"/>
      <c r="BZ3635" s="41"/>
      <c r="CA3635" s="41"/>
      <c r="CB3635" s="41"/>
      <c r="CC3635" s="41"/>
      <c r="CD3635" s="41"/>
      <c r="CE3635" s="41"/>
      <c r="CF3635" s="41"/>
      <c r="CG3635" s="41"/>
      <c r="CH3635" s="41"/>
      <c r="CI3635" s="41"/>
      <c r="CJ3635" s="41"/>
      <c r="ED3635" s="68"/>
      <c r="EE3635" s="68"/>
      <c r="EF3635" s="68"/>
      <c r="EG3635" s="68"/>
      <c r="EH3635" s="68"/>
      <c r="EI3635" s="68"/>
      <c r="EJ3635" s="68"/>
      <c r="EK3635" s="68"/>
      <c r="EL3635" s="68"/>
      <c r="EM3635" s="68"/>
      <c r="EN3635" s="68"/>
      <c r="EO3635" s="68"/>
      <c r="EP3635" s="68"/>
      <c r="EQ3635" s="68"/>
      <c r="ER3635" s="68"/>
      <c r="ES3635" s="68"/>
      <c r="ET3635" s="68"/>
    </row>
    <row r="3636" spans="53:150" s="9" customFormat="1" ht="15">
      <c r="BA3636" s="41"/>
      <c r="BB3636" s="41"/>
      <c r="BC3636" s="41"/>
      <c r="BD3636" s="41"/>
      <c r="BE3636" s="41"/>
      <c r="BF3636" s="41"/>
      <c r="BG3636" s="41"/>
      <c r="BH3636" s="41"/>
      <c r="BI3636" s="41"/>
      <c r="BJ3636" s="41"/>
      <c r="BK3636" s="41"/>
      <c r="BL3636" s="41"/>
      <c r="BM3636" s="41"/>
      <c r="BN3636" s="41"/>
      <c r="BO3636" s="41"/>
      <c r="BP3636" s="41"/>
      <c r="BQ3636" s="41"/>
      <c r="BR3636" s="41"/>
      <c r="BS3636" s="41"/>
      <c r="BT3636" s="41"/>
      <c r="BU3636" s="41"/>
      <c r="BV3636" s="41"/>
      <c r="BW3636" s="41"/>
      <c r="BX3636" s="41"/>
      <c r="BY3636" s="41"/>
      <c r="BZ3636" s="41"/>
      <c r="CA3636" s="41"/>
      <c r="CB3636" s="41"/>
      <c r="CC3636" s="41"/>
      <c r="CD3636" s="41"/>
      <c r="CE3636" s="41"/>
      <c r="CF3636" s="41"/>
      <c r="CG3636" s="41"/>
      <c r="CH3636" s="41"/>
      <c r="CI3636" s="41"/>
      <c r="CJ3636" s="41"/>
      <c r="ED3636" s="68"/>
      <c r="EE3636" s="68"/>
      <c r="EF3636" s="68"/>
      <c r="EG3636" s="68"/>
      <c r="EH3636" s="68"/>
      <c r="EI3636" s="68"/>
      <c r="EJ3636" s="68"/>
      <c r="EK3636" s="68"/>
      <c r="EL3636" s="68"/>
      <c r="EM3636" s="68"/>
      <c r="EN3636" s="68"/>
      <c r="EO3636" s="68"/>
      <c r="EP3636" s="68"/>
      <c r="EQ3636" s="68"/>
      <c r="ER3636" s="68"/>
      <c r="ES3636" s="68"/>
      <c r="ET3636" s="68"/>
    </row>
    <row r="3637" spans="53:150" s="9" customFormat="1" ht="15">
      <c r="BA3637" s="41"/>
      <c r="BB3637" s="41"/>
      <c r="BC3637" s="41"/>
      <c r="BD3637" s="41"/>
      <c r="BE3637" s="41"/>
      <c r="BF3637" s="41"/>
      <c r="BG3637" s="41"/>
      <c r="BH3637" s="41"/>
      <c r="BI3637" s="41"/>
      <c r="BJ3637" s="41"/>
      <c r="BK3637" s="41"/>
      <c r="BL3637" s="41"/>
      <c r="BM3637" s="41"/>
      <c r="BN3637" s="41"/>
      <c r="BO3637" s="41"/>
      <c r="BP3637" s="41"/>
      <c r="BQ3637" s="41"/>
      <c r="BR3637" s="41"/>
      <c r="BS3637" s="41"/>
      <c r="BT3637" s="41"/>
      <c r="BU3637" s="41"/>
      <c r="BV3637" s="41"/>
      <c r="BW3637" s="41"/>
      <c r="BX3637" s="41"/>
      <c r="BY3637" s="41"/>
      <c r="BZ3637" s="41"/>
      <c r="CA3637" s="41"/>
      <c r="CB3637" s="41"/>
      <c r="CC3637" s="41"/>
      <c r="CD3637" s="41"/>
      <c r="CE3637" s="41"/>
      <c r="CF3637" s="41"/>
      <c r="CG3637" s="41"/>
      <c r="CH3637" s="41"/>
      <c r="CI3637" s="41"/>
      <c r="CJ3637" s="41"/>
      <c r="ED3637" s="68"/>
      <c r="EE3637" s="68"/>
      <c r="EF3637" s="68"/>
      <c r="EG3637" s="68"/>
      <c r="EH3637" s="68"/>
      <c r="EI3637" s="68"/>
      <c r="EJ3637" s="68"/>
      <c r="EK3637" s="68"/>
      <c r="EL3637" s="68"/>
      <c r="EM3637" s="68"/>
      <c r="EN3637" s="68"/>
      <c r="EO3637" s="68"/>
      <c r="EP3637" s="68"/>
      <c r="EQ3637" s="68"/>
      <c r="ER3637" s="68"/>
      <c r="ES3637" s="68"/>
      <c r="ET3637" s="68"/>
    </row>
    <row r="3638" spans="53:150" s="9" customFormat="1" ht="15">
      <c r="BA3638" s="41"/>
      <c r="BB3638" s="41"/>
      <c r="BC3638" s="41"/>
      <c r="BD3638" s="41"/>
      <c r="BE3638" s="41"/>
      <c r="BF3638" s="41"/>
      <c r="BG3638" s="41"/>
      <c r="BH3638" s="41"/>
      <c r="BI3638" s="41"/>
      <c r="BJ3638" s="41"/>
      <c r="BK3638" s="41"/>
      <c r="BL3638" s="41"/>
      <c r="BM3638" s="41"/>
      <c r="BN3638" s="41"/>
      <c r="BO3638" s="41"/>
      <c r="BP3638" s="41"/>
      <c r="BQ3638" s="41"/>
      <c r="BR3638" s="41"/>
      <c r="BS3638" s="41"/>
      <c r="BT3638" s="41"/>
      <c r="BU3638" s="41"/>
      <c r="BV3638" s="41"/>
      <c r="BW3638" s="41"/>
      <c r="BX3638" s="41"/>
      <c r="BY3638" s="41"/>
      <c r="BZ3638" s="41"/>
      <c r="CA3638" s="41"/>
      <c r="CB3638" s="41"/>
      <c r="CC3638" s="41"/>
      <c r="CD3638" s="41"/>
      <c r="CE3638" s="41"/>
      <c r="CF3638" s="41"/>
      <c r="CG3638" s="41"/>
      <c r="CH3638" s="41"/>
      <c r="CI3638" s="41"/>
      <c r="CJ3638" s="41"/>
      <c r="ED3638" s="68"/>
      <c r="EE3638" s="68"/>
      <c r="EF3638" s="68"/>
      <c r="EG3638" s="68"/>
      <c r="EH3638" s="68"/>
      <c r="EI3638" s="68"/>
      <c r="EJ3638" s="68"/>
      <c r="EK3638" s="68"/>
      <c r="EL3638" s="68"/>
      <c r="EM3638" s="68"/>
      <c r="EN3638" s="68"/>
      <c r="EO3638" s="68"/>
      <c r="EP3638" s="68"/>
      <c r="EQ3638" s="68"/>
      <c r="ER3638" s="68"/>
      <c r="ES3638" s="68"/>
      <c r="ET3638" s="68"/>
    </row>
    <row r="3639" spans="53:150" s="9" customFormat="1" ht="15">
      <c r="BA3639" s="41"/>
      <c r="BB3639" s="41"/>
      <c r="BC3639" s="41"/>
      <c r="BD3639" s="41"/>
      <c r="BE3639" s="41"/>
      <c r="BF3639" s="41"/>
      <c r="BG3639" s="41"/>
      <c r="BH3639" s="41"/>
      <c r="BI3639" s="41"/>
      <c r="BJ3639" s="41"/>
      <c r="BK3639" s="41"/>
      <c r="BL3639" s="41"/>
      <c r="BM3639" s="41"/>
      <c r="BN3639" s="41"/>
      <c r="BO3639" s="41"/>
      <c r="BP3639" s="41"/>
      <c r="BQ3639" s="41"/>
      <c r="BR3639" s="41"/>
      <c r="BS3639" s="41"/>
      <c r="BT3639" s="41"/>
      <c r="BU3639" s="41"/>
      <c r="BV3639" s="41"/>
      <c r="BW3639" s="41"/>
      <c r="BX3639" s="41"/>
      <c r="BY3639" s="41"/>
      <c r="BZ3639" s="41"/>
      <c r="CA3639" s="41"/>
      <c r="CB3639" s="41"/>
      <c r="CC3639" s="41"/>
      <c r="CD3639" s="41"/>
      <c r="CE3639" s="41"/>
      <c r="CF3639" s="41"/>
      <c r="CG3639" s="41"/>
      <c r="CH3639" s="41"/>
      <c r="CI3639" s="41"/>
      <c r="CJ3639" s="41"/>
      <c r="ED3639" s="68"/>
      <c r="EE3639" s="68"/>
      <c r="EF3639" s="68"/>
      <c r="EG3639" s="68"/>
      <c r="EH3639" s="68"/>
      <c r="EI3639" s="68"/>
      <c r="EJ3639" s="68"/>
      <c r="EK3639" s="68"/>
      <c r="EL3639" s="68"/>
      <c r="EM3639" s="68"/>
      <c r="EN3639" s="68"/>
      <c r="EO3639" s="68"/>
      <c r="EP3639" s="68"/>
      <c r="EQ3639" s="68"/>
      <c r="ER3639" s="68"/>
      <c r="ES3639" s="68"/>
      <c r="ET3639" s="68"/>
    </row>
    <row r="3640" spans="53:150" s="9" customFormat="1" ht="15">
      <c r="BA3640" s="41"/>
      <c r="BB3640" s="41"/>
      <c r="BC3640" s="41"/>
      <c r="BD3640" s="41"/>
      <c r="BE3640" s="41"/>
      <c r="BF3640" s="41"/>
      <c r="BG3640" s="41"/>
      <c r="BH3640" s="41"/>
      <c r="BI3640" s="41"/>
      <c r="BJ3640" s="41"/>
      <c r="BK3640" s="41"/>
      <c r="BL3640" s="41"/>
      <c r="BM3640" s="41"/>
      <c r="BN3640" s="41"/>
      <c r="BO3640" s="41"/>
      <c r="BP3640" s="41"/>
      <c r="BQ3640" s="41"/>
      <c r="BR3640" s="41"/>
      <c r="BS3640" s="41"/>
      <c r="BT3640" s="41"/>
      <c r="BU3640" s="41"/>
      <c r="BV3640" s="41"/>
      <c r="BW3640" s="41"/>
      <c r="BX3640" s="41"/>
      <c r="BY3640" s="41"/>
      <c r="BZ3640" s="41"/>
      <c r="CA3640" s="41"/>
      <c r="CB3640" s="41"/>
      <c r="CC3640" s="41"/>
      <c r="CD3640" s="41"/>
      <c r="CE3640" s="41"/>
      <c r="CF3640" s="41"/>
      <c r="CG3640" s="41"/>
      <c r="CH3640" s="41"/>
      <c r="CI3640" s="41"/>
      <c r="CJ3640" s="41"/>
      <c r="ED3640" s="68"/>
      <c r="EE3640" s="68"/>
      <c r="EF3640" s="68"/>
      <c r="EG3640" s="68"/>
      <c r="EH3640" s="68"/>
      <c r="EI3640" s="68"/>
      <c r="EJ3640" s="68"/>
      <c r="EK3640" s="68"/>
      <c r="EL3640" s="68"/>
      <c r="EM3640" s="68"/>
      <c r="EN3640" s="68"/>
      <c r="EO3640" s="68"/>
      <c r="EP3640" s="68"/>
      <c r="EQ3640" s="68"/>
      <c r="ER3640" s="68"/>
      <c r="ES3640" s="68"/>
      <c r="ET3640" s="68"/>
    </row>
    <row r="3641" spans="53:150" s="9" customFormat="1" ht="15">
      <c r="BA3641" s="41"/>
      <c r="BB3641" s="41"/>
      <c r="BC3641" s="41"/>
      <c r="BD3641" s="41"/>
      <c r="BE3641" s="41"/>
      <c r="BF3641" s="41"/>
      <c r="BG3641" s="41"/>
      <c r="BH3641" s="41"/>
      <c r="BI3641" s="41"/>
      <c r="BJ3641" s="41"/>
      <c r="BK3641" s="41"/>
      <c r="BL3641" s="41"/>
      <c r="BM3641" s="41"/>
      <c r="BN3641" s="41"/>
      <c r="BO3641" s="41"/>
      <c r="BP3641" s="41"/>
      <c r="BQ3641" s="41"/>
      <c r="BR3641" s="41"/>
      <c r="BS3641" s="41"/>
      <c r="BT3641" s="41"/>
      <c r="BU3641" s="41"/>
      <c r="BV3641" s="41"/>
      <c r="BW3641" s="41"/>
      <c r="BX3641" s="41"/>
      <c r="BY3641" s="41"/>
      <c r="BZ3641" s="41"/>
      <c r="CA3641" s="41"/>
      <c r="CB3641" s="41"/>
      <c r="CC3641" s="41"/>
      <c r="CD3641" s="41"/>
      <c r="CE3641" s="41"/>
      <c r="CF3641" s="41"/>
      <c r="CG3641" s="41"/>
      <c r="CH3641" s="41"/>
      <c r="CI3641" s="41"/>
      <c r="CJ3641" s="41"/>
      <c r="ED3641" s="68"/>
      <c r="EE3641" s="68"/>
      <c r="EF3641" s="68"/>
      <c r="EG3641" s="68"/>
      <c r="EH3641" s="68"/>
      <c r="EI3641" s="68"/>
      <c r="EJ3641" s="68"/>
      <c r="EK3641" s="68"/>
      <c r="EL3641" s="68"/>
      <c r="EM3641" s="68"/>
      <c r="EN3641" s="68"/>
      <c r="EO3641" s="68"/>
      <c r="EP3641" s="68"/>
      <c r="EQ3641" s="68"/>
      <c r="ER3641" s="68"/>
      <c r="ES3641" s="68"/>
      <c r="ET3641" s="68"/>
    </row>
    <row r="3642" spans="53:150" s="9" customFormat="1" ht="15">
      <c r="BA3642" s="41"/>
      <c r="BB3642" s="41"/>
      <c r="BC3642" s="41"/>
      <c r="BD3642" s="41"/>
      <c r="BE3642" s="41"/>
      <c r="BF3642" s="41"/>
      <c r="BG3642" s="41"/>
      <c r="BH3642" s="41"/>
      <c r="BI3642" s="41"/>
      <c r="BJ3642" s="41"/>
      <c r="BK3642" s="41"/>
      <c r="BL3642" s="41"/>
      <c r="BM3642" s="41"/>
      <c r="BN3642" s="41"/>
      <c r="BO3642" s="41"/>
      <c r="BP3642" s="41"/>
      <c r="BQ3642" s="41"/>
      <c r="BR3642" s="41"/>
      <c r="BS3642" s="41"/>
      <c r="BT3642" s="41"/>
      <c r="BU3642" s="41"/>
      <c r="BV3642" s="41"/>
      <c r="BW3642" s="41"/>
      <c r="BX3642" s="41"/>
      <c r="BY3642" s="41"/>
      <c r="BZ3642" s="41"/>
      <c r="CA3642" s="41"/>
      <c r="CB3642" s="41"/>
      <c r="CC3642" s="41"/>
      <c r="CD3642" s="41"/>
      <c r="CE3642" s="41"/>
      <c r="CF3642" s="41"/>
      <c r="CG3642" s="41"/>
      <c r="CH3642" s="41"/>
      <c r="CI3642" s="41"/>
      <c r="CJ3642" s="41"/>
      <c r="ED3642" s="68"/>
      <c r="EE3642" s="68"/>
      <c r="EF3642" s="68"/>
      <c r="EG3642" s="68"/>
      <c r="EH3642" s="68"/>
      <c r="EI3642" s="68"/>
      <c r="EJ3642" s="68"/>
      <c r="EK3642" s="68"/>
      <c r="EL3642" s="68"/>
      <c r="EM3642" s="68"/>
      <c r="EN3642" s="68"/>
      <c r="EO3642" s="68"/>
      <c r="EP3642" s="68"/>
      <c r="EQ3642" s="68"/>
      <c r="ER3642" s="68"/>
      <c r="ES3642" s="68"/>
      <c r="ET3642" s="68"/>
    </row>
    <row r="3643" spans="53:150" s="9" customFormat="1" ht="15">
      <c r="BA3643" s="41"/>
      <c r="BB3643" s="41"/>
      <c r="BC3643" s="41"/>
      <c r="BD3643" s="41"/>
      <c r="BE3643" s="41"/>
      <c r="BF3643" s="41"/>
      <c r="BG3643" s="41"/>
      <c r="BH3643" s="41"/>
      <c r="BI3643" s="41"/>
      <c r="BJ3643" s="41"/>
      <c r="BK3643" s="41"/>
      <c r="BL3643" s="41"/>
      <c r="BM3643" s="41"/>
      <c r="BN3643" s="41"/>
      <c r="BO3643" s="41"/>
      <c r="BP3643" s="41"/>
      <c r="BQ3643" s="41"/>
      <c r="BR3643" s="41"/>
      <c r="BS3643" s="41"/>
      <c r="BT3643" s="41"/>
      <c r="BU3643" s="41"/>
      <c r="BV3643" s="41"/>
      <c r="BW3643" s="41"/>
      <c r="BX3643" s="41"/>
      <c r="BY3643" s="41"/>
      <c r="BZ3643" s="41"/>
      <c r="CA3643" s="41"/>
      <c r="CB3643" s="41"/>
      <c r="CC3643" s="41"/>
      <c r="CD3643" s="41"/>
      <c r="CE3643" s="41"/>
      <c r="CF3643" s="41"/>
      <c r="CG3643" s="41"/>
      <c r="CH3643" s="41"/>
      <c r="CI3643" s="41"/>
      <c r="CJ3643" s="41"/>
      <c r="ED3643" s="68"/>
      <c r="EE3643" s="68"/>
      <c r="EF3643" s="68"/>
      <c r="EG3643" s="68"/>
      <c r="EH3643" s="68"/>
      <c r="EI3643" s="68"/>
      <c r="EJ3643" s="68"/>
      <c r="EK3643" s="68"/>
      <c r="EL3643" s="68"/>
      <c r="EM3643" s="68"/>
      <c r="EN3643" s="68"/>
      <c r="EO3643" s="68"/>
      <c r="EP3643" s="68"/>
      <c r="EQ3643" s="68"/>
      <c r="ER3643" s="68"/>
      <c r="ES3643" s="68"/>
      <c r="ET3643" s="68"/>
    </row>
    <row r="3644" spans="53:150" s="9" customFormat="1" ht="15">
      <c r="BA3644" s="41"/>
      <c r="BB3644" s="41"/>
      <c r="BC3644" s="41"/>
      <c r="BD3644" s="41"/>
      <c r="BE3644" s="41"/>
      <c r="BF3644" s="41"/>
      <c r="BG3644" s="41"/>
      <c r="BH3644" s="41"/>
      <c r="BI3644" s="41"/>
      <c r="BJ3644" s="41"/>
      <c r="BK3644" s="41"/>
      <c r="BL3644" s="41"/>
      <c r="BM3644" s="41"/>
      <c r="BN3644" s="41"/>
      <c r="BO3644" s="41"/>
      <c r="BP3644" s="41"/>
      <c r="BQ3644" s="41"/>
      <c r="BR3644" s="41"/>
      <c r="BS3644" s="41"/>
      <c r="BT3644" s="41"/>
      <c r="BU3644" s="41"/>
      <c r="BV3644" s="41"/>
      <c r="BW3644" s="41"/>
      <c r="BX3644" s="41"/>
      <c r="BY3644" s="41"/>
      <c r="BZ3644" s="41"/>
      <c r="CA3644" s="41"/>
      <c r="CB3644" s="41"/>
      <c r="CC3644" s="41"/>
      <c r="CD3644" s="41"/>
      <c r="CE3644" s="41"/>
      <c r="CF3644" s="41"/>
      <c r="CG3644" s="41"/>
      <c r="CH3644" s="41"/>
      <c r="CI3644" s="41"/>
      <c r="CJ3644" s="41"/>
      <c r="ED3644" s="68"/>
      <c r="EE3644" s="68"/>
      <c r="EF3644" s="68"/>
      <c r="EG3644" s="68"/>
      <c r="EH3644" s="68"/>
      <c r="EI3644" s="68"/>
      <c r="EJ3644" s="68"/>
      <c r="EK3644" s="68"/>
      <c r="EL3644" s="68"/>
      <c r="EM3644" s="68"/>
      <c r="EN3644" s="68"/>
      <c r="EO3644" s="68"/>
      <c r="EP3644" s="68"/>
      <c r="EQ3644" s="68"/>
      <c r="ER3644" s="68"/>
      <c r="ES3644" s="68"/>
      <c r="ET3644" s="68"/>
    </row>
    <row r="3645" spans="53:150" s="9" customFormat="1" ht="15">
      <c r="BA3645" s="41"/>
      <c r="BB3645" s="41"/>
      <c r="BC3645" s="41"/>
      <c r="BD3645" s="41"/>
      <c r="BE3645" s="41"/>
      <c r="BF3645" s="41"/>
      <c r="BG3645" s="41"/>
      <c r="BH3645" s="41"/>
      <c r="BI3645" s="41"/>
      <c r="BJ3645" s="41"/>
      <c r="BK3645" s="41"/>
      <c r="BL3645" s="41"/>
      <c r="BM3645" s="41"/>
      <c r="BN3645" s="41"/>
      <c r="BO3645" s="41"/>
      <c r="BP3645" s="41"/>
      <c r="BQ3645" s="41"/>
      <c r="BR3645" s="41"/>
      <c r="BS3645" s="41"/>
      <c r="BT3645" s="41"/>
      <c r="BU3645" s="41"/>
      <c r="BV3645" s="41"/>
      <c r="BW3645" s="41"/>
      <c r="BX3645" s="41"/>
      <c r="BY3645" s="41"/>
      <c r="BZ3645" s="41"/>
      <c r="CA3645" s="41"/>
      <c r="CB3645" s="41"/>
      <c r="CC3645" s="41"/>
      <c r="CD3645" s="41"/>
      <c r="CE3645" s="41"/>
      <c r="CF3645" s="41"/>
      <c r="CG3645" s="41"/>
      <c r="CH3645" s="41"/>
      <c r="CI3645" s="41"/>
      <c r="CJ3645" s="41"/>
      <c r="ED3645" s="68"/>
      <c r="EE3645" s="68"/>
      <c r="EF3645" s="68"/>
      <c r="EG3645" s="68"/>
      <c r="EH3645" s="68"/>
      <c r="EI3645" s="68"/>
      <c r="EJ3645" s="68"/>
      <c r="EK3645" s="68"/>
      <c r="EL3645" s="68"/>
      <c r="EM3645" s="68"/>
      <c r="EN3645" s="68"/>
      <c r="EO3645" s="68"/>
      <c r="EP3645" s="68"/>
      <c r="EQ3645" s="68"/>
      <c r="ER3645" s="68"/>
      <c r="ES3645" s="68"/>
      <c r="ET3645" s="68"/>
    </row>
    <row r="3646" spans="53:150" s="9" customFormat="1" ht="15">
      <c r="BA3646" s="41"/>
      <c r="BB3646" s="41"/>
      <c r="BC3646" s="41"/>
      <c r="BD3646" s="41"/>
      <c r="BE3646" s="41"/>
      <c r="BF3646" s="41"/>
      <c r="BG3646" s="41"/>
      <c r="BH3646" s="41"/>
      <c r="BI3646" s="41"/>
      <c r="BJ3646" s="41"/>
      <c r="BK3646" s="41"/>
      <c r="BL3646" s="41"/>
      <c r="BM3646" s="41"/>
      <c r="BN3646" s="41"/>
      <c r="BO3646" s="41"/>
      <c r="BP3646" s="41"/>
      <c r="BQ3646" s="41"/>
      <c r="BR3646" s="41"/>
      <c r="BS3646" s="41"/>
      <c r="BT3646" s="41"/>
      <c r="BU3646" s="41"/>
      <c r="BV3646" s="41"/>
      <c r="BW3646" s="41"/>
      <c r="BX3646" s="41"/>
      <c r="BY3646" s="41"/>
      <c r="BZ3646" s="41"/>
      <c r="CA3646" s="41"/>
      <c r="CB3646" s="41"/>
      <c r="CC3646" s="41"/>
      <c r="CD3646" s="41"/>
      <c r="CE3646" s="41"/>
      <c r="CF3646" s="41"/>
      <c r="CG3646" s="41"/>
      <c r="CH3646" s="41"/>
      <c r="CI3646" s="41"/>
      <c r="CJ3646" s="41"/>
      <c r="ED3646" s="68"/>
      <c r="EE3646" s="68"/>
      <c r="EF3646" s="68"/>
      <c r="EG3646" s="68"/>
      <c r="EH3646" s="68"/>
      <c r="EI3646" s="68"/>
      <c r="EJ3646" s="68"/>
      <c r="EK3646" s="68"/>
      <c r="EL3646" s="68"/>
      <c r="EM3646" s="68"/>
      <c r="EN3646" s="68"/>
      <c r="EO3646" s="68"/>
      <c r="EP3646" s="68"/>
      <c r="EQ3646" s="68"/>
      <c r="ER3646" s="68"/>
      <c r="ES3646" s="68"/>
      <c r="ET3646" s="68"/>
    </row>
    <row r="3647" spans="53:150" s="9" customFormat="1" ht="15">
      <c r="BA3647" s="41"/>
      <c r="BB3647" s="41"/>
      <c r="BC3647" s="41"/>
      <c r="BD3647" s="41"/>
      <c r="BE3647" s="41"/>
      <c r="BF3647" s="41"/>
      <c r="BG3647" s="41"/>
      <c r="BH3647" s="41"/>
      <c r="BI3647" s="41"/>
      <c r="BJ3647" s="41"/>
      <c r="BK3647" s="41"/>
      <c r="BL3647" s="41"/>
      <c r="BM3647" s="41"/>
      <c r="BN3647" s="41"/>
      <c r="BO3647" s="41"/>
      <c r="BP3647" s="41"/>
      <c r="BQ3647" s="41"/>
      <c r="BR3647" s="41"/>
      <c r="BS3647" s="41"/>
      <c r="BT3647" s="41"/>
      <c r="BU3647" s="41"/>
      <c r="BV3647" s="41"/>
      <c r="BW3647" s="41"/>
      <c r="BX3647" s="41"/>
      <c r="BY3647" s="41"/>
      <c r="BZ3647" s="41"/>
      <c r="CA3647" s="41"/>
      <c r="CB3647" s="41"/>
      <c r="CC3647" s="41"/>
      <c r="CD3647" s="41"/>
      <c r="CE3647" s="41"/>
      <c r="CF3647" s="41"/>
      <c r="CG3647" s="41"/>
      <c r="CH3647" s="41"/>
      <c r="CI3647" s="41"/>
      <c r="CJ3647" s="41"/>
      <c r="ED3647" s="68"/>
      <c r="EE3647" s="68"/>
      <c r="EF3647" s="68"/>
      <c r="EG3647" s="68"/>
      <c r="EH3647" s="68"/>
      <c r="EI3647" s="68"/>
      <c r="EJ3647" s="68"/>
      <c r="EK3647" s="68"/>
      <c r="EL3647" s="68"/>
      <c r="EM3647" s="68"/>
      <c r="EN3647" s="68"/>
      <c r="EO3647" s="68"/>
      <c r="EP3647" s="68"/>
      <c r="EQ3647" s="68"/>
      <c r="ER3647" s="68"/>
      <c r="ES3647" s="68"/>
      <c r="ET3647" s="68"/>
    </row>
    <row r="3648" spans="53:150" s="9" customFormat="1" ht="15">
      <c r="BA3648" s="41"/>
      <c r="BB3648" s="41"/>
      <c r="BC3648" s="41"/>
      <c r="BD3648" s="41"/>
      <c r="BE3648" s="41"/>
      <c r="BF3648" s="41"/>
      <c r="BG3648" s="41"/>
      <c r="BH3648" s="41"/>
      <c r="BI3648" s="41"/>
      <c r="BJ3648" s="41"/>
      <c r="BK3648" s="41"/>
      <c r="BL3648" s="41"/>
      <c r="BM3648" s="41"/>
      <c r="BN3648" s="41"/>
      <c r="BO3648" s="41"/>
      <c r="BP3648" s="41"/>
      <c r="BQ3648" s="41"/>
      <c r="BR3648" s="41"/>
      <c r="BS3648" s="41"/>
      <c r="BT3648" s="41"/>
      <c r="BU3648" s="41"/>
      <c r="BV3648" s="41"/>
      <c r="BW3648" s="41"/>
      <c r="BX3648" s="41"/>
      <c r="BY3648" s="41"/>
      <c r="BZ3648" s="41"/>
      <c r="CA3648" s="41"/>
      <c r="CB3648" s="41"/>
      <c r="CC3648" s="41"/>
      <c r="CD3648" s="41"/>
      <c r="CE3648" s="41"/>
      <c r="CF3648" s="41"/>
      <c r="CG3648" s="41"/>
      <c r="CH3648" s="41"/>
      <c r="CI3648" s="41"/>
      <c r="CJ3648" s="41"/>
      <c r="ED3648" s="68"/>
      <c r="EE3648" s="68"/>
      <c r="EF3648" s="68"/>
      <c r="EG3648" s="68"/>
      <c r="EH3648" s="68"/>
      <c r="EI3648" s="68"/>
      <c r="EJ3648" s="68"/>
      <c r="EK3648" s="68"/>
      <c r="EL3648" s="68"/>
      <c r="EM3648" s="68"/>
      <c r="EN3648" s="68"/>
      <c r="EO3648" s="68"/>
      <c r="EP3648" s="68"/>
      <c r="EQ3648" s="68"/>
      <c r="ER3648" s="68"/>
      <c r="ES3648" s="68"/>
      <c r="ET3648" s="68"/>
    </row>
    <row r="3649" spans="53:150" s="9" customFormat="1" ht="15">
      <c r="BA3649" s="41"/>
      <c r="BB3649" s="41"/>
      <c r="BC3649" s="41"/>
      <c r="BD3649" s="41"/>
      <c r="BE3649" s="41"/>
      <c r="BF3649" s="41"/>
      <c r="BG3649" s="41"/>
      <c r="BH3649" s="41"/>
      <c r="BI3649" s="41"/>
      <c r="BJ3649" s="41"/>
      <c r="BK3649" s="41"/>
      <c r="BL3649" s="41"/>
      <c r="BM3649" s="41"/>
      <c r="BN3649" s="41"/>
      <c r="BO3649" s="41"/>
      <c r="BP3649" s="41"/>
      <c r="BQ3649" s="41"/>
      <c r="BR3649" s="41"/>
      <c r="BS3649" s="41"/>
      <c r="BT3649" s="41"/>
      <c r="BU3649" s="41"/>
      <c r="BV3649" s="41"/>
      <c r="BW3649" s="41"/>
      <c r="BX3649" s="41"/>
      <c r="BY3649" s="41"/>
      <c r="BZ3649" s="41"/>
      <c r="CA3649" s="41"/>
      <c r="CB3649" s="41"/>
      <c r="CC3649" s="41"/>
      <c r="CD3649" s="41"/>
      <c r="CE3649" s="41"/>
      <c r="CF3649" s="41"/>
      <c r="CG3649" s="41"/>
      <c r="CH3649" s="41"/>
      <c r="CI3649" s="41"/>
      <c r="CJ3649" s="41"/>
      <c r="ED3649" s="68"/>
      <c r="EE3649" s="68"/>
      <c r="EF3649" s="68"/>
      <c r="EG3649" s="68"/>
      <c r="EH3649" s="68"/>
      <c r="EI3649" s="68"/>
      <c r="EJ3649" s="68"/>
      <c r="EK3649" s="68"/>
      <c r="EL3649" s="68"/>
      <c r="EM3649" s="68"/>
      <c r="EN3649" s="68"/>
      <c r="EO3649" s="68"/>
      <c r="EP3649" s="68"/>
      <c r="EQ3649" s="68"/>
      <c r="ER3649" s="68"/>
      <c r="ES3649" s="68"/>
      <c r="ET3649" s="68"/>
    </row>
    <row r="3650" spans="53:150" s="9" customFormat="1" ht="15">
      <c r="BA3650" s="41"/>
      <c r="BB3650" s="41"/>
      <c r="BC3650" s="41"/>
      <c r="BD3650" s="41"/>
      <c r="BE3650" s="41"/>
      <c r="BF3650" s="41"/>
      <c r="BG3650" s="41"/>
      <c r="BH3650" s="41"/>
      <c r="BI3650" s="41"/>
      <c r="BJ3650" s="41"/>
      <c r="BK3650" s="41"/>
      <c r="BL3650" s="41"/>
      <c r="BM3650" s="41"/>
      <c r="BN3650" s="41"/>
      <c r="BO3650" s="41"/>
      <c r="BP3650" s="41"/>
      <c r="BQ3650" s="41"/>
      <c r="BR3650" s="41"/>
      <c r="BS3650" s="41"/>
      <c r="BT3650" s="41"/>
      <c r="BU3650" s="41"/>
      <c r="BV3650" s="41"/>
      <c r="BW3650" s="41"/>
      <c r="BX3650" s="41"/>
      <c r="BY3650" s="41"/>
      <c r="BZ3650" s="41"/>
      <c r="CA3650" s="41"/>
      <c r="CB3650" s="41"/>
      <c r="CC3650" s="41"/>
      <c r="CD3650" s="41"/>
      <c r="CE3650" s="41"/>
      <c r="CF3650" s="41"/>
      <c r="CG3650" s="41"/>
      <c r="CH3650" s="41"/>
      <c r="CI3650" s="41"/>
      <c r="CJ3650" s="41"/>
      <c r="ED3650" s="68"/>
      <c r="EE3650" s="68"/>
      <c r="EF3650" s="68"/>
      <c r="EG3650" s="68"/>
      <c r="EH3650" s="68"/>
      <c r="EI3650" s="68"/>
      <c r="EJ3650" s="68"/>
      <c r="EK3650" s="68"/>
      <c r="EL3650" s="68"/>
      <c r="EM3650" s="68"/>
      <c r="EN3650" s="68"/>
      <c r="EO3650" s="68"/>
      <c r="EP3650" s="68"/>
      <c r="EQ3650" s="68"/>
      <c r="ER3650" s="68"/>
      <c r="ES3650" s="68"/>
      <c r="ET3650" s="68"/>
    </row>
    <row r="3651" spans="53:150" s="9" customFormat="1" ht="15">
      <c r="BA3651" s="41"/>
      <c r="BB3651" s="41"/>
      <c r="BC3651" s="41"/>
      <c r="BD3651" s="41"/>
      <c r="BE3651" s="41"/>
      <c r="BF3651" s="41"/>
      <c r="BG3651" s="41"/>
      <c r="BH3651" s="41"/>
      <c r="BI3651" s="41"/>
      <c r="BJ3651" s="41"/>
      <c r="BK3651" s="41"/>
      <c r="BL3651" s="41"/>
      <c r="BM3651" s="41"/>
      <c r="BN3651" s="41"/>
      <c r="BO3651" s="41"/>
      <c r="BP3651" s="41"/>
      <c r="BQ3651" s="41"/>
      <c r="BR3651" s="41"/>
      <c r="BS3651" s="41"/>
      <c r="BT3651" s="41"/>
      <c r="BU3651" s="41"/>
      <c r="BV3651" s="41"/>
      <c r="BW3651" s="41"/>
      <c r="BX3651" s="41"/>
      <c r="BY3651" s="41"/>
      <c r="BZ3651" s="41"/>
      <c r="CA3651" s="41"/>
      <c r="CB3651" s="41"/>
      <c r="CC3651" s="41"/>
      <c r="CD3651" s="41"/>
      <c r="CE3651" s="41"/>
      <c r="CF3651" s="41"/>
      <c r="CG3651" s="41"/>
      <c r="CH3651" s="41"/>
      <c r="CI3651" s="41"/>
      <c r="CJ3651" s="41"/>
      <c r="ED3651" s="68"/>
      <c r="EE3651" s="68"/>
      <c r="EF3651" s="68"/>
      <c r="EG3651" s="68"/>
      <c r="EH3651" s="68"/>
      <c r="EI3651" s="68"/>
      <c r="EJ3651" s="68"/>
      <c r="EK3651" s="68"/>
      <c r="EL3651" s="68"/>
      <c r="EM3651" s="68"/>
      <c r="EN3651" s="68"/>
      <c r="EO3651" s="68"/>
      <c r="EP3651" s="68"/>
      <c r="EQ3651" s="68"/>
      <c r="ER3651" s="68"/>
      <c r="ES3651" s="68"/>
      <c r="ET3651" s="68"/>
    </row>
    <row r="3652" spans="53:150" s="9" customFormat="1" ht="15">
      <c r="BA3652" s="41"/>
      <c r="BB3652" s="41"/>
      <c r="BC3652" s="41"/>
      <c r="BD3652" s="41"/>
      <c r="BE3652" s="41"/>
      <c r="BF3652" s="41"/>
      <c r="BG3652" s="41"/>
      <c r="BH3652" s="41"/>
      <c r="BI3652" s="41"/>
      <c r="BJ3652" s="41"/>
      <c r="BK3652" s="41"/>
      <c r="BL3652" s="41"/>
      <c r="BM3652" s="41"/>
      <c r="BN3652" s="41"/>
      <c r="BO3652" s="41"/>
      <c r="BP3652" s="41"/>
      <c r="BQ3652" s="41"/>
      <c r="BR3652" s="41"/>
      <c r="BS3652" s="41"/>
      <c r="BT3652" s="41"/>
      <c r="BU3652" s="41"/>
      <c r="BV3652" s="41"/>
      <c r="BW3652" s="41"/>
      <c r="BX3652" s="41"/>
      <c r="BY3652" s="41"/>
      <c r="BZ3652" s="41"/>
      <c r="CA3652" s="41"/>
      <c r="CB3652" s="41"/>
      <c r="CC3652" s="41"/>
      <c r="CD3652" s="41"/>
      <c r="CE3652" s="41"/>
      <c r="CF3652" s="41"/>
      <c r="CG3652" s="41"/>
      <c r="CH3652" s="41"/>
      <c r="CI3652" s="41"/>
      <c r="CJ3652" s="41"/>
      <c r="ED3652" s="68"/>
      <c r="EE3652" s="68"/>
      <c r="EF3652" s="68"/>
      <c r="EG3652" s="68"/>
      <c r="EH3652" s="68"/>
      <c r="EI3652" s="68"/>
      <c r="EJ3652" s="68"/>
      <c r="EK3652" s="68"/>
      <c r="EL3652" s="68"/>
      <c r="EM3652" s="68"/>
      <c r="EN3652" s="68"/>
      <c r="EO3652" s="68"/>
      <c r="EP3652" s="68"/>
      <c r="EQ3652" s="68"/>
      <c r="ER3652" s="68"/>
      <c r="ES3652" s="68"/>
      <c r="ET3652" s="68"/>
    </row>
    <row r="3653" spans="53:150" s="9" customFormat="1" ht="15">
      <c r="BA3653" s="41"/>
      <c r="BB3653" s="41"/>
      <c r="BC3653" s="41"/>
      <c r="BD3653" s="41"/>
      <c r="BE3653" s="41"/>
      <c r="BF3653" s="41"/>
      <c r="BG3653" s="41"/>
      <c r="BH3653" s="41"/>
      <c r="BI3653" s="41"/>
      <c r="BJ3653" s="41"/>
      <c r="BK3653" s="41"/>
      <c r="BL3653" s="41"/>
      <c r="BM3653" s="41"/>
      <c r="BN3653" s="41"/>
      <c r="BO3653" s="41"/>
      <c r="BP3653" s="41"/>
      <c r="BQ3653" s="41"/>
      <c r="BR3653" s="41"/>
      <c r="BS3653" s="41"/>
      <c r="BT3653" s="41"/>
      <c r="BU3653" s="41"/>
      <c r="BV3653" s="41"/>
      <c r="BW3653" s="41"/>
      <c r="BX3653" s="41"/>
      <c r="BY3653" s="41"/>
      <c r="BZ3653" s="41"/>
      <c r="CA3653" s="41"/>
      <c r="CB3653" s="41"/>
      <c r="CC3653" s="41"/>
      <c r="CD3653" s="41"/>
      <c r="CE3653" s="41"/>
      <c r="CF3653" s="41"/>
      <c r="CG3653" s="41"/>
      <c r="CH3653" s="41"/>
      <c r="CI3653" s="41"/>
      <c r="CJ3653" s="41"/>
      <c r="ED3653" s="68"/>
      <c r="EE3653" s="68"/>
      <c r="EF3653" s="68"/>
      <c r="EG3653" s="68"/>
      <c r="EH3653" s="68"/>
      <c r="EI3653" s="68"/>
      <c r="EJ3653" s="68"/>
      <c r="EK3653" s="68"/>
      <c r="EL3653" s="68"/>
      <c r="EM3653" s="68"/>
      <c r="EN3653" s="68"/>
      <c r="EO3653" s="68"/>
      <c r="EP3653" s="68"/>
      <c r="EQ3653" s="68"/>
      <c r="ER3653" s="68"/>
      <c r="ES3653" s="68"/>
      <c r="ET3653" s="68"/>
    </row>
    <row r="3654" spans="53:150" s="9" customFormat="1" ht="15">
      <c r="BA3654" s="41"/>
      <c r="BB3654" s="41"/>
      <c r="BC3654" s="41"/>
      <c r="BD3654" s="41"/>
      <c r="BE3654" s="41"/>
      <c r="BF3654" s="41"/>
      <c r="BG3654" s="41"/>
      <c r="BH3654" s="41"/>
      <c r="BI3654" s="41"/>
      <c r="BJ3654" s="41"/>
      <c r="BK3654" s="41"/>
      <c r="BL3654" s="41"/>
      <c r="BM3654" s="41"/>
      <c r="BN3654" s="41"/>
      <c r="BO3654" s="41"/>
      <c r="BP3654" s="41"/>
      <c r="BQ3654" s="41"/>
      <c r="BR3654" s="41"/>
      <c r="BS3654" s="41"/>
      <c r="BT3654" s="41"/>
      <c r="BU3654" s="41"/>
      <c r="BV3654" s="41"/>
      <c r="BW3654" s="41"/>
      <c r="BX3654" s="41"/>
      <c r="BY3654" s="41"/>
      <c r="BZ3654" s="41"/>
      <c r="CA3654" s="41"/>
      <c r="CB3654" s="41"/>
      <c r="CC3654" s="41"/>
      <c r="CD3654" s="41"/>
      <c r="CE3654" s="41"/>
      <c r="CF3654" s="41"/>
      <c r="CG3654" s="41"/>
      <c r="CH3654" s="41"/>
      <c r="CI3654" s="41"/>
      <c r="CJ3654" s="41"/>
      <c r="ED3654" s="68"/>
      <c r="EE3654" s="68"/>
      <c r="EF3654" s="68"/>
      <c r="EG3654" s="68"/>
      <c r="EH3654" s="68"/>
      <c r="EI3654" s="68"/>
      <c r="EJ3654" s="68"/>
      <c r="EK3654" s="68"/>
      <c r="EL3654" s="68"/>
      <c r="EM3654" s="68"/>
      <c r="EN3654" s="68"/>
      <c r="EO3654" s="68"/>
      <c r="EP3654" s="68"/>
      <c r="EQ3654" s="68"/>
      <c r="ER3654" s="68"/>
      <c r="ES3654" s="68"/>
      <c r="ET3654" s="68"/>
    </row>
    <row r="3655" spans="53:150" s="9" customFormat="1" ht="15">
      <c r="BA3655" s="41"/>
      <c r="BB3655" s="41"/>
      <c r="BC3655" s="41"/>
      <c r="BD3655" s="41"/>
      <c r="BE3655" s="41"/>
      <c r="BF3655" s="41"/>
      <c r="BG3655" s="41"/>
      <c r="BH3655" s="41"/>
      <c r="BI3655" s="41"/>
      <c r="BJ3655" s="41"/>
      <c r="BK3655" s="41"/>
      <c r="BL3655" s="41"/>
      <c r="BM3655" s="41"/>
      <c r="BN3655" s="41"/>
      <c r="BO3655" s="41"/>
      <c r="BP3655" s="41"/>
      <c r="BQ3655" s="41"/>
      <c r="BR3655" s="41"/>
      <c r="BS3655" s="41"/>
      <c r="BT3655" s="41"/>
      <c r="BU3655" s="41"/>
      <c r="BV3655" s="41"/>
      <c r="BW3655" s="41"/>
      <c r="BX3655" s="41"/>
      <c r="BY3655" s="41"/>
      <c r="BZ3655" s="41"/>
      <c r="CA3655" s="41"/>
      <c r="CB3655" s="41"/>
      <c r="CC3655" s="41"/>
      <c r="CD3655" s="41"/>
      <c r="CE3655" s="41"/>
      <c r="CF3655" s="41"/>
      <c r="CG3655" s="41"/>
      <c r="CH3655" s="41"/>
      <c r="CI3655" s="41"/>
      <c r="CJ3655" s="41"/>
      <c r="ED3655" s="68"/>
      <c r="EE3655" s="68"/>
      <c r="EF3655" s="68"/>
      <c r="EG3655" s="68"/>
      <c r="EH3655" s="68"/>
      <c r="EI3655" s="68"/>
      <c r="EJ3655" s="68"/>
      <c r="EK3655" s="68"/>
      <c r="EL3655" s="68"/>
      <c r="EM3655" s="68"/>
      <c r="EN3655" s="68"/>
      <c r="EO3655" s="68"/>
      <c r="EP3655" s="68"/>
      <c r="EQ3655" s="68"/>
      <c r="ER3655" s="68"/>
      <c r="ES3655" s="68"/>
      <c r="ET3655" s="68"/>
    </row>
    <row r="3656" spans="53:150" s="9" customFormat="1" ht="15">
      <c r="BA3656" s="41"/>
      <c r="BB3656" s="41"/>
      <c r="BC3656" s="41"/>
      <c r="BD3656" s="41"/>
      <c r="BE3656" s="41"/>
      <c r="BF3656" s="41"/>
      <c r="BG3656" s="41"/>
      <c r="BH3656" s="41"/>
      <c r="BI3656" s="41"/>
      <c r="BJ3656" s="41"/>
      <c r="BK3656" s="41"/>
      <c r="BL3656" s="41"/>
      <c r="BM3656" s="41"/>
      <c r="BN3656" s="41"/>
      <c r="BO3656" s="41"/>
      <c r="BP3656" s="41"/>
      <c r="BQ3656" s="41"/>
      <c r="BR3656" s="41"/>
      <c r="BS3656" s="41"/>
      <c r="BT3656" s="41"/>
      <c r="BU3656" s="41"/>
      <c r="BV3656" s="41"/>
      <c r="BW3656" s="41"/>
      <c r="BX3656" s="41"/>
      <c r="BY3656" s="41"/>
      <c r="BZ3656" s="41"/>
      <c r="CA3656" s="41"/>
      <c r="CB3656" s="41"/>
      <c r="CC3656" s="41"/>
      <c r="CD3656" s="41"/>
      <c r="CE3656" s="41"/>
      <c r="CF3656" s="41"/>
      <c r="CG3656" s="41"/>
      <c r="CH3656" s="41"/>
      <c r="CI3656" s="41"/>
      <c r="CJ3656" s="41"/>
      <c r="ED3656" s="68"/>
      <c r="EE3656" s="68"/>
      <c r="EF3656" s="68"/>
      <c r="EG3656" s="68"/>
      <c r="EH3656" s="68"/>
      <c r="EI3656" s="68"/>
      <c r="EJ3656" s="68"/>
      <c r="EK3656" s="68"/>
      <c r="EL3656" s="68"/>
      <c r="EM3656" s="68"/>
      <c r="EN3656" s="68"/>
      <c r="EO3656" s="68"/>
      <c r="EP3656" s="68"/>
      <c r="EQ3656" s="68"/>
      <c r="ER3656" s="68"/>
      <c r="ES3656" s="68"/>
      <c r="ET3656" s="68"/>
    </row>
    <row r="3657" spans="53:150" s="9" customFormat="1" ht="15">
      <c r="BA3657" s="41"/>
      <c r="BB3657" s="41"/>
      <c r="BC3657" s="41"/>
      <c r="BD3657" s="41"/>
      <c r="BE3657" s="41"/>
      <c r="BF3657" s="41"/>
      <c r="BG3657" s="41"/>
      <c r="BH3657" s="41"/>
      <c r="BI3657" s="41"/>
      <c r="BJ3657" s="41"/>
      <c r="BK3657" s="41"/>
      <c r="BL3657" s="41"/>
      <c r="BM3657" s="41"/>
      <c r="BN3657" s="41"/>
      <c r="BO3657" s="41"/>
      <c r="BP3657" s="41"/>
      <c r="BQ3657" s="41"/>
      <c r="BR3657" s="41"/>
      <c r="BS3657" s="41"/>
      <c r="BT3657" s="41"/>
      <c r="BU3657" s="41"/>
      <c r="BV3657" s="41"/>
      <c r="BW3657" s="41"/>
      <c r="BX3657" s="41"/>
      <c r="BY3657" s="41"/>
      <c r="BZ3657" s="41"/>
      <c r="CA3657" s="41"/>
      <c r="CB3657" s="41"/>
      <c r="CC3657" s="41"/>
      <c r="CD3657" s="41"/>
      <c r="CE3657" s="41"/>
      <c r="CF3657" s="41"/>
      <c r="CG3657" s="41"/>
      <c r="CH3657" s="41"/>
      <c r="CI3657" s="41"/>
      <c r="CJ3657" s="41"/>
      <c r="ED3657" s="68"/>
      <c r="EE3657" s="68"/>
      <c r="EF3657" s="68"/>
      <c r="EG3657" s="68"/>
      <c r="EH3657" s="68"/>
      <c r="EI3657" s="68"/>
      <c r="EJ3657" s="68"/>
      <c r="EK3657" s="68"/>
      <c r="EL3657" s="68"/>
      <c r="EM3657" s="68"/>
      <c r="EN3657" s="68"/>
      <c r="EO3657" s="68"/>
      <c r="EP3657" s="68"/>
      <c r="EQ3657" s="68"/>
      <c r="ER3657" s="68"/>
      <c r="ES3657" s="68"/>
      <c r="ET3657" s="68"/>
    </row>
    <row r="3658" spans="53:150" s="9" customFormat="1" ht="15">
      <c r="BA3658" s="41"/>
      <c r="BB3658" s="41"/>
      <c r="BC3658" s="41"/>
      <c r="BD3658" s="41"/>
      <c r="BE3658" s="41"/>
      <c r="BF3658" s="41"/>
      <c r="BG3658" s="41"/>
      <c r="BH3658" s="41"/>
      <c r="BI3658" s="41"/>
      <c r="BJ3658" s="41"/>
      <c r="BK3658" s="41"/>
      <c r="BL3658" s="41"/>
      <c r="BM3658" s="41"/>
      <c r="BN3658" s="41"/>
      <c r="BO3658" s="41"/>
      <c r="BP3658" s="41"/>
      <c r="BQ3658" s="41"/>
      <c r="BR3658" s="41"/>
      <c r="BS3658" s="41"/>
      <c r="BT3658" s="41"/>
      <c r="BU3658" s="41"/>
      <c r="BV3658" s="41"/>
      <c r="BW3658" s="41"/>
      <c r="BX3658" s="41"/>
      <c r="BY3658" s="41"/>
      <c r="BZ3658" s="41"/>
      <c r="CA3658" s="41"/>
      <c r="CB3658" s="41"/>
      <c r="CC3658" s="41"/>
      <c r="CD3658" s="41"/>
      <c r="CE3658" s="41"/>
      <c r="CF3658" s="41"/>
      <c r="CG3658" s="41"/>
      <c r="CH3658" s="41"/>
      <c r="CI3658" s="41"/>
      <c r="CJ3658" s="41"/>
      <c r="ED3658" s="68"/>
      <c r="EE3658" s="68"/>
      <c r="EF3658" s="68"/>
      <c r="EG3658" s="68"/>
      <c r="EH3658" s="68"/>
      <c r="EI3658" s="68"/>
      <c r="EJ3658" s="68"/>
      <c r="EK3658" s="68"/>
      <c r="EL3658" s="68"/>
      <c r="EM3658" s="68"/>
      <c r="EN3658" s="68"/>
      <c r="EO3658" s="68"/>
      <c r="EP3658" s="68"/>
      <c r="EQ3658" s="68"/>
      <c r="ER3658" s="68"/>
      <c r="ES3658" s="68"/>
      <c r="ET3658" s="68"/>
    </row>
    <row r="3659" spans="53:150" s="9" customFormat="1" ht="15">
      <c r="BA3659" s="41"/>
      <c r="BB3659" s="41"/>
      <c r="BC3659" s="41"/>
      <c r="BD3659" s="41"/>
      <c r="BE3659" s="41"/>
      <c r="BF3659" s="41"/>
      <c r="BG3659" s="41"/>
      <c r="BH3659" s="41"/>
      <c r="BI3659" s="41"/>
      <c r="BJ3659" s="41"/>
      <c r="BK3659" s="41"/>
      <c r="BL3659" s="41"/>
      <c r="BM3659" s="41"/>
      <c r="BN3659" s="41"/>
      <c r="BO3659" s="41"/>
      <c r="BP3659" s="41"/>
      <c r="BQ3659" s="41"/>
      <c r="BR3659" s="41"/>
      <c r="BS3659" s="41"/>
      <c r="BT3659" s="41"/>
      <c r="BU3659" s="41"/>
      <c r="BV3659" s="41"/>
      <c r="BW3659" s="41"/>
      <c r="BX3659" s="41"/>
      <c r="BY3659" s="41"/>
      <c r="BZ3659" s="41"/>
      <c r="CA3659" s="41"/>
      <c r="CB3659" s="41"/>
      <c r="CC3659" s="41"/>
      <c r="CD3659" s="41"/>
      <c r="CE3659" s="41"/>
      <c r="CF3659" s="41"/>
      <c r="CG3659" s="41"/>
      <c r="CH3659" s="41"/>
      <c r="CI3659" s="41"/>
      <c r="CJ3659" s="41"/>
      <c r="ED3659" s="68"/>
      <c r="EE3659" s="68"/>
      <c r="EF3659" s="68"/>
      <c r="EG3659" s="68"/>
      <c r="EH3659" s="68"/>
      <c r="EI3659" s="68"/>
      <c r="EJ3659" s="68"/>
      <c r="EK3659" s="68"/>
      <c r="EL3659" s="68"/>
      <c r="EM3659" s="68"/>
      <c r="EN3659" s="68"/>
      <c r="EO3659" s="68"/>
      <c r="EP3659" s="68"/>
      <c r="EQ3659" s="68"/>
      <c r="ER3659" s="68"/>
      <c r="ES3659" s="68"/>
      <c r="ET3659" s="68"/>
    </row>
    <row r="3660" spans="53:150" s="9" customFormat="1" ht="15">
      <c r="BA3660" s="41"/>
      <c r="BB3660" s="41"/>
      <c r="BC3660" s="41"/>
      <c r="BD3660" s="41"/>
      <c r="BE3660" s="41"/>
      <c r="BF3660" s="41"/>
      <c r="BG3660" s="41"/>
      <c r="BH3660" s="41"/>
      <c r="BI3660" s="41"/>
      <c r="BJ3660" s="41"/>
      <c r="BK3660" s="41"/>
      <c r="BL3660" s="41"/>
      <c r="BM3660" s="41"/>
      <c r="BN3660" s="41"/>
      <c r="BO3660" s="41"/>
      <c r="BP3660" s="41"/>
      <c r="BQ3660" s="41"/>
      <c r="BR3660" s="41"/>
      <c r="BS3660" s="41"/>
      <c r="BT3660" s="41"/>
      <c r="BU3660" s="41"/>
      <c r="BV3660" s="41"/>
      <c r="BW3660" s="41"/>
      <c r="BX3660" s="41"/>
      <c r="BY3660" s="41"/>
      <c r="BZ3660" s="41"/>
      <c r="CA3660" s="41"/>
      <c r="CB3660" s="41"/>
      <c r="CC3660" s="41"/>
      <c r="CD3660" s="41"/>
      <c r="CE3660" s="41"/>
      <c r="CF3660" s="41"/>
      <c r="CG3660" s="41"/>
      <c r="CH3660" s="41"/>
      <c r="CI3660" s="41"/>
      <c r="CJ3660" s="41"/>
      <c r="ED3660" s="68"/>
      <c r="EE3660" s="68"/>
      <c r="EF3660" s="68"/>
      <c r="EG3660" s="68"/>
      <c r="EH3660" s="68"/>
      <c r="EI3660" s="68"/>
      <c r="EJ3660" s="68"/>
      <c r="EK3660" s="68"/>
      <c r="EL3660" s="68"/>
      <c r="EM3660" s="68"/>
      <c r="EN3660" s="68"/>
      <c r="EO3660" s="68"/>
      <c r="EP3660" s="68"/>
      <c r="EQ3660" s="68"/>
      <c r="ER3660" s="68"/>
      <c r="ES3660" s="68"/>
      <c r="ET3660" s="68"/>
    </row>
    <row r="3661" spans="53:150" s="9" customFormat="1" ht="15">
      <c r="BA3661" s="41"/>
      <c r="BB3661" s="41"/>
      <c r="BC3661" s="41"/>
      <c r="BD3661" s="41"/>
      <c r="BE3661" s="41"/>
      <c r="BF3661" s="41"/>
      <c r="BG3661" s="41"/>
      <c r="BH3661" s="41"/>
      <c r="BI3661" s="41"/>
      <c r="BJ3661" s="41"/>
      <c r="BK3661" s="41"/>
      <c r="BL3661" s="41"/>
      <c r="BM3661" s="41"/>
      <c r="BN3661" s="41"/>
      <c r="BO3661" s="41"/>
      <c r="BP3661" s="41"/>
      <c r="BQ3661" s="41"/>
      <c r="BR3661" s="41"/>
      <c r="BS3661" s="41"/>
      <c r="BT3661" s="41"/>
      <c r="BU3661" s="41"/>
      <c r="BV3661" s="41"/>
      <c r="BW3661" s="41"/>
      <c r="BX3661" s="41"/>
      <c r="BY3661" s="41"/>
      <c r="BZ3661" s="41"/>
      <c r="CA3661" s="41"/>
      <c r="CB3661" s="41"/>
      <c r="CC3661" s="41"/>
      <c r="CD3661" s="41"/>
      <c r="CE3661" s="41"/>
      <c r="CF3661" s="41"/>
      <c r="CG3661" s="41"/>
      <c r="CH3661" s="41"/>
      <c r="CI3661" s="41"/>
      <c r="CJ3661" s="41"/>
      <c r="ED3661" s="68"/>
      <c r="EE3661" s="68"/>
      <c r="EF3661" s="68"/>
      <c r="EG3661" s="68"/>
      <c r="EH3661" s="68"/>
      <c r="EI3661" s="68"/>
      <c r="EJ3661" s="68"/>
      <c r="EK3661" s="68"/>
      <c r="EL3661" s="68"/>
      <c r="EM3661" s="68"/>
      <c r="EN3661" s="68"/>
      <c r="EO3661" s="68"/>
      <c r="EP3661" s="68"/>
      <c r="EQ3661" s="68"/>
      <c r="ER3661" s="68"/>
      <c r="ES3661" s="68"/>
      <c r="ET3661" s="68"/>
    </row>
    <row r="3662" spans="53:150" s="9" customFormat="1" ht="15">
      <c r="BA3662" s="41"/>
      <c r="BB3662" s="41"/>
      <c r="BC3662" s="41"/>
      <c r="BD3662" s="41"/>
      <c r="BE3662" s="41"/>
      <c r="BF3662" s="41"/>
      <c r="BG3662" s="41"/>
      <c r="BH3662" s="41"/>
      <c r="BI3662" s="41"/>
      <c r="BJ3662" s="41"/>
      <c r="BK3662" s="41"/>
      <c r="BL3662" s="41"/>
      <c r="BM3662" s="41"/>
      <c r="BN3662" s="41"/>
      <c r="BO3662" s="41"/>
      <c r="BP3662" s="41"/>
      <c r="BQ3662" s="41"/>
      <c r="BR3662" s="41"/>
      <c r="BS3662" s="41"/>
      <c r="BT3662" s="41"/>
      <c r="BU3662" s="41"/>
      <c r="BV3662" s="41"/>
      <c r="BW3662" s="41"/>
      <c r="BX3662" s="41"/>
      <c r="BY3662" s="41"/>
      <c r="BZ3662" s="41"/>
      <c r="CA3662" s="41"/>
      <c r="CB3662" s="41"/>
      <c r="CC3662" s="41"/>
      <c r="CD3662" s="41"/>
      <c r="CE3662" s="41"/>
      <c r="CF3662" s="41"/>
      <c r="CG3662" s="41"/>
      <c r="CH3662" s="41"/>
      <c r="CI3662" s="41"/>
      <c r="CJ3662" s="41"/>
      <c r="ED3662" s="68"/>
      <c r="EE3662" s="68"/>
      <c r="EF3662" s="68"/>
      <c r="EG3662" s="68"/>
      <c r="EH3662" s="68"/>
      <c r="EI3662" s="68"/>
      <c r="EJ3662" s="68"/>
      <c r="EK3662" s="68"/>
      <c r="EL3662" s="68"/>
      <c r="EM3662" s="68"/>
      <c r="EN3662" s="68"/>
      <c r="EO3662" s="68"/>
      <c r="EP3662" s="68"/>
      <c r="EQ3662" s="68"/>
      <c r="ER3662" s="68"/>
      <c r="ES3662" s="68"/>
      <c r="ET3662" s="68"/>
    </row>
    <row r="3663" spans="53:150" s="9" customFormat="1" ht="15">
      <c r="BA3663" s="41"/>
      <c r="BB3663" s="41"/>
      <c r="BC3663" s="41"/>
      <c r="BD3663" s="41"/>
      <c r="BE3663" s="41"/>
      <c r="BF3663" s="41"/>
      <c r="BG3663" s="41"/>
      <c r="BH3663" s="41"/>
      <c r="BI3663" s="41"/>
      <c r="BJ3663" s="41"/>
      <c r="BK3663" s="41"/>
      <c r="BL3663" s="41"/>
      <c r="BM3663" s="41"/>
      <c r="BN3663" s="41"/>
      <c r="BO3663" s="41"/>
      <c r="BP3663" s="41"/>
      <c r="BQ3663" s="41"/>
      <c r="BR3663" s="41"/>
      <c r="BS3663" s="41"/>
      <c r="BT3663" s="41"/>
      <c r="BU3663" s="41"/>
      <c r="BV3663" s="41"/>
      <c r="BW3663" s="41"/>
      <c r="BX3663" s="41"/>
      <c r="BY3663" s="41"/>
      <c r="BZ3663" s="41"/>
      <c r="CA3663" s="41"/>
      <c r="CB3663" s="41"/>
      <c r="CC3663" s="41"/>
      <c r="CD3663" s="41"/>
      <c r="CE3663" s="41"/>
      <c r="CF3663" s="41"/>
      <c r="CG3663" s="41"/>
      <c r="CH3663" s="41"/>
      <c r="CI3663" s="41"/>
      <c r="CJ3663" s="41"/>
      <c r="ED3663" s="68"/>
      <c r="EE3663" s="68"/>
      <c r="EF3663" s="68"/>
      <c r="EG3663" s="68"/>
      <c r="EH3663" s="68"/>
      <c r="EI3663" s="68"/>
      <c r="EJ3663" s="68"/>
      <c r="EK3663" s="68"/>
      <c r="EL3663" s="68"/>
      <c r="EM3663" s="68"/>
      <c r="EN3663" s="68"/>
      <c r="EO3663" s="68"/>
      <c r="EP3663" s="68"/>
      <c r="EQ3663" s="68"/>
      <c r="ER3663" s="68"/>
      <c r="ES3663" s="68"/>
      <c r="ET3663" s="68"/>
    </row>
    <row r="3664" spans="53:150" s="9" customFormat="1" ht="15">
      <c r="BA3664" s="41"/>
      <c r="BB3664" s="41"/>
      <c r="BC3664" s="41"/>
      <c r="BD3664" s="41"/>
      <c r="BE3664" s="41"/>
      <c r="BF3664" s="41"/>
      <c r="BG3664" s="41"/>
      <c r="BH3664" s="41"/>
      <c r="BI3664" s="41"/>
      <c r="BJ3664" s="41"/>
      <c r="BK3664" s="41"/>
      <c r="BL3664" s="41"/>
      <c r="BM3664" s="41"/>
      <c r="BN3664" s="41"/>
      <c r="BO3664" s="41"/>
      <c r="BP3664" s="41"/>
      <c r="BQ3664" s="41"/>
      <c r="BR3664" s="41"/>
      <c r="BS3664" s="41"/>
      <c r="BT3664" s="41"/>
      <c r="BU3664" s="41"/>
      <c r="BV3664" s="41"/>
      <c r="BW3664" s="41"/>
      <c r="BX3664" s="41"/>
      <c r="BY3664" s="41"/>
      <c r="BZ3664" s="41"/>
      <c r="CA3664" s="41"/>
      <c r="CB3664" s="41"/>
      <c r="CC3664" s="41"/>
      <c r="CD3664" s="41"/>
      <c r="CE3664" s="41"/>
      <c r="CF3664" s="41"/>
      <c r="CG3664" s="41"/>
      <c r="CH3664" s="41"/>
      <c r="CI3664" s="41"/>
      <c r="CJ3664" s="41"/>
      <c r="ED3664" s="68"/>
      <c r="EE3664" s="68"/>
      <c r="EF3664" s="68"/>
      <c r="EG3664" s="68"/>
      <c r="EH3664" s="68"/>
      <c r="EI3664" s="68"/>
      <c r="EJ3664" s="68"/>
      <c r="EK3664" s="68"/>
      <c r="EL3664" s="68"/>
      <c r="EM3664" s="68"/>
      <c r="EN3664" s="68"/>
      <c r="EO3664" s="68"/>
      <c r="EP3664" s="68"/>
      <c r="EQ3664" s="68"/>
      <c r="ER3664" s="68"/>
      <c r="ES3664" s="68"/>
      <c r="ET3664" s="68"/>
    </row>
    <row r="3665" spans="53:150" s="9" customFormat="1" ht="15">
      <c r="BA3665" s="41"/>
      <c r="BB3665" s="41"/>
      <c r="BC3665" s="41"/>
      <c r="BD3665" s="41"/>
      <c r="BE3665" s="41"/>
      <c r="BF3665" s="41"/>
      <c r="BG3665" s="41"/>
      <c r="BH3665" s="41"/>
      <c r="BI3665" s="41"/>
      <c r="BJ3665" s="41"/>
      <c r="BK3665" s="41"/>
      <c r="BL3665" s="41"/>
      <c r="BM3665" s="41"/>
      <c r="BN3665" s="41"/>
      <c r="BO3665" s="41"/>
      <c r="BP3665" s="41"/>
      <c r="BQ3665" s="41"/>
      <c r="BR3665" s="41"/>
      <c r="BS3665" s="41"/>
      <c r="BT3665" s="41"/>
      <c r="BU3665" s="41"/>
      <c r="BV3665" s="41"/>
      <c r="BW3665" s="41"/>
      <c r="BX3665" s="41"/>
      <c r="BY3665" s="41"/>
      <c r="BZ3665" s="41"/>
      <c r="CA3665" s="41"/>
      <c r="CB3665" s="41"/>
      <c r="CC3665" s="41"/>
      <c r="CD3665" s="41"/>
      <c r="CE3665" s="41"/>
      <c r="CF3665" s="41"/>
      <c r="CG3665" s="41"/>
      <c r="CH3665" s="41"/>
      <c r="CI3665" s="41"/>
      <c r="CJ3665" s="41"/>
      <c r="ED3665" s="68"/>
      <c r="EE3665" s="68"/>
      <c r="EF3665" s="68"/>
      <c r="EG3665" s="68"/>
      <c r="EH3665" s="68"/>
      <c r="EI3665" s="68"/>
      <c r="EJ3665" s="68"/>
      <c r="EK3665" s="68"/>
      <c r="EL3665" s="68"/>
      <c r="EM3665" s="68"/>
      <c r="EN3665" s="68"/>
      <c r="EO3665" s="68"/>
      <c r="EP3665" s="68"/>
      <c r="EQ3665" s="68"/>
      <c r="ER3665" s="68"/>
      <c r="ES3665" s="68"/>
      <c r="ET3665" s="68"/>
    </row>
    <row r="3666" spans="53:150" s="9" customFormat="1" ht="15">
      <c r="BA3666" s="41"/>
      <c r="BB3666" s="41"/>
      <c r="BC3666" s="41"/>
      <c r="BD3666" s="41"/>
      <c r="BE3666" s="41"/>
      <c r="BF3666" s="41"/>
      <c r="BG3666" s="41"/>
      <c r="BH3666" s="41"/>
      <c r="BI3666" s="41"/>
      <c r="BJ3666" s="41"/>
      <c r="BK3666" s="41"/>
      <c r="BL3666" s="41"/>
      <c r="BM3666" s="41"/>
      <c r="BN3666" s="41"/>
      <c r="BO3666" s="41"/>
      <c r="BP3666" s="41"/>
      <c r="BQ3666" s="41"/>
      <c r="BR3666" s="41"/>
      <c r="BS3666" s="41"/>
      <c r="BT3666" s="41"/>
      <c r="BU3666" s="41"/>
      <c r="BV3666" s="41"/>
      <c r="BW3666" s="41"/>
      <c r="BX3666" s="41"/>
      <c r="BY3666" s="41"/>
      <c r="BZ3666" s="41"/>
      <c r="CA3666" s="41"/>
      <c r="CB3666" s="41"/>
      <c r="CC3666" s="41"/>
      <c r="CD3666" s="41"/>
      <c r="CE3666" s="41"/>
      <c r="CF3666" s="41"/>
      <c r="CG3666" s="41"/>
      <c r="CH3666" s="41"/>
      <c r="CI3666" s="41"/>
      <c r="CJ3666" s="41"/>
      <c r="ED3666" s="68"/>
      <c r="EE3666" s="68"/>
      <c r="EF3666" s="68"/>
      <c r="EG3666" s="68"/>
      <c r="EH3666" s="68"/>
      <c r="EI3666" s="68"/>
      <c r="EJ3666" s="68"/>
      <c r="EK3666" s="68"/>
      <c r="EL3666" s="68"/>
      <c r="EM3666" s="68"/>
      <c r="EN3666" s="68"/>
      <c r="EO3666" s="68"/>
      <c r="EP3666" s="68"/>
      <c r="EQ3666" s="68"/>
      <c r="ER3666" s="68"/>
      <c r="ES3666" s="68"/>
      <c r="ET3666" s="68"/>
    </row>
    <row r="3667" spans="53:150" s="9" customFormat="1" ht="15">
      <c r="BA3667" s="41"/>
      <c r="BB3667" s="41"/>
      <c r="BC3667" s="41"/>
      <c r="BD3667" s="41"/>
      <c r="BE3667" s="41"/>
      <c r="BF3667" s="41"/>
      <c r="BG3667" s="41"/>
      <c r="BH3667" s="41"/>
      <c r="BI3667" s="41"/>
      <c r="BJ3667" s="41"/>
      <c r="BK3667" s="41"/>
      <c r="BL3667" s="41"/>
      <c r="BM3667" s="41"/>
      <c r="BN3667" s="41"/>
      <c r="BO3667" s="41"/>
      <c r="BP3667" s="41"/>
      <c r="BQ3667" s="41"/>
      <c r="BR3667" s="41"/>
      <c r="BS3667" s="41"/>
      <c r="BT3667" s="41"/>
      <c r="BU3667" s="41"/>
      <c r="BV3667" s="41"/>
      <c r="BW3667" s="41"/>
      <c r="BX3667" s="41"/>
      <c r="BY3667" s="41"/>
      <c r="BZ3667" s="41"/>
      <c r="CA3667" s="41"/>
      <c r="CB3667" s="41"/>
      <c r="CC3667" s="41"/>
      <c r="CD3667" s="41"/>
      <c r="CE3667" s="41"/>
      <c r="CF3667" s="41"/>
      <c r="CG3667" s="41"/>
      <c r="CH3667" s="41"/>
      <c r="CI3667" s="41"/>
      <c r="CJ3667" s="41"/>
      <c r="ED3667" s="68"/>
      <c r="EE3667" s="68"/>
      <c r="EF3667" s="68"/>
      <c r="EG3667" s="68"/>
      <c r="EH3667" s="68"/>
      <c r="EI3667" s="68"/>
      <c r="EJ3667" s="68"/>
      <c r="EK3667" s="68"/>
      <c r="EL3667" s="68"/>
      <c r="EM3667" s="68"/>
      <c r="EN3667" s="68"/>
      <c r="EO3667" s="68"/>
      <c r="EP3667" s="68"/>
      <c r="EQ3667" s="68"/>
      <c r="ER3667" s="68"/>
      <c r="ES3667" s="68"/>
      <c r="ET3667" s="68"/>
    </row>
    <row r="3668" spans="53:150" s="9" customFormat="1" ht="15">
      <c r="BA3668" s="41"/>
      <c r="BB3668" s="41"/>
      <c r="BC3668" s="41"/>
      <c r="BD3668" s="41"/>
      <c r="BE3668" s="41"/>
      <c r="BF3668" s="41"/>
      <c r="BG3668" s="41"/>
      <c r="BH3668" s="41"/>
      <c r="BI3668" s="41"/>
      <c r="BJ3668" s="41"/>
      <c r="BK3668" s="41"/>
      <c r="BL3668" s="41"/>
      <c r="BM3668" s="41"/>
      <c r="BN3668" s="41"/>
      <c r="BO3668" s="41"/>
      <c r="BP3668" s="41"/>
      <c r="BQ3668" s="41"/>
      <c r="BR3668" s="41"/>
      <c r="BS3668" s="41"/>
      <c r="BT3668" s="41"/>
      <c r="BU3668" s="41"/>
      <c r="BV3668" s="41"/>
      <c r="BW3668" s="41"/>
      <c r="BX3668" s="41"/>
      <c r="BY3668" s="41"/>
      <c r="BZ3668" s="41"/>
      <c r="CA3668" s="41"/>
      <c r="CB3668" s="41"/>
      <c r="CC3668" s="41"/>
      <c r="CD3668" s="41"/>
      <c r="CE3668" s="41"/>
      <c r="CF3668" s="41"/>
      <c r="CG3668" s="41"/>
      <c r="CH3668" s="41"/>
      <c r="CI3668" s="41"/>
      <c r="CJ3668" s="41"/>
      <c r="ED3668" s="68"/>
      <c r="EE3668" s="68"/>
      <c r="EF3668" s="68"/>
      <c r="EG3668" s="68"/>
      <c r="EH3668" s="68"/>
      <c r="EI3668" s="68"/>
      <c r="EJ3668" s="68"/>
      <c r="EK3668" s="68"/>
      <c r="EL3668" s="68"/>
      <c r="EM3668" s="68"/>
      <c r="EN3668" s="68"/>
      <c r="EO3668" s="68"/>
      <c r="EP3668" s="68"/>
      <c r="EQ3668" s="68"/>
      <c r="ER3668" s="68"/>
      <c r="ES3668" s="68"/>
      <c r="ET3668" s="68"/>
    </row>
    <row r="3669" spans="53:150" s="9" customFormat="1" ht="15">
      <c r="BA3669" s="41"/>
      <c r="BB3669" s="41"/>
      <c r="BC3669" s="41"/>
      <c r="BD3669" s="41"/>
      <c r="BE3669" s="41"/>
      <c r="BF3669" s="41"/>
      <c r="BG3669" s="41"/>
      <c r="BH3669" s="41"/>
      <c r="BI3669" s="41"/>
      <c r="BJ3669" s="41"/>
      <c r="BK3669" s="41"/>
      <c r="BL3669" s="41"/>
      <c r="BM3669" s="41"/>
      <c r="BN3669" s="41"/>
      <c r="BO3669" s="41"/>
      <c r="BP3669" s="41"/>
      <c r="BQ3669" s="41"/>
      <c r="BR3669" s="41"/>
      <c r="BS3669" s="41"/>
      <c r="BT3669" s="41"/>
      <c r="BU3669" s="41"/>
      <c r="BV3669" s="41"/>
      <c r="BW3669" s="41"/>
      <c r="BX3669" s="41"/>
      <c r="BY3669" s="41"/>
      <c r="BZ3669" s="41"/>
      <c r="CA3669" s="41"/>
      <c r="CB3669" s="41"/>
      <c r="CC3669" s="41"/>
      <c r="CD3669" s="41"/>
      <c r="CE3669" s="41"/>
      <c r="CF3669" s="41"/>
      <c r="CG3669" s="41"/>
      <c r="CH3669" s="41"/>
      <c r="CI3669" s="41"/>
      <c r="CJ3669" s="41"/>
      <c r="ED3669" s="68"/>
      <c r="EE3669" s="68"/>
      <c r="EF3669" s="68"/>
      <c r="EG3669" s="68"/>
      <c r="EH3669" s="68"/>
      <c r="EI3669" s="68"/>
      <c r="EJ3669" s="68"/>
      <c r="EK3669" s="68"/>
      <c r="EL3669" s="68"/>
      <c r="EM3669" s="68"/>
      <c r="EN3669" s="68"/>
      <c r="EO3669" s="68"/>
      <c r="EP3669" s="68"/>
      <c r="EQ3669" s="68"/>
      <c r="ER3669" s="68"/>
      <c r="ES3669" s="68"/>
      <c r="ET3669" s="68"/>
    </row>
    <row r="3670" spans="53:150" s="9" customFormat="1" ht="15">
      <c r="BA3670" s="41"/>
      <c r="BB3670" s="41"/>
      <c r="BC3670" s="41"/>
      <c r="BD3670" s="41"/>
      <c r="BE3670" s="41"/>
      <c r="BF3670" s="41"/>
      <c r="BG3670" s="41"/>
      <c r="BH3670" s="41"/>
      <c r="BI3670" s="41"/>
      <c r="BJ3670" s="41"/>
      <c r="BK3670" s="41"/>
      <c r="BL3670" s="41"/>
      <c r="BM3670" s="41"/>
      <c r="BN3670" s="41"/>
      <c r="BO3670" s="41"/>
      <c r="BP3670" s="41"/>
      <c r="BQ3670" s="41"/>
      <c r="BR3670" s="41"/>
      <c r="BS3670" s="41"/>
      <c r="BT3670" s="41"/>
      <c r="BU3670" s="41"/>
      <c r="BV3670" s="41"/>
      <c r="BW3670" s="41"/>
      <c r="BX3670" s="41"/>
      <c r="BY3670" s="41"/>
      <c r="BZ3670" s="41"/>
      <c r="CA3670" s="41"/>
      <c r="CB3670" s="41"/>
      <c r="CC3670" s="41"/>
      <c r="CD3670" s="41"/>
      <c r="CE3670" s="41"/>
      <c r="CF3670" s="41"/>
      <c r="CG3670" s="41"/>
      <c r="CH3670" s="41"/>
      <c r="CI3670" s="41"/>
      <c r="CJ3670" s="41"/>
      <c r="ED3670" s="68"/>
      <c r="EE3670" s="68"/>
      <c r="EF3670" s="68"/>
      <c r="EG3670" s="68"/>
      <c r="EH3670" s="68"/>
      <c r="EI3670" s="68"/>
      <c r="EJ3670" s="68"/>
      <c r="EK3670" s="68"/>
      <c r="EL3670" s="68"/>
      <c r="EM3670" s="68"/>
      <c r="EN3670" s="68"/>
      <c r="EO3670" s="68"/>
      <c r="EP3670" s="68"/>
      <c r="EQ3670" s="68"/>
      <c r="ER3670" s="68"/>
      <c r="ES3670" s="68"/>
      <c r="ET3670" s="68"/>
    </row>
    <row r="3671" spans="53:150" s="9" customFormat="1" ht="15">
      <c r="BA3671" s="41"/>
      <c r="BB3671" s="41"/>
      <c r="BC3671" s="41"/>
      <c r="BD3671" s="41"/>
      <c r="BE3671" s="41"/>
      <c r="BF3671" s="41"/>
      <c r="BG3671" s="41"/>
      <c r="BH3671" s="41"/>
      <c r="BI3671" s="41"/>
      <c r="BJ3671" s="41"/>
      <c r="BK3671" s="41"/>
      <c r="BL3671" s="41"/>
      <c r="BM3671" s="41"/>
      <c r="BN3671" s="41"/>
      <c r="BO3671" s="41"/>
      <c r="BP3671" s="41"/>
      <c r="BQ3671" s="41"/>
      <c r="BR3671" s="41"/>
      <c r="BS3671" s="41"/>
      <c r="BT3671" s="41"/>
      <c r="BU3671" s="41"/>
      <c r="BV3671" s="41"/>
      <c r="BW3671" s="41"/>
      <c r="BX3671" s="41"/>
      <c r="BY3671" s="41"/>
      <c r="BZ3671" s="41"/>
      <c r="CA3671" s="41"/>
      <c r="CB3671" s="41"/>
      <c r="CC3671" s="41"/>
      <c r="CD3671" s="41"/>
      <c r="CE3671" s="41"/>
      <c r="CF3671" s="41"/>
      <c r="CG3671" s="41"/>
      <c r="CH3671" s="41"/>
      <c r="CI3671" s="41"/>
      <c r="CJ3671" s="41"/>
      <c r="ED3671" s="68"/>
      <c r="EE3671" s="68"/>
      <c r="EF3671" s="68"/>
      <c r="EG3671" s="68"/>
      <c r="EH3671" s="68"/>
      <c r="EI3671" s="68"/>
      <c r="EJ3671" s="68"/>
      <c r="EK3671" s="68"/>
      <c r="EL3671" s="68"/>
      <c r="EM3671" s="68"/>
      <c r="EN3671" s="68"/>
      <c r="EO3671" s="68"/>
      <c r="EP3671" s="68"/>
      <c r="EQ3671" s="68"/>
      <c r="ER3671" s="68"/>
      <c r="ES3671" s="68"/>
      <c r="ET3671" s="68"/>
    </row>
    <row r="3672" spans="53:150" s="9" customFormat="1" ht="15">
      <c r="BA3672" s="41"/>
      <c r="BB3672" s="41"/>
      <c r="BC3672" s="41"/>
      <c r="BD3672" s="41"/>
      <c r="BE3672" s="41"/>
      <c r="BF3672" s="41"/>
      <c r="BG3672" s="41"/>
      <c r="BH3672" s="41"/>
      <c r="BI3672" s="41"/>
      <c r="BJ3672" s="41"/>
      <c r="BK3672" s="41"/>
      <c r="BL3672" s="41"/>
      <c r="BM3672" s="41"/>
      <c r="BN3672" s="41"/>
      <c r="BO3672" s="41"/>
      <c r="BP3672" s="41"/>
      <c r="BQ3672" s="41"/>
      <c r="BR3672" s="41"/>
      <c r="BS3672" s="41"/>
      <c r="BT3672" s="41"/>
      <c r="BU3672" s="41"/>
      <c r="BV3672" s="41"/>
      <c r="BW3672" s="41"/>
      <c r="BX3672" s="41"/>
      <c r="BY3672" s="41"/>
      <c r="BZ3672" s="41"/>
      <c r="CA3672" s="41"/>
      <c r="CB3672" s="41"/>
      <c r="CC3672" s="41"/>
      <c r="CD3672" s="41"/>
      <c r="CE3672" s="41"/>
      <c r="CF3672" s="41"/>
      <c r="CG3672" s="41"/>
      <c r="CH3672" s="41"/>
      <c r="CI3672" s="41"/>
      <c r="CJ3672" s="41"/>
      <c r="ED3672" s="68"/>
      <c r="EE3672" s="68"/>
      <c r="EF3672" s="68"/>
      <c r="EG3672" s="68"/>
      <c r="EH3672" s="68"/>
      <c r="EI3672" s="68"/>
      <c r="EJ3672" s="68"/>
      <c r="EK3672" s="68"/>
      <c r="EL3672" s="68"/>
      <c r="EM3672" s="68"/>
      <c r="EN3672" s="68"/>
      <c r="EO3672" s="68"/>
      <c r="EP3672" s="68"/>
      <c r="EQ3672" s="68"/>
      <c r="ER3672" s="68"/>
      <c r="ES3672" s="68"/>
      <c r="ET3672" s="68"/>
    </row>
    <row r="3673" spans="53:150" s="9" customFormat="1" ht="15">
      <c r="BA3673" s="41"/>
      <c r="BB3673" s="41"/>
      <c r="BC3673" s="41"/>
      <c r="BD3673" s="41"/>
      <c r="BE3673" s="41"/>
      <c r="BF3673" s="41"/>
      <c r="BG3673" s="41"/>
      <c r="BH3673" s="41"/>
      <c r="BI3673" s="41"/>
      <c r="BJ3673" s="41"/>
      <c r="BK3673" s="41"/>
      <c r="BL3673" s="41"/>
      <c r="BM3673" s="41"/>
      <c r="BN3673" s="41"/>
      <c r="BO3673" s="41"/>
      <c r="BP3673" s="41"/>
      <c r="BQ3673" s="41"/>
      <c r="BR3673" s="41"/>
      <c r="BS3673" s="41"/>
      <c r="BT3673" s="41"/>
      <c r="BU3673" s="41"/>
      <c r="BV3673" s="41"/>
      <c r="BW3673" s="41"/>
      <c r="BX3673" s="41"/>
      <c r="BY3673" s="41"/>
      <c r="BZ3673" s="41"/>
      <c r="CA3673" s="41"/>
      <c r="CB3673" s="41"/>
      <c r="CC3673" s="41"/>
      <c r="CD3673" s="41"/>
      <c r="CE3673" s="41"/>
      <c r="CF3673" s="41"/>
      <c r="CG3673" s="41"/>
      <c r="CH3673" s="41"/>
      <c r="CI3673" s="41"/>
      <c r="CJ3673" s="41"/>
      <c r="ED3673" s="68"/>
      <c r="EE3673" s="68"/>
      <c r="EF3673" s="68"/>
      <c r="EG3673" s="68"/>
      <c r="EH3673" s="68"/>
      <c r="EI3673" s="68"/>
      <c r="EJ3673" s="68"/>
      <c r="EK3673" s="68"/>
      <c r="EL3673" s="68"/>
      <c r="EM3673" s="68"/>
      <c r="EN3673" s="68"/>
      <c r="EO3673" s="68"/>
      <c r="EP3673" s="68"/>
      <c r="EQ3673" s="68"/>
      <c r="ER3673" s="68"/>
      <c r="ES3673" s="68"/>
      <c r="ET3673" s="68"/>
    </row>
    <row r="3674" spans="53:150" s="9" customFormat="1" ht="15">
      <c r="BA3674" s="41"/>
      <c r="BB3674" s="41"/>
      <c r="BC3674" s="41"/>
      <c r="BD3674" s="41"/>
      <c r="BE3674" s="41"/>
      <c r="BF3674" s="41"/>
      <c r="BG3674" s="41"/>
      <c r="BH3674" s="41"/>
      <c r="BI3674" s="41"/>
      <c r="BJ3674" s="41"/>
      <c r="BK3674" s="41"/>
      <c r="BL3674" s="41"/>
      <c r="BM3674" s="41"/>
      <c r="BN3674" s="41"/>
      <c r="BO3674" s="41"/>
      <c r="BP3674" s="41"/>
      <c r="BQ3674" s="41"/>
      <c r="BR3674" s="41"/>
      <c r="BS3674" s="41"/>
      <c r="BT3674" s="41"/>
      <c r="BU3674" s="41"/>
      <c r="BV3674" s="41"/>
      <c r="BW3674" s="41"/>
      <c r="BX3674" s="41"/>
      <c r="BY3674" s="41"/>
      <c r="BZ3674" s="41"/>
      <c r="CA3674" s="41"/>
      <c r="CB3674" s="41"/>
      <c r="CC3674" s="41"/>
      <c r="CD3674" s="41"/>
      <c r="CE3674" s="41"/>
      <c r="CF3674" s="41"/>
      <c r="CG3674" s="41"/>
      <c r="CH3674" s="41"/>
      <c r="CI3674" s="41"/>
      <c r="CJ3674" s="41"/>
      <c r="ED3674" s="68"/>
      <c r="EE3674" s="68"/>
      <c r="EF3674" s="68"/>
      <c r="EG3674" s="68"/>
      <c r="EH3674" s="68"/>
      <c r="EI3674" s="68"/>
      <c r="EJ3674" s="68"/>
      <c r="EK3674" s="68"/>
      <c r="EL3674" s="68"/>
      <c r="EM3674" s="68"/>
      <c r="EN3674" s="68"/>
      <c r="EO3674" s="68"/>
      <c r="EP3674" s="68"/>
      <c r="EQ3674" s="68"/>
      <c r="ER3674" s="68"/>
      <c r="ES3674" s="68"/>
      <c r="ET3674" s="68"/>
    </row>
    <row r="3675" spans="53:150" s="9" customFormat="1" ht="15">
      <c r="BA3675" s="41"/>
      <c r="BB3675" s="41"/>
      <c r="BC3675" s="41"/>
      <c r="BD3675" s="41"/>
      <c r="BE3675" s="41"/>
      <c r="BF3675" s="41"/>
      <c r="BG3675" s="41"/>
      <c r="BH3675" s="41"/>
      <c r="BI3675" s="41"/>
      <c r="BJ3675" s="41"/>
      <c r="BK3675" s="41"/>
      <c r="BL3675" s="41"/>
      <c r="BM3675" s="41"/>
      <c r="BN3675" s="41"/>
      <c r="BO3675" s="41"/>
      <c r="BP3675" s="41"/>
      <c r="BQ3675" s="41"/>
      <c r="BR3675" s="41"/>
      <c r="BS3675" s="41"/>
      <c r="BT3675" s="41"/>
      <c r="BU3675" s="41"/>
      <c r="BV3675" s="41"/>
      <c r="BW3675" s="41"/>
      <c r="BX3675" s="41"/>
      <c r="BY3675" s="41"/>
      <c r="BZ3675" s="41"/>
      <c r="CA3675" s="41"/>
      <c r="CB3675" s="41"/>
      <c r="CC3675" s="41"/>
      <c r="CD3675" s="41"/>
      <c r="CE3675" s="41"/>
      <c r="CF3675" s="41"/>
      <c r="CG3675" s="41"/>
      <c r="CH3675" s="41"/>
      <c r="CI3675" s="41"/>
      <c r="CJ3675" s="41"/>
      <c r="ED3675" s="68"/>
      <c r="EE3675" s="68"/>
      <c r="EF3675" s="68"/>
      <c r="EG3675" s="68"/>
      <c r="EH3675" s="68"/>
      <c r="EI3675" s="68"/>
      <c r="EJ3675" s="68"/>
      <c r="EK3675" s="68"/>
      <c r="EL3675" s="68"/>
      <c r="EM3675" s="68"/>
      <c r="EN3675" s="68"/>
      <c r="EO3675" s="68"/>
      <c r="EP3675" s="68"/>
      <c r="EQ3675" s="68"/>
      <c r="ER3675" s="68"/>
      <c r="ES3675" s="68"/>
      <c r="ET3675" s="68"/>
    </row>
    <row r="3676" spans="53:150" s="9" customFormat="1" ht="15">
      <c r="BA3676" s="41"/>
      <c r="BB3676" s="41"/>
      <c r="BC3676" s="41"/>
      <c r="BD3676" s="41"/>
      <c r="BE3676" s="41"/>
      <c r="BF3676" s="41"/>
      <c r="BG3676" s="41"/>
      <c r="BH3676" s="41"/>
      <c r="BI3676" s="41"/>
      <c r="BJ3676" s="41"/>
      <c r="BK3676" s="41"/>
      <c r="BL3676" s="41"/>
      <c r="BM3676" s="41"/>
      <c r="BN3676" s="41"/>
      <c r="BO3676" s="41"/>
      <c r="BP3676" s="41"/>
      <c r="BQ3676" s="41"/>
      <c r="BR3676" s="41"/>
      <c r="BS3676" s="41"/>
      <c r="BT3676" s="41"/>
      <c r="BU3676" s="41"/>
      <c r="BV3676" s="41"/>
      <c r="BW3676" s="41"/>
      <c r="BX3676" s="41"/>
      <c r="BY3676" s="41"/>
      <c r="BZ3676" s="41"/>
      <c r="CA3676" s="41"/>
      <c r="CB3676" s="41"/>
      <c r="CC3676" s="41"/>
      <c r="CD3676" s="41"/>
      <c r="CE3676" s="41"/>
      <c r="CF3676" s="41"/>
      <c r="CG3676" s="41"/>
      <c r="CH3676" s="41"/>
      <c r="CI3676" s="41"/>
      <c r="CJ3676" s="41"/>
      <c r="ED3676" s="68"/>
      <c r="EE3676" s="68"/>
      <c r="EF3676" s="68"/>
      <c r="EG3676" s="68"/>
      <c r="EH3676" s="68"/>
      <c r="EI3676" s="68"/>
      <c r="EJ3676" s="68"/>
      <c r="EK3676" s="68"/>
      <c r="EL3676" s="68"/>
      <c r="EM3676" s="68"/>
      <c r="EN3676" s="68"/>
      <c r="EO3676" s="68"/>
      <c r="EP3676" s="68"/>
      <c r="EQ3676" s="68"/>
      <c r="ER3676" s="68"/>
      <c r="ES3676" s="68"/>
      <c r="ET3676" s="68"/>
    </row>
    <row r="3677" spans="53:150" s="9" customFormat="1" ht="15">
      <c r="BA3677" s="41"/>
      <c r="BB3677" s="41"/>
      <c r="BC3677" s="41"/>
      <c r="BD3677" s="41"/>
      <c r="BE3677" s="41"/>
      <c r="BF3677" s="41"/>
      <c r="BG3677" s="41"/>
      <c r="BH3677" s="41"/>
      <c r="BI3677" s="41"/>
      <c r="BJ3677" s="41"/>
      <c r="BK3677" s="41"/>
      <c r="BL3677" s="41"/>
      <c r="BM3677" s="41"/>
      <c r="BN3677" s="41"/>
      <c r="BO3677" s="41"/>
      <c r="BP3677" s="41"/>
      <c r="BQ3677" s="41"/>
      <c r="BR3677" s="41"/>
      <c r="BS3677" s="41"/>
      <c r="BT3677" s="41"/>
      <c r="BU3677" s="41"/>
      <c r="BV3677" s="41"/>
      <c r="BW3677" s="41"/>
      <c r="BX3677" s="41"/>
      <c r="BY3677" s="41"/>
      <c r="BZ3677" s="41"/>
      <c r="CA3677" s="41"/>
      <c r="CB3677" s="41"/>
      <c r="CC3677" s="41"/>
      <c r="CD3677" s="41"/>
      <c r="CE3677" s="41"/>
      <c r="CF3677" s="41"/>
      <c r="CG3677" s="41"/>
      <c r="CH3677" s="41"/>
      <c r="CI3677" s="41"/>
      <c r="CJ3677" s="41"/>
      <c r="ED3677" s="68"/>
      <c r="EE3677" s="68"/>
      <c r="EF3677" s="68"/>
      <c r="EG3677" s="68"/>
      <c r="EH3677" s="68"/>
      <c r="EI3677" s="68"/>
      <c r="EJ3677" s="68"/>
      <c r="EK3677" s="68"/>
      <c r="EL3677" s="68"/>
      <c r="EM3677" s="68"/>
      <c r="EN3677" s="68"/>
      <c r="EO3677" s="68"/>
      <c r="EP3677" s="68"/>
      <c r="EQ3677" s="68"/>
      <c r="ER3677" s="68"/>
      <c r="ES3677" s="68"/>
      <c r="ET3677" s="68"/>
    </row>
    <row r="3678" spans="53:150" s="9" customFormat="1" ht="15">
      <c r="BA3678" s="41"/>
      <c r="BB3678" s="41"/>
      <c r="BC3678" s="41"/>
      <c r="BD3678" s="41"/>
      <c r="BE3678" s="41"/>
      <c r="BF3678" s="41"/>
      <c r="BG3678" s="41"/>
      <c r="BH3678" s="41"/>
      <c r="BI3678" s="41"/>
      <c r="BJ3678" s="41"/>
      <c r="BK3678" s="41"/>
      <c r="BL3678" s="41"/>
      <c r="BM3678" s="41"/>
      <c r="BN3678" s="41"/>
      <c r="BO3678" s="41"/>
      <c r="BP3678" s="41"/>
      <c r="BQ3678" s="41"/>
      <c r="BR3678" s="41"/>
      <c r="BS3678" s="41"/>
      <c r="BT3678" s="41"/>
      <c r="BU3678" s="41"/>
      <c r="BV3678" s="41"/>
      <c r="BW3678" s="41"/>
      <c r="BX3678" s="41"/>
      <c r="BY3678" s="41"/>
      <c r="BZ3678" s="41"/>
      <c r="CA3678" s="41"/>
      <c r="CB3678" s="41"/>
      <c r="CC3678" s="41"/>
      <c r="CD3678" s="41"/>
      <c r="CE3678" s="41"/>
      <c r="CF3678" s="41"/>
      <c r="CG3678" s="41"/>
      <c r="CH3678" s="41"/>
      <c r="CI3678" s="41"/>
      <c r="CJ3678" s="41"/>
      <c r="ED3678" s="68"/>
      <c r="EE3678" s="68"/>
      <c r="EF3678" s="68"/>
      <c r="EG3678" s="68"/>
      <c r="EH3678" s="68"/>
      <c r="EI3678" s="68"/>
      <c r="EJ3678" s="68"/>
      <c r="EK3678" s="68"/>
      <c r="EL3678" s="68"/>
      <c r="EM3678" s="68"/>
      <c r="EN3678" s="68"/>
      <c r="EO3678" s="68"/>
      <c r="EP3678" s="68"/>
      <c r="EQ3678" s="68"/>
      <c r="ER3678" s="68"/>
      <c r="ES3678" s="68"/>
      <c r="ET3678" s="68"/>
    </row>
    <row r="3679" spans="53:150" s="9" customFormat="1" ht="15">
      <c r="BA3679" s="41"/>
      <c r="BB3679" s="41"/>
      <c r="BC3679" s="41"/>
      <c r="BD3679" s="41"/>
      <c r="BE3679" s="41"/>
      <c r="BF3679" s="41"/>
      <c r="BG3679" s="41"/>
      <c r="BH3679" s="41"/>
      <c r="BI3679" s="41"/>
      <c r="BJ3679" s="41"/>
      <c r="BK3679" s="41"/>
      <c r="BL3679" s="41"/>
      <c r="BM3679" s="41"/>
      <c r="BN3679" s="41"/>
      <c r="BO3679" s="41"/>
      <c r="BP3679" s="41"/>
      <c r="BQ3679" s="41"/>
      <c r="BR3679" s="41"/>
      <c r="BS3679" s="41"/>
      <c r="BT3679" s="41"/>
      <c r="BU3679" s="41"/>
      <c r="BV3679" s="41"/>
      <c r="BW3679" s="41"/>
      <c r="BX3679" s="41"/>
      <c r="BY3679" s="41"/>
      <c r="BZ3679" s="41"/>
      <c r="CA3679" s="41"/>
      <c r="CB3679" s="41"/>
      <c r="CC3679" s="41"/>
      <c r="CD3679" s="41"/>
      <c r="CE3679" s="41"/>
      <c r="CF3679" s="41"/>
      <c r="CG3679" s="41"/>
      <c r="CH3679" s="41"/>
      <c r="CI3679" s="41"/>
      <c r="CJ3679" s="41"/>
      <c r="ED3679" s="68"/>
      <c r="EE3679" s="68"/>
      <c r="EF3679" s="68"/>
      <c r="EG3679" s="68"/>
      <c r="EH3679" s="68"/>
      <c r="EI3679" s="68"/>
      <c r="EJ3679" s="68"/>
      <c r="EK3679" s="68"/>
      <c r="EL3679" s="68"/>
      <c r="EM3679" s="68"/>
      <c r="EN3679" s="68"/>
      <c r="EO3679" s="68"/>
      <c r="EP3679" s="68"/>
      <c r="EQ3679" s="68"/>
      <c r="ER3679" s="68"/>
      <c r="ES3679" s="68"/>
      <c r="ET3679" s="68"/>
    </row>
    <row r="3680" spans="53:150" s="9" customFormat="1" ht="15">
      <c r="BA3680" s="41"/>
      <c r="BB3680" s="41"/>
      <c r="BC3680" s="41"/>
      <c r="BD3680" s="41"/>
      <c r="BE3680" s="41"/>
      <c r="BF3680" s="41"/>
      <c r="BG3680" s="41"/>
      <c r="BH3680" s="41"/>
      <c r="BI3680" s="41"/>
      <c r="BJ3680" s="41"/>
      <c r="BK3680" s="41"/>
      <c r="BL3680" s="41"/>
      <c r="BM3680" s="41"/>
      <c r="BN3680" s="41"/>
      <c r="BO3680" s="41"/>
      <c r="BP3680" s="41"/>
      <c r="BQ3680" s="41"/>
      <c r="BR3680" s="41"/>
      <c r="BS3680" s="41"/>
      <c r="BT3680" s="41"/>
      <c r="BU3680" s="41"/>
      <c r="BV3680" s="41"/>
      <c r="BW3680" s="41"/>
      <c r="BX3680" s="41"/>
      <c r="BY3680" s="41"/>
      <c r="BZ3680" s="41"/>
      <c r="CA3680" s="41"/>
      <c r="CB3680" s="41"/>
      <c r="CC3680" s="41"/>
      <c r="CD3680" s="41"/>
      <c r="CE3680" s="41"/>
      <c r="CF3680" s="41"/>
      <c r="CG3680" s="41"/>
      <c r="CH3680" s="41"/>
      <c r="CI3680" s="41"/>
      <c r="CJ3680" s="41"/>
      <c r="ED3680" s="68"/>
      <c r="EE3680" s="68"/>
      <c r="EF3680" s="68"/>
      <c r="EG3680" s="68"/>
      <c r="EH3680" s="68"/>
      <c r="EI3680" s="68"/>
      <c r="EJ3680" s="68"/>
      <c r="EK3680" s="68"/>
      <c r="EL3680" s="68"/>
      <c r="EM3680" s="68"/>
      <c r="EN3680" s="68"/>
      <c r="EO3680" s="68"/>
      <c r="EP3680" s="68"/>
      <c r="EQ3680" s="68"/>
      <c r="ER3680" s="68"/>
      <c r="ES3680" s="68"/>
      <c r="ET3680" s="68"/>
    </row>
    <row r="3681" spans="53:150" s="9" customFormat="1" ht="15">
      <c r="BA3681" s="41"/>
      <c r="BB3681" s="41"/>
      <c r="BC3681" s="41"/>
      <c r="BD3681" s="41"/>
      <c r="BE3681" s="41"/>
      <c r="BF3681" s="41"/>
      <c r="BG3681" s="41"/>
      <c r="BH3681" s="41"/>
      <c r="BI3681" s="41"/>
      <c r="BJ3681" s="41"/>
      <c r="BK3681" s="41"/>
      <c r="BL3681" s="41"/>
      <c r="BM3681" s="41"/>
      <c r="BN3681" s="41"/>
      <c r="BO3681" s="41"/>
      <c r="BP3681" s="41"/>
      <c r="BQ3681" s="41"/>
      <c r="BR3681" s="41"/>
      <c r="BS3681" s="41"/>
      <c r="BT3681" s="41"/>
      <c r="BU3681" s="41"/>
      <c r="BV3681" s="41"/>
      <c r="BW3681" s="41"/>
      <c r="BX3681" s="41"/>
      <c r="BY3681" s="41"/>
      <c r="BZ3681" s="41"/>
      <c r="CA3681" s="41"/>
      <c r="CB3681" s="41"/>
      <c r="CC3681" s="41"/>
      <c r="CD3681" s="41"/>
      <c r="CE3681" s="41"/>
      <c r="CF3681" s="41"/>
      <c r="CG3681" s="41"/>
      <c r="CH3681" s="41"/>
      <c r="CI3681" s="41"/>
      <c r="CJ3681" s="41"/>
      <c r="ED3681" s="68"/>
      <c r="EE3681" s="68"/>
      <c r="EF3681" s="68"/>
      <c r="EG3681" s="68"/>
      <c r="EH3681" s="68"/>
      <c r="EI3681" s="68"/>
      <c r="EJ3681" s="68"/>
      <c r="EK3681" s="68"/>
      <c r="EL3681" s="68"/>
      <c r="EM3681" s="68"/>
      <c r="EN3681" s="68"/>
      <c r="EO3681" s="68"/>
      <c r="EP3681" s="68"/>
      <c r="EQ3681" s="68"/>
      <c r="ER3681" s="68"/>
      <c r="ES3681" s="68"/>
      <c r="ET3681" s="68"/>
    </row>
    <row r="3682" spans="53:150" s="9" customFormat="1" ht="15">
      <c r="BA3682" s="41"/>
      <c r="BB3682" s="41"/>
      <c r="BC3682" s="41"/>
      <c r="BD3682" s="41"/>
      <c r="BE3682" s="41"/>
      <c r="BF3682" s="41"/>
      <c r="BG3682" s="41"/>
      <c r="BH3682" s="41"/>
      <c r="BI3682" s="41"/>
      <c r="BJ3682" s="41"/>
      <c r="BK3682" s="41"/>
      <c r="BL3682" s="41"/>
      <c r="BM3682" s="41"/>
      <c r="BN3682" s="41"/>
      <c r="BO3682" s="41"/>
      <c r="BP3682" s="41"/>
      <c r="BQ3682" s="41"/>
      <c r="BR3682" s="41"/>
      <c r="BS3682" s="41"/>
      <c r="BT3682" s="41"/>
      <c r="BU3682" s="41"/>
      <c r="BV3682" s="41"/>
      <c r="BW3682" s="41"/>
      <c r="BX3682" s="41"/>
      <c r="BY3682" s="41"/>
      <c r="BZ3682" s="41"/>
      <c r="CA3682" s="41"/>
      <c r="CB3682" s="41"/>
      <c r="CC3682" s="41"/>
      <c r="CD3682" s="41"/>
      <c r="CE3682" s="41"/>
      <c r="CF3682" s="41"/>
      <c r="CG3682" s="41"/>
      <c r="CH3682" s="41"/>
      <c r="CI3682" s="41"/>
      <c r="CJ3682" s="41"/>
      <c r="ED3682" s="68"/>
      <c r="EE3682" s="68"/>
      <c r="EF3682" s="68"/>
      <c r="EG3682" s="68"/>
      <c r="EH3682" s="68"/>
      <c r="EI3682" s="68"/>
      <c r="EJ3682" s="68"/>
      <c r="EK3682" s="68"/>
      <c r="EL3682" s="68"/>
      <c r="EM3682" s="68"/>
      <c r="EN3682" s="68"/>
      <c r="EO3682" s="68"/>
      <c r="EP3682" s="68"/>
      <c r="EQ3682" s="68"/>
      <c r="ER3682" s="68"/>
      <c r="ES3682" s="68"/>
      <c r="ET3682" s="68"/>
    </row>
    <row r="3683" spans="53:150" s="9" customFormat="1" ht="15">
      <c r="BA3683" s="41"/>
      <c r="BB3683" s="41"/>
      <c r="BC3683" s="41"/>
      <c r="BD3683" s="41"/>
      <c r="BE3683" s="41"/>
      <c r="BF3683" s="41"/>
      <c r="BG3683" s="41"/>
      <c r="BH3683" s="41"/>
      <c r="BI3683" s="41"/>
      <c r="BJ3683" s="41"/>
      <c r="BK3683" s="41"/>
      <c r="BL3683" s="41"/>
      <c r="BM3683" s="41"/>
      <c r="BN3683" s="41"/>
      <c r="BO3683" s="41"/>
      <c r="BP3683" s="41"/>
      <c r="BQ3683" s="41"/>
      <c r="BR3683" s="41"/>
      <c r="BS3683" s="41"/>
      <c r="BT3683" s="41"/>
      <c r="BU3683" s="41"/>
      <c r="BV3683" s="41"/>
      <c r="BW3683" s="41"/>
      <c r="BX3683" s="41"/>
      <c r="BY3683" s="41"/>
      <c r="BZ3683" s="41"/>
      <c r="CA3683" s="41"/>
      <c r="CB3683" s="41"/>
      <c r="CC3683" s="41"/>
      <c r="CD3683" s="41"/>
      <c r="CE3683" s="41"/>
      <c r="CF3683" s="41"/>
      <c r="CG3683" s="41"/>
      <c r="CH3683" s="41"/>
      <c r="CI3683" s="41"/>
      <c r="CJ3683" s="41"/>
      <c r="ED3683" s="68"/>
      <c r="EE3683" s="68"/>
      <c r="EF3683" s="68"/>
      <c r="EG3683" s="68"/>
      <c r="EH3683" s="68"/>
      <c r="EI3683" s="68"/>
      <c r="EJ3683" s="68"/>
      <c r="EK3683" s="68"/>
      <c r="EL3683" s="68"/>
      <c r="EM3683" s="68"/>
      <c r="EN3683" s="68"/>
      <c r="EO3683" s="68"/>
      <c r="EP3683" s="68"/>
      <c r="EQ3683" s="68"/>
      <c r="ER3683" s="68"/>
      <c r="ES3683" s="68"/>
      <c r="ET3683" s="68"/>
    </row>
    <row r="3684" spans="53:150" s="9" customFormat="1" ht="15">
      <c r="BA3684" s="41"/>
      <c r="BB3684" s="41"/>
      <c r="BC3684" s="41"/>
      <c r="BD3684" s="41"/>
      <c r="BE3684" s="41"/>
      <c r="BF3684" s="41"/>
      <c r="BG3684" s="41"/>
      <c r="BH3684" s="41"/>
      <c r="BI3684" s="41"/>
      <c r="BJ3684" s="41"/>
      <c r="BK3684" s="41"/>
      <c r="BL3684" s="41"/>
      <c r="BM3684" s="41"/>
      <c r="BN3684" s="41"/>
      <c r="BO3684" s="41"/>
      <c r="BP3684" s="41"/>
      <c r="BQ3684" s="41"/>
      <c r="BR3684" s="41"/>
      <c r="BS3684" s="41"/>
      <c r="BT3684" s="41"/>
      <c r="BU3684" s="41"/>
      <c r="BV3684" s="41"/>
      <c r="BW3684" s="41"/>
      <c r="BX3684" s="41"/>
      <c r="BY3684" s="41"/>
      <c r="BZ3684" s="41"/>
      <c r="CA3684" s="41"/>
      <c r="CB3684" s="41"/>
      <c r="CC3684" s="41"/>
      <c r="CD3684" s="41"/>
      <c r="CE3684" s="41"/>
      <c r="CF3684" s="41"/>
      <c r="CG3684" s="41"/>
      <c r="CH3684" s="41"/>
      <c r="CI3684" s="41"/>
      <c r="CJ3684" s="41"/>
      <c r="ED3684" s="68"/>
      <c r="EE3684" s="68"/>
      <c r="EF3684" s="68"/>
      <c r="EG3684" s="68"/>
      <c r="EH3684" s="68"/>
      <c r="EI3684" s="68"/>
      <c r="EJ3684" s="68"/>
      <c r="EK3684" s="68"/>
      <c r="EL3684" s="68"/>
      <c r="EM3684" s="68"/>
      <c r="EN3684" s="68"/>
      <c r="EO3684" s="68"/>
      <c r="EP3684" s="68"/>
      <c r="EQ3684" s="68"/>
      <c r="ER3684" s="68"/>
      <c r="ES3684" s="68"/>
      <c r="ET3684" s="68"/>
    </row>
    <row r="3685" spans="53:150" s="9" customFormat="1" ht="15">
      <c r="BA3685" s="41"/>
      <c r="BB3685" s="41"/>
      <c r="BC3685" s="41"/>
      <c r="BD3685" s="41"/>
      <c r="BE3685" s="41"/>
      <c r="BF3685" s="41"/>
      <c r="BG3685" s="41"/>
      <c r="BH3685" s="41"/>
      <c r="BI3685" s="41"/>
      <c r="BJ3685" s="41"/>
      <c r="BK3685" s="41"/>
      <c r="BL3685" s="41"/>
      <c r="BM3685" s="41"/>
      <c r="BN3685" s="41"/>
      <c r="BO3685" s="41"/>
      <c r="BP3685" s="41"/>
      <c r="BQ3685" s="41"/>
      <c r="BR3685" s="41"/>
      <c r="BS3685" s="41"/>
      <c r="BT3685" s="41"/>
      <c r="BU3685" s="41"/>
      <c r="BV3685" s="41"/>
      <c r="BW3685" s="41"/>
      <c r="BX3685" s="41"/>
      <c r="BY3685" s="41"/>
      <c r="BZ3685" s="41"/>
      <c r="CA3685" s="41"/>
      <c r="CB3685" s="41"/>
      <c r="CC3685" s="41"/>
      <c r="CD3685" s="41"/>
      <c r="CE3685" s="41"/>
      <c r="CF3685" s="41"/>
      <c r="CG3685" s="41"/>
      <c r="CH3685" s="41"/>
      <c r="CI3685" s="41"/>
      <c r="CJ3685" s="41"/>
      <c r="ED3685" s="68"/>
      <c r="EE3685" s="68"/>
      <c r="EF3685" s="68"/>
      <c r="EG3685" s="68"/>
      <c r="EH3685" s="68"/>
      <c r="EI3685" s="68"/>
      <c r="EJ3685" s="68"/>
      <c r="EK3685" s="68"/>
      <c r="EL3685" s="68"/>
      <c r="EM3685" s="68"/>
      <c r="EN3685" s="68"/>
      <c r="EO3685" s="68"/>
      <c r="EP3685" s="68"/>
      <c r="EQ3685" s="68"/>
      <c r="ER3685" s="68"/>
      <c r="ES3685" s="68"/>
      <c r="ET3685" s="68"/>
    </row>
    <row r="3686" spans="53:150" s="9" customFormat="1" ht="15">
      <c r="BA3686" s="41"/>
      <c r="BB3686" s="41"/>
      <c r="BC3686" s="41"/>
      <c r="BD3686" s="41"/>
      <c r="BE3686" s="41"/>
      <c r="BF3686" s="41"/>
      <c r="BG3686" s="41"/>
      <c r="BH3686" s="41"/>
      <c r="BI3686" s="41"/>
      <c r="BJ3686" s="41"/>
      <c r="BK3686" s="41"/>
      <c r="BL3686" s="41"/>
      <c r="BM3686" s="41"/>
      <c r="BN3686" s="41"/>
      <c r="BO3686" s="41"/>
      <c r="BP3686" s="41"/>
      <c r="BQ3686" s="41"/>
      <c r="BR3686" s="41"/>
      <c r="BS3686" s="41"/>
      <c r="BT3686" s="41"/>
      <c r="BU3686" s="41"/>
      <c r="BV3686" s="41"/>
      <c r="BW3686" s="41"/>
      <c r="BX3686" s="41"/>
      <c r="BY3686" s="41"/>
      <c r="BZ3686" s="41"/>
      <c r="CA3686" s="41"/>
      <c r="CB3686" s="41"/>
      <c r="CC3686" s="41"/>
      <c r="CD3686" s="41"/>
      <c r="CE3686" s="41"/>
      <c r="CF3686" s="41"/>
      <c r="CG3686" s="41"/>
      <c r="CH3686" s="41"/>
      <c r="CI3686" s="41"/>
      <c r="CJ3686" s="41"/>
      <c r="ED3686" s="68"/>
      <c r="EE3686" s="68"/>
      <c r="EF3686" s="68"/>
      <c r="EG3686" s="68"/>
      <c r="EH3686" s="68"/>
      <c r="EI3686" s="68"/>
      <c r="EJ3686" s="68"/>
      <c r="EK3686" s="68"/>
      <c r="EL3686" s="68"/>
      <c r="EM3686" s="68"/>
      <c r="EN3686" s="68"/>
      <c r="EO3686" s="68"/>
      <c r="EP3686" s="68"/>
      <c r="EQ3686" s="68"/>
      <c r="ER3686" s="68"/>
      <c r="ES3686" s="68"/>
      <c r="ET3686" s="68"/>
    </row>
    <row r="3687" spans="53:150" s="9" customFormat="1" ht="15">
      <c r="BA3687" s="41"/>
      <c r="BB3687" s="41"/>
      <c r="BC3687" s="41"/>
      <c r="BD3687" s="41"/>
      <c r="BE3687" s="41"/>
      <c r="BF3687" s="41"/>
      <c r="BG3687" s="41"/>
      <c r="BH3687" s="41"/>
      <c r="BI3687" s="41"/>
      <c r="BJ3687" s="41"/>
      <c r="BK3687" s="41"/>
      <c r="BL3687" s="41"/>
      <c r="BM3687" s="41"/>
      <c r="BN3687" s="41"/>
      <c r="BO3687" s="41"/>
      <c r="BP3687" s="41"/>
      <c r="BQ3687" s="41"/>
      <c r="BR3687" s="41"/>
      <c r="BS3687" s="41"/>
      <c r="BT3687" s="41"/>
      <c r="BU3687" s="41"/>
      <c r="BV3687" s="41"/>
      <c r="BW3687" s="41"/>
      <c r="BX3687" s="41"/>
      <c r="BY3687" s="41"/>
      <c r="BZ3687" s="41"/>
      <c r="CA3687" s="41"/>
      <c r="CB3687" s="41"/>
      <c r="CC3687" s="41"/>
      <c r="CD3687" s="41"/>
      <c r="CE3687" s="41"/>
      <c r="CF3687" s="41"/>
      <c r="CG3687" s="41"/>
      <c r="CH3687" s="41"/>
      <c r="CI3687" s="41"/>
      <c r="CJ3687" s="41"/>
      <c r="ED3687" s="68"/>
      <c r="EE3687" s="68"/>
      <c r="EF3687" s="68"/>
      <c r="EG3687" s="68"/>
      <c r="EH3687" s="68"/>
      <c r="EI3687" s="68"/>
      <c r="EJ3687" s="68"/>
      <c r="EK3687" s="68"/>
      <c r="EL3687" s="68"/>
      <c r="EM3687" s="68"/>
      <c r="EN3687" s="68"/>
      <c r="EO3687" s="68"/>
      <c r="EP3687" s="68"/>
      <c r="EQ3687" s="68"/>
      <c r="ER3687" s="68"/>
      <c r="ES3687" s="68"/>
      <c r="ET3687" s="68"/>
    </row>
    <row r="3688" spans="53:150" s="9" customFormat="1" ht="15">
      <c r="BA3688" s="41"/>
      <c r="BB3688" s="41"/>
      <c r="BC3688" s="41"/>
      <c r="BD3688" s="41"/>
      <c r="BE3688" s="41"/>
      <c r="BF3688" s="41"/>
      <c r="BG3688" s="41"/>
      <c r="BH3688" s="41"/>
      <c r="BI3688" s="41"/>
      <c r="BJ3688" s="41"/>
      <c r="BK3688" s="41"/>
      <c r="BL3688" s="41"/>
      <c r="BM3688" s="41"/>
      <c r="BN3688" s="41"/>
      <c r="BO3688" s="41"/>
      <c r="BP3688" s="41"/>
      <c r="BQ3688" s="41"/>
      <c r="BR3688" s="41"/>
      <c r="BS3688" s="41"/>
      <c r="BT3688" s="41"/>
      <c r="BU3688" s="41"/>
      <c r="BV3688" s="41"/>
      <c r="BW3688" s="41"/>
      <c r="BX3688" s="41"/>
      <c r="BY3688" s="41"/>
      <c r="BZ3688" s="41"/>
      <c r="CA3688" s="41"/>
      <c r="CB3688" s="41"/>
      <c r="CC3688" s="41"/>
      <c r="CD3688" s="41"/>
      <c r="CE3688" s="41"/>
      <c r="CF3688" s="41"/>
      <c r="CG3688" s="41"/>
      <c r="CH3688" s="41"/>
      <c r="CI3688" s="41"/>
      <c r="CJ3688" s="41"/>
      <c r="ED3688" s="68"/>
      <c r="EE3688" s="68"/>
      <c r="EF3688" s="68"/>
      <c r="EG3688" s="68"/>
      <c r="EH3688" s="68"/>
      <c r="EI3688" s="68"/>
      <c r="EJ3688" s="68"/>
      <c r="EK3688" s="68"/>
      <c r="EL3688" s="68"/>
      <c r="EM3688" s="68"/>
      <c r="EN3688" s="68"/>
      <c r="EO3688" s="68"/>
      <c r="EP3688" s="68"/>
      <c r="EQ3688" s="68"/>
      <c r="ER3688" s="68"/>
      <c r="ES3688" s="68"/>
      <c r="ET3688" s="68"/>
    </row>
    <row r="3689" spans="53:150" s="9" customFormat="1" ht="15">
      <c r="BA3689" s="41"/>
      <c r="BB3689" s="41"/>
      <c r="BC3689" s="41"/>
      <c r="BD3689" s="41"/>
      <c r="BE3689" s="41"/>
      <c r="BF3689" s="41"/>
      <c r="BG3689" s="41"/>
      <c r="BH3689" s="41"/>
      <c r="BI3689" s="41"/>
      <c r="BJ3689" s="41"/>
      <c r="BK3689" s="41"/>
      <c r="BL3689" s="41"/>
      <c r="BM3689" s="41"/>
      <c r="BN3689" s="41"/>
      <c r="BO3689" s="41"/>
      <c r="BP3689" s="41"/>
      <c r="BQ3689" s="41"/>
      <c r="BR3689" s="41"/>
      <c r="BS3689" s="41"/>
      <c r="BT3689" s="41"/>
      <c r="BU3689" s="41"/>
      <c r="BV3689" s="41"/>
      <c r="BW3689" s="41"/>
      <c r="BX3689" s="41"/>
      <c r="BY3689" s="41"/>
      <c r="BZ3689" s="41"/>
      <c r="CA3689" s="41"/>
      <c r="CB3689" s="41"/>
      <c r="CC3689" s="41"/>
      <c r="CD3689" s="41"/>
      <c r="CE3689" s="41"/>
      <c r="CF3689" s="41"/>
      <c r="CG3689" s="41"/>
      <c r="CH3689" s="41"/>
      <c r="CI3689" s="41"/>
      <c r="CJ3689" s="41"/>
      <c r="ED3689" s="68"/>
      <c r="EE3689" s="68"/>
      <c r="EF3689" s="68"/>
      <c r="EG3689" s="68"/>
      <c r="EH3689" s="68"/>
      <c r="EI3689" s="68"/>
      <c r="EJ3689" s="68"/>
      <c r="EK3689" s="68"/>
      <c r="EL3689" s="68"/>
      <c r="EM3689" s="68"/>
      <c r="EN3689" s="68"/>
      <c r="EO3689" s="68"/>
      <c r="EP3689" s="68"/>
      <c r="EQ3689" s="68"/>
      <c r="ER3689" s="68"/>
      <c r="ES3689" s="68"/>
      <c r="ET3689" s="68"/>
    </row>
    <row r="3690" spans="53:150" s="9" customFormat="1" ht="15">
      <c r="BA3690" s="41"/>
      <c r="BB3690" s="41"/>
      <c r="BC3690" s="41"/>
      <c r="BD3690" s="41"/>
      <c r="BE3690" s="41"/>
      <c r="BF3690" s="41"/>
      <c r="BG3690" s="41"/>
      <c r="BH3690" s="41"/>
      <c r="BI3690" s="41"/>
      <c r="BJ3690" s="41"/>
      <c r="BK3690" s="41"/>
      <c r="BL3690" s="41"/>
      <c r="BM3690" s="41"/>
      <c r="BN3690" s="41"/>
      <c r="BO3690" s="41"/>
      <c r="BP3690" s="41"/>
      <c r="BQ3690" s="41"/>
      <c r="BR3690" s="41"/>
      <c r="BS3690" s="41"/>
      <c r="BT3690" s="41"/>
      <c r="BU3690" s="41"/>
      <c r="BV3690" s="41"/>
      <c r="BW3690" s="41"/>
      <c r="BX3690" s="41"/>
      <c r="BY3690" s="41"/>
      <c r="BZ3690" s="41"/>
      <c r="CA3690" s="41"/>
      <c r="CB3690" s="41"/>
      <c r="CC3690" s="41"/>
      <c r="CD3690" s="41"/>
      <c r="CE3690" s="41"/>
      <c r="CF3690" s="41"/>
      <c r="CG3690" s="41"/>
      <c r="CH3690" s="41"/>
      <c r="CI3690" s="41"/>
      <c r="CJ3690" s="41"/>
      <c r="ED3690" s="68"/>
      <c r="EE3690" s="68"/>
      <c r="EF3690" s="68"/>
      <c r="EG3690" s="68"/>
      <c r="EH3690" s="68"/>
      <c r="EI3690" s="68"/>
      <c r="EJ3690" s="68"/>
      <c r="EK3690" s="68"/>
      <c r="EL3690" s="68"/>
      <c r="EM3690" s="68"/>
      <c r="EN3690" s="68"/>
      <c r="EO3690" s="68"/>
      <c r="EP3690" s="68"/>
      <c r="EQ3690" s="68"/>
      <c r="ER3690" s="68"/>
      <c r="ES3690" s="68"/>
      <c r="ET3690" s="68"/>
    </row>
    <row r="3691" spans="53:150" s="9" customFormat="1" ht="15">
      <c r="BA3691" s="41"/>
      <c r="BB3691" s="41"/>
      <c r="BC3691" s="41"/>
      <c r="BD3691" s="41"/>
      <c r="BE3691" s="41"/>
      <c r="BF3691" s="41"/>
      <c r="BG3691" s="41"/>
      <c r="BH3691" s="41"/>
      <c r="BI3691" s="41"/>
      <c r="BJ3691" s="41"/>
      <c r="BK3691" s="41"/>
      <c r="BL3691" s="41"/>
      <c r="BM3691" s="41"/>
      <c r="BN3691" s="41"/>
      <c r="BO3691" s="41"/>
      <c r="BP3691" s="41"/>
      <c r="BQ3691" s="41"/>
      <c r="BR3691" s="41"/>
      <c r="BS3691" s="41"/>
      <c r="BT3691" s="41"/>
      <c r="BU3691" s="41"/>
      <c r="BV3691" s="41"/>
      <c r="BW3691" s="41"/>
      <c r="BX3691" s="41"/>
      <c r="BY3691" s="41"/>
      <c r="BZ3691" s="41"/>
      <c r="CA3691" s="41"/>
      <c r="CB3691" s="41"/>
      <c r="CC3691" s="41"/>
      <c r="CD3691" s="41"/>
      <c r="CE3691" s="41"/>
      <c r="CF3691" s="41"/>
      <c r="CG3691" s="41"/>
      <c r="CH3691" s="41"/>
      <c r="CI3691" s="41"/>
      <c r="CJ3691" s="41"/>
      <c r="ED3691" s="68"/>
      <c r="EE3691" s="68"/>
      <c r="EF3691" s="68"/>
      <c r="EG3691" s="68"/>
      <c r="EH3691" s="68"/>
      <c r="EI3691" s="68"/>
      <c r="EJ3691" s="68"/>
      <c r="EK3691" s="68"/>
      <c r="EL3691" s="68"/>
      <c r="EM3691" s="68"/>
      <c r="EN3691" s="68"/>
      <c r="EO3691" s="68"/>
      <c r="EP3691" s="68"/>
      <c r="EQ3691" s="68"/>
      <c r="ER3691" s="68"/>
      <c r="ES3691" s="68"/>
      <c r="ET3691" s="68"/>
    </row>
    <row r="3692" spans="53:150" s="9" customFormat="1" ht="15">
      <c r="BA3692" s="41"/>
      <c r="BB3692" s="41"/>
      <c r="BC3692" s="41"/>
      <c r="BD3692" s="41"/>
      <c r="BE3692" s="41"/>
      <c r="BF3692" s="41"/>
      <c r="BG3692" s="41"/>
      <c r="BH3692" s="41"/>
      <c r="BI3692" s="41"/>
      <c r="BJ3692" s="41"/>
      <c r="BK3692" s="41"/>
      <c r="BL3692" s="41"/>
      <c r="BM3692" s="41"/>
      <c r="BN3692" s="41"/>
      <c r="BO3692" s="41"/>
      <c r="BP3692" s="41"/>
      <c r="BQ3692" s="41"/>
      <c r="BR3692" s="41"/>
      <c r="BS3692" s="41"/>
      <c r="BT3692" s="41"/>
      <c r="BU3692" s="41"/>
      <c r="BV3692" s="41"/>
      <c r="BW3692" s="41"/>
      <c r="BX3692" s="41"/>
      <c r="BY3692" s="41"/>
      <c r="BZ3692" s="41"/>
      <c r="CA3692" s="41"/>
      <c r="CB3692" s="41"/>
      <c r="CC3692" s="41"/>
      <c r="CD3692" s="41"/>
      <c r="CE3692" s="41"/>
      <c r="CF3692" s="41"/>
      <c r="CG3692" s="41"/>
      <c r="CH3692" s="41"/>
      <c r="CI3692" s="41"/>
      <c r="CJ3692" s="41"/>
      <c r="ED3692" s="68"/>
      <c r="EE3692" s="68"/>
      <c r="EF3692" s="68"/>
      <c r="EG3692" s="68"/>
      <c r="EH3692" s="68"/>
      <c r="EI3692" s="68"/>
      <c r="EJ3692" s="68"/>
      <c r="EK3692" s="68"/>
      <c r="EL3692" s="68"/>
      <c r="EM3692" s="68"/>
      <c r="EN3692" s="68"/>
      <c r="EO3692" s="68"/>
      <c r="EP3692" s="68"/>
      <c r="EQ3692" s="68"/>
      <c r="ER3692" s="68"/>
      <c r="ES3692" s="68"/>
      <c r="ET3692" s="68"/>
    </row>
    <row r="3693" spans="53:150" s="9" customFormat="1" ht="15">
      <c r="BA3693" s="41"/>
      <c r="BB3693" s="41"/>
      <c r="BC3693" s="41"/>
      <c r="BD3693" s="41"/>
      <c r="BE3693" s="41"/>
      <c r="BF3693" s="41"/>
      <c r="BG3693" s="41"/>
      <c r="BH3693" s="41"/>
      <c r="BI3693" s="41"/>
      <c r="BJ3693" s="41"/>
      <c r="BK3693" s="41"/>
      <c r="BL3693" s="41"/>
      <c r="BM3693" s="41"/>
      <c r="BN3693" s="41"/>
      <c r="BO3693" s="41"/>
      <c r="BP3693" s="41"/>
      <c r="BQ3693" s="41"/>
      <c r="BR3693" s="41"/>
      <c r="BS3693" s="41"/>
      <c r="BT3693" s="41"/>
      <c r="BU3693" s="41"/>
      <c r="BV3693" s="41"/>
      <c r="BW3693" s="41"/>
      <c r="BX3693" s="41"/>
      <c r="BY3693" s="41"/>
      <c r="BZ3693" s="41"/>
      <c r="CA3693" s="41"/>
      <c r="CB3693" s="41"/>
      <c r="CC3693" s="41"/>
      <c r="CD3693" s="41"/>
      <c r="CE3693" s="41"/>
      <c r="CF3693" s="41"/>
      <c r="CG3693" s="41"/>
      <c r="CH3693" s="41"/>
      <c r="CI3693" s="41"/>
      <c r="CJ3693" s="41"/>
      <c r="ED3693" s="68"/>
      <c r="EE3693" s="68"/>
      <c r="EF3693" s="68"/>
      <c r="EG3693" s="68"/>
      <c r="EH3693" s="68"/>
      <c r="EI3693" s="68"/>
      <c r="EJ3693" s="68"/>
      <c r="EK3693" s="68"/>
      <c r="EL3693" s="68"/>
      <c r="EM3693" s="68"/>
      <c r="EN3693" s="68"/>
      <c r="EO3693" s="68"/>
      <c r="EP3693" s="68"/>
      <c r="EQ3693" s="68"/>
      <c r="ER3693" s="68"/>
      <c r="ES3693" s="68"/>
      <c r="ET3693" s="68"/>
    </row>
    <row r="3694" spans="53:150" s="9" customFormat="1" ht="15">
      <c r="BA3694" s="41"/>
      <c r="BB3694" s="41"/>
      <c r="BC3694" s="41"/>
      <c r="BD3694" s="41"/>
      <c r="BE3694" s="41"/>
      <c r="BF3694" s="41"/>
      <c r="BG3694" s="41"/>
      <c r="BH3694" s="41"/>
      <c r="BI3694" s="41"/>
      <c r="BJ3694" s="41"/>
      <c r="BK3694" s="41"/>
      <c r="BL3694" s="41"/>
      <c r="BM3694" s="41"/>
      <c r="BN3694" s="41"/>
      <c r="BO3694" s="41"/>
      <c r="BP3694" s="41"/>
      <c r="BQ3694" s="41"/>
      <c r="BR3694" s="41"/>
      <c r="BS3694" s="41"/>
      <c r="BT3694" s="41"/>
      <c r="BU3694" s="41"/>
      <c r="BV3694" s="41"/>
      <c r="BW3694" s="41"/>
      <c r="BX3694" s="41"/>
      <c r="BY3694" s="41"/>
      <c r="BZ3694" s="41"/>
      <c r="CA3694" s="41"/>
      <c r="CB3694" s="41"/>
      <c r="CC3694" s="41"/>
      <c r="CD3694" s="41"/>
      <c r="CE3694" s="41"/>
      <c r="CF3694" s="41"/>
      <c r="CG3694" s="41"/>
      <c r="CH3694" s="41"/>
      <c r="CI3694" s="41"/>
      <c r="CJ3694" s="41"/>
      <c r="ED3694" s="68"/>
      <c r="EE3694" s="68"/>
      <c r="EF3694" s="68"/>
      <c r="EG3694" s="68"/>
      <c r="EH3694" s="68"/>
      <c r="EI3694" s="68"/>
      <c r="EJ3694" s="68"/>
      <c r="EK3694" s="68"/>
      <c r="EL3694" s="68"/>
      <c r="EM3694" s="68"/>
      <c r="EN3694" s="68"/>
      <c r="EO3694" s="68"/>
      <c r="EP3694" s="68"/>
      <c r="EQ3694" s="68"/>
      <c r="ER3694" s="68"/>
      <c r="ES3694" s="68"/>
      <c r="ET3694" s="68"/>
    </row>
    <row r="3695" spans="53:150" s="9" customFormat="1" ht="15">
      <c r="BA3695" s="41"/>
      <c r="BB3695" s="41"/>
      <c r="BC3695" s="41"/>
      <c r="BD3695" s="41"/>
      <c r="BE3695" s="41"/>
      <c r="BF3695" s="41"/>
      <c r="BG3695" s="41"/>
      <c r="BH3695" s="41"/>
      <c r="BI3695" s="41"/>
      <c r="BJ3695" s="41"/>
      <c r="BK3695" s="41"/>
      <c r="BL3695" s="41"/>
      <c r="BM3695" s="41"/>
      <c r="BN3695" s="41"/>
      <c r="BO3695" s="41"/>
      <c r="BP3695" s="41"/>
      <c r="BQ3695" s="41"/>
      <c r="BR3695" s="41"/>
      <c r="BS3695" s="41"/>
      <c r="BT3695" s="41"/>
      <c r="BU3695" s="41"/>
      <c r="BV3695" s="41"/>
      <c r="BW3695" s="41"/>
      <c r="BX3695" s="41"/>
      <c r="BY3695" s="41"/>
      <c r="BZ3695" s="41"/>
      <c r="CA3695" s="41"/>
      <c r="CB3695" s="41"/>
      <c r="CC3695" s="41"/>
      <c r="CD3695" s="41"/>
      <c r="CE3695" s="41"/>
      <c r="CF3695" s="41"/>
      <c r="CG3695" s="41"/>
      <c r="CH3695" s="41"/>
      <c r="CI3695" s="41"/>
      <c r="CJ3695" s="41"/>
      <c r="ED3695" s="68"/>
      <c r="EE3695" s="68"/>
      <c r="EF3695" s="68"/>
      <c r="EG3695" s="68"/>
      <c r="EH3695" s="68"/>
      <c r="EI3695" s="68"/>
      <c r="EJ3695" s="68"/>
      <c r="EK3695" s="68"/>
      <c r="EL3695" s="68"/>
      <c r="EM3695" s="68"/>
      <c r="EN3695" s="68"/>
      <c r="EO3695" s="68"/>
      <c r="EP3695" s="68"/>
      <c r="EQ3695" s="68"/>
      <c r="ER3695" s="68"/>
      <c r="ES3695" s="68"/>
      <c r="ET3695" s="68"/>
    </row>
    <row r="3696" spans="53:150" s="9" customFormat="1" ht="15">
      <c r="BA3696" s="41"/>
      <c r="BB3696" s="41"/>
      <c r="BC3696" s="41"/>
      <c r="BD3696" s="41"/>
      <c r="BE3696" s="41"/>
      <c r="BF3696" s="41"/>
      <c r="BG3696" s="41"/>
      <c r="BH3696" s="41"/>
      <c r="BI3696" s="41"/>
      <c r="BJ3696" s="41"/>
      <c r="BK3696" s="41"/>
      <c r="BL3696" s="41"/>
      <c r="BM3696" s="41"/>
      <c r="BN3696" s="41"/>
      <c r="BO3696" s="41"/>
      <c r="BP3696" s="41"/>
      <c r="BQ3696" s="41"/>
      <c r="BR3696" s="41"/>
      <c r="BS3696" s="41"/>
      <c r="BT3696" s="41"/>
      <c r="BU3696" s="41"/>
      <c r="BV3696" s="41"/>
      <c r="BW3696" s="41"/>
      <c r="BX3696" s="41"/>
      <c r="BY3696" s="41"/>
      <c r="BZ3696" s="41"/>
      <c r="CA3696" s="41"/>
      <c r="CB3696" s="41"/>
      <c r="CC3696" s="41"/>
      <c r="CD3696" s="41"/>
      <c r="CE3696" s="41"/>
      <c r="CF3696" s="41"/>
      <c r="CG3696" s="41"/>
      <c r="CH3696" s="41"/>
      <c r="CI3696" s="41"/>
      <c r="CJ3696" s="41"/>
      <c r="ED3696" s="68"/>
      <c r="EE3696" s="68"/>
      <c r="EF3696" s="68"/>
      <c r="EG3696" s="68"/>
      <c r="EH3696" s="68"/>
      <c r="EI3696" s="68"/>
      <c r="EJ3696" s="68"/>
      <c r="EK3696" s="68"/>
      <c r="EL3696" s="68"/>
      <c r="EM3696" s="68"/>
      <c r="EN3696" s="68"/>
      <c r="EO3696" s="68"/>
      <c r="EP3696" s="68"/>
      <c r="EQ3696" s="68"/>
      <c r="ER3696" s="68"/>
      <c r="ES3696" s="68"/>
      <c r="ET3696" s="68"/>
    </row>
    <row r="3697" spans="53:150" s="9" customFormat="1" ht="15">
      <c r="BA3697" s="41"/>
      <c r="BB3697" s="41"/>
      <c r="BC3697" s="41"/>
      <c r="BD3697" s="41"/>
      <c r="BE3697" s="41"/>
      <c r="BF3697" s="41"/>
      <c r="BG3697" s="41"/>
      <c r="BH3697" s="41"/>
      <c r="BI3697" s="41"/>
      <c r="BJ3697" s="41"/>
      <c r="BK3697" s="41"/>
      <c r="BL3697" s="41"/>
      <c r="BM3697" s="41"/>
      <c r="BN3697" s="41"/>
      <c r="BO3697" s="41"/>
      <c r="BP3697" s="41"/>
      <c r="BQ3697" s="41"/>
      <c r="BR3697" s="41"/>
      <c r="BS3697" s="41"/>
      <c r="BT3697" s="41"/>
      <c r="BU3697" s="41"/>
      <c r="BV3697" s="41"/>
      <c r="BW3697" s="41"/>
      <c r="BX3697" s="41"/>
      <c r="BY3697" s="41"/>
      <c r="BZ3697" s="41"/>
      <c r="CA3697" s="41"/>
      <c r="CB3697" s="41"/>
      <c r="CC3697" s="41"/>
      <c r="CD3697" s="41"/>
      <c r="CE3697" s="41"/>
      <c r="CF3697" s="41"/>
      <c r="CG3697" s="41"/>
      <c r="CH3697" s="41"/>
      <c r="CI3697" s="41"/>
      <c r="CJ3697" s="41"/>
      <c r="ED3697" s="68"/>
      <c r="EE3697" s="68"/>
      <c r="EF3697" s="68"/>
      <c r="EG3697" s="68"/>
      <c r="EH3697" s="68"/>
      <c r="EI3697" s="68"/>
      <c r="EJ3697" s="68"/>
      <c r="EK3697" s="68"/>
      <c r="EL3697" s="68"/>
      <c r="EM3697" s="68"/>
      <c r="EN3697" s="68"/>
      <c r="EO3697" s="68"/>
      <c r="EP3697" s="68"/>
      <c r="EQ3697" s="68"/>
      <c r="ER3697" s="68"/>
      <c r="ES3697" s="68"/>
      <c r="ET3697" s="68"/>
    </row>
    <row r="3698" spans="53:150" s="9" customFormat="1" ht="15">
      <c r="BA3698" s="41"/>
      <c r="BB3698" s="41"/>
      <c r="BC3698" s="41"/>
      <c r="BD3698" s="41"/>
      <c r="BE3698" s="41"/>
      <c r="BF3698" s="41"/>
      <c r="BG3698" s="41"/>
      <c r="BH3698" s="41"/>
      <c r="BI3698" s="41"/>
      <c r="BJ3698" s="41"/>
      <c r="BK3698" s="41"/>
      <c r="BL3698" s="41"/>
      <c r="BM3698" s="41"/>
      <c r="BN3698" s="41"/>
      <c r="BO3698" s="41"/>
      <c r="BP3698" s="41"/>
      <c r="BQ3698" s="41"/>
      <c r="BR3698" s="41"/>
      <c r="BS3698" s="41"/>
      <c r="BT3698" s="41"/>
      <c r="BU3698" s="41"/>
      <c r="BV3698" s="41"/>
      <c r="BW3698" s="41"/>
      <c r="BX3698" s="41"/>
      <c r="BY3698" s="41"/>
      <c r="BZ3698" s="41"/>
      <c r="CA3698" s="41"/>
      <c r="CB3698" s="41"/>
      <c r="CC3698" s="41"/>
      <c r="CD3698" s="41"/>
      <c r="CE3698" s="41"/>
      <c r="CF3698" s="41"/>
      <c r="CG3698" s="41"/>
      <c r="CH3698" s="41"/>
      <c r="CI3698" s="41"/>
      <c r="CJ3698" s="41"/>
      <c r="ED3698" s="68"/>
      <c r="EE3698" s="68"/>
      <c r="EF3698" s="68"/>
      <c r="EG3698" s="68"/>
      <c r="EH3698" s="68"/>
      <c r="EI3698" s="68"/>
      <c r="EJ3698" s="68"/>
      <c r="EK3698" s="68"/>
      <c r="EL3698" s="68"/>
      <c r="EM3698" s="68"/>
      <c r="EN3698" s="68"/>
      <c r="EO3698" s="68"/>
      <c r="EP3698" s="68"/>
      <c r="EQ3698" s="68"/>
      <c r="ER3698" s="68"/>
      <c r="ES3698" s="68"/>
      <c r="ET3698" s="68"/>
    </row>
    <row r="3699" spans="53:150" s="9" customFormat="1" ht="15">
      <c r="BA3699" s="41"/>
      <c r="BB3699" s="41"/>
      <c r="BC3699" s="41"/>
      <c r="BD3699" s="41"/>
      <c r="BE3699" s="41"/>
      <c r="BF3699" s="41"/>
      <c r="BG3699" s="41"/>
      <c r="BH3699" s="41"/>
      <c r="BI3699" s="41"/>
      <c r="BJ3699" s="41"/>
      <c r="BK3699" s="41"/>
      <c r="BL3699" s="41"/>
      <c r="BM3699" s="41"/>
      <c r="BN3699" s="41"/>
      <c r="BO3699" s="41"/>
      <c r="BP3699" s="41"/>
      <c r="BQ3699" s="41"/>
      <c r="BR3699" s="41"/>
      <c r="BS3699" s="41"/>
      <c r="BT3699" s="41"/>
      <c r="BU3699" s="41"/>
      <c r="BV3699" s="41"/>
      <c r="BW3699" s="41"/>
      <c r="BX3699" s="41"/>
      <c r="BY3699" s="41"/>
      <c r="BZ3699" s="41"/>
      <c r="CA3699" s="41"/>
      <c r="CB3699" s="41"/>
      <c r="CC3699" s="41"/>
      <c r="CD3699" s="41"/>
      <c r="CE3699" s="41"/>
      <c r="CF3699" s="41"/>
      <c r="CG3699" s="41"/>
      <c r="CH3699" s="41"/>
      <c r="CI3699" s="41"/>
      <c r="CJ3699" s="41"/>
      <c r="ED3699" s="68"/>
      <c r="EE3699" s="68"/>
      <c r="EF3699" s="68"/>
      <c r="EG3699" s="68"/>
      <c r="EH3699" s="68"/>
      <c r="EI3699" s="68"/>
      <c r="EJ3699" s="68"/>
      <c r="EK3699" s="68"/>
      <c r="EL3699" s="68"/>
      <c r="EM3699" s="68"/>
      <c r="EN3699" s="68"/>
      <c r="EO3699" s="68"/>
      <c r="EP3699" s="68"/>
      <c r="EQ3699" s="68"/>
      <c r="ER3699" s="68"/>
      <c r="ES3699" s="68"/>
      <c r="ET3699" s="68"/>
    </row>
    <row r="3700" spans="53:150" s="9" customFormat="1" ht="15">
      <c r="BA3700" s="41"/>
      <c r="BB3700" s="41"/>
      <c r="BC3700" s="41"/>
      <c r="BD3700" s="41"/>
      <c r="BE3700" s="41"/>
      <c r="BF3700" s="41"/>
      <c r="BG3700" s="41"/>
      <c r="BH3700" s="41"/>
      <c r="BI3700" s="41"/>
      <c r="BJ3700" s="41"/>
      <c r="BK3700" s="41"/>
      <c r="BL3700" s="41"/>
      <c r="BM3700" s="41"/>
      <c r="BN3700" s="41"/>
      <c r="BO3700" s="41"/>
      <c r="BP3700" s="41"/>
      <c r="BQ3700" s="41"/>
      <c r="BR3700" s="41"/>
      <c r="BS3700" s="41"/>
      <c r="BT3700" s="41"/>
      <c r="BU3700" s="41"/>
      <c r="BV3700" s="41"/>
      <c r="BW3700" s="41"/>
      <c r="BX3700" s="41"/>
      <c r="BY3700" s="41"/>
      <c r="BZ3700" s="41"/>
      <c r="CA3700" s="41"/>
      <c r="CB3700" s="41"/>
      <c r="CC3700" s="41"/>
      <c r="CD3700" s="41"/>
      <c r="CE3700" s="41"/>
      <c r="CF3700" s="41"/>
      <c r="CG3700" s="41"/>
      <c r="CH3700" s="41"/>
      <c r="CI3700" s="41"/>
      <c r="CJ3700" s="41"/>
      <c r="ED3700" s="68"/>
      <c r="EE3700" s="68"/>
      <c r="EF3700" s="68"/>
      <c r="EG3700" s="68"/>
      <c r="EH3700" s="68"/>
      <c r="EI3700" s="68"/>
      <c r="EJ3700" s="68"/>
      <c r="EK3700" s="68"/>
      <c r="EL3700" s="68"/>
      <c r="EM3700" s="68"/>
      <c r="EN3700" s="68"/>
      <c r="EO3700" s="68"/>
      <c r="EP3700" s="68"/>
      <c r="EQ3700" s="68"/>
      <c r="ER3700" s="68"/>
      <c r="ES3700" s="68"/>
      <c r="ET3700" s="68"/>
    </row>
    <row r="3701" spans="53:150" s="9" customFormat="1" ht="15">
      <c r="BA3701" s="41"/>
      <c r="BB3701" s="41"/>
      <c r="BC3701" s="41"/>
      <c r="BD3701" s="41"/>
      <c r="BE3701" s="41"/>
      <c r="BF3701" s="41"/>
      <c r="BG3701" s="41"/>
      <c r="BH3701" s="41"/>
      <c r="BI3701" s="41"/>
      <c r="BJ3701" s="41"/>
      <c r="BK3701" s="41"/>
      <c r="BL3701" s="41"/>
      <c r="BM3701" s="41"/>
      <c r="BN3701" s="41"/>
      <c r="BO3701" s="41"/>
      <c r="BP3701" s="41"/>
      <c r="BQ3701" s="41"/>
      <c r="BR3701" s="41"/>
      <c r="BS3701" s="41"/>
      <c r="BT3701" s="41"/>
      <c r="BU3701" s="41"/>
      <c r="BV3701" s="41"/>
      <c r="BW3701" s="41"/>
      <c r="BX3701" s="41"/>
      <c r="BY3701" s="41"/>
      <c r="BZ3701" s="41"/>
      <c r="CA3701" s="41"/>
      <c r="CB3701" s="41"/>
      <c r="CC3701" s="41"/>
      <c r="CD3701" s="41"/>
      <c r="CE3701" s="41"/>
      <c r="CF3701" s="41"/>
      <c r="CG3701" s="41"/>
      <c r="CH3701" s="41"/>
      <c r="CI3701" s="41"/>
      <c r="CJ3701" s="41"/>
      <c r="ED3701" s="68"/>
      <c r="EE3701" s="68"/>
      <c r="EF3701" s="68"/>
      <c r="EG3701" s="68"/>
      <c r="EH3701" s="68"/>
      <c r="EI3701" s="68"/>
      <c r="EJ3701" s="68"/>
      <c r="EK3701" s="68"/>
      <c r="EL3701" s="68"/>
      <c r="EM3701" s="68"/>
      <c r="EN3701" s="68"/>
      <c r="EO3701" s="68"/>
      <c r="EP3701" s="68"/>
      <c r="EQ3701" s="68"/>
      <c r="ER3701" s="68"/>
      <c r="ES3701" s="68"/>
      <c r="ET3701" s="68"/>
    </row>
    <row r="3702" spans="53:150" s="9" customFormat="1" ht="15">
      <c r="BA3702" s="41"/>
      <c r="BB3702" s="41"/>
      <c r="BC3702" s="41"/>
      <c r="BD3702" s="41"/>
      <c r="BE3702" s="41"/>
      <c r="BF3702" s="41"/>
      <c r="BG3702" s="41"/>
      <c r="BH3702" s="41"/>
      <c r="BI3702" s="41"/>
      <c r="BJ3702" s="41"/>
      <c r="BK3702" s="41"/>
      <c r="BL3702" s="41"/>
      <c r="BM3702" s="41"/>
      <c r="BN3702" s="41"/>
      <c r="BO3702" s="41"/>
      <c r="BP3702" s="41"/>
      <c r="BQ3702" s="41"/>
      <c r="BR3702" s="41"/>
      <c r="BS3702" s="41"/>
      <c r="BT3702" s="41"/>
      <c r="BU3702" s="41"/>
      <c r="BV3702" s="41"/>
      <c r="BW3702" s="41"/>
      <c r="BX3702" s="41"/>
      <c r="BY3702" s="41"/>
      <c r="BZ3702" s="41"/>
      <c r="CA3702" s="41"/>
      <c r="CB3702" s="41"/>
      <c r="CC3702" s="41"/>
      <c r="CD3702" s="41"/>
      <c r="CE3702" s="41"/>
      <c r="CF3702" s="41"/>
      <c r="CG3702" s="41"/>
      <c r="CH3702" s="41"/>
      <c r="CI3702" s="41"/>
      <c r="CJ3702" s="41"/>
      <c r="ED3702" s="68"/>
      <c r="EE3702" s="68"/>
      <c r="EF3702" s="68"/>
      <c r="EG3702" s="68"/>
      <c r="EH3702" s="68"/>
      <c r="EI3702" s="68"/>
      <c r="EJ3702" s="68"/>
      <c r="EK3702" s="68"/>
      <c r="EL3702" s="68"/>
      <c r="EM3702" s="68"/>
      <c r="EN3702" s="68"/>
      <c r="EO3702" s="68"/>
      <c r="EP3702" s="68"/>
      <c r="EQ3702" s="68"/>
      <c r="ER3702" s="68"/>
      <c r="ES3702" s="68"/>
      <c r="ET3702" s="68"/>
    </row>
    <row r="3703" spans="53:150" s="9" customFormat="1" ht="15">
      <c r="BA3703" s="41"/>
      <c r="BB3703" s="41"/>
      <c r="BC3703" s="41"/>
      <c r="BD3703" s="41"/>
      <c r="BE3703" s="41"/>
      <c r="BF3703" s="41"/>
      <c r="BG3703" s="41"/>
      <c r="BH3703" s="41"/>
      <c r="BI3703" s="41"/>
      <c r="BJ3703" s="41"/>
      <c r="BK3703" s="41"/>
      <c r="BL3703" s="41"/>
      <c r="BM3703" s="41"/>
      <c r="BN3703" s="41"/>
      <c r="BO3703" s="41"/>
      <c r="BP3703" s="41"/>
      <c r="BQ3703" s="41"/>
      <c r="BR3703" s="41"/>
      <c r="BS3703" s="41"/>
      <c r="BT3703" s="41"/>
      <c r="BU3703" s="41"/>
      <c r="BV3703" s="41"/>
      <c r="BW3703" s="41"/>
      <c r="BX3703" s="41"/>
      <c r="BY3703" s="41"/>
      <c r="BZ3703" s="41"/>
      <c r="CA3703" s="41"/>
      <c r="CB3703" s="41"/>
      <c r="CC3703" s="41"/>
      <c r="CD3703" s="41"/>
      <c r="CE3703" s="41"/>
      <c r="CF3703" s="41"/>
      <c r="CG3703" s="41"/>
      <c r="CH3703" s="41"/>
      <c r="CI3703" s="41"/>
      <c r="CJ3703" s="41"/>
      <c r="ED3703" s="68"/>
      <c r="EE3703" s="68"/>
      <c r="EF3703" s="68"/>
      <c r="EG3703" s="68"/>
      <c r="EH3703" s="68"/>
      <c r="EI3703" s="68"/>
      <c r="EJ3703" s="68"/>
      <c r="EK3703" s="68"/>
      <c r="EL3703" s="68"/>
      <c r="EM3703" s="68"/>
      <c r="EN3703" s="68"/>
      <c r="EO3703" s="68"/>
      <c r="EP3703" s="68"/>
      <c r="EQ3703" s="68"/>
      <c r="ER3703" s="68"/>
      <c r="ES3703" s="68"/>
      <c r="ET3703" s="68"/>
    </row>
    <row r="3704" spans="53:150" s="9" customFormat="1" ht="15">
      <c r="BA3704" s="41"/>
      <c r="BB3704" s="41"/>
      <c r="BC3704" s="41"/>
      <c r="BD3704" s="41"/>
      <c r="BE3704" s="41"/>
      <c r="BF3704" s="41"/>
      <c r="BG3704" s="41"/>
      <c r="BH3704" s="41"/>
      <c r="BI3704" s="41"/>
      <c r="BJ3704" s="41"/>
      <c r="BK3704" s="41"/>
      <c r="BL3704" s="41"/>
      <c r="BM3704" s="41"/>
      <c r="BN3704" s="41"/>
      <c r="BO3704" s="41"/>
      <c r="BP3704" s="41"/>
      <c r="BQ3704" s="41"/>
      <c r="BR3704" s="41"/>
      <c r="BS3704" s="41"/>
      <c r="BT3704" s="41"/>
      <c r="BU3704" s="41"/>
      <c r="BV3704" s="41"/>
      <c r="BW3704" s="41"/>
      <c r="BX3704" s="41"/>
      <c r="BY3704" s="41"/>
      <c r="BZ3704" s="41"/>
      <c r="CA3704" s="41"/>
      <c r="CB3704" s="41"/>
      <c r="CC3704" s="41"/>
      <c r="CD3704" s="41"/>
      <c r="CE3704" s="41"/>
      <c r="CF3704" s="41"/>
      <c r="CG3704" s="41"/>
      <c r="CH3704" s="41"/>
      <c r="CI3704" s="41"/>
      <c r="CJ3704" s="41"/>
      <c r="ED3704" s="68"/>
      <c r="EE3704" s="68"/>
      <c r="EF3704" s="68"/>
      <c r="EG3704" s="68"/>
      <c r="EH3704" s="68"/>
      <c r="EI3704" s="68"/>
      <c r="EJ3704" s="68"/>
      <c r="EK3704" s="68"/>
      <c r="EL3704" s="68"/>
      <c r="EM3704" s="68"/>
      <c r="EN3704" s="68"/>
      <c r="EO3704" s="68"/>
      <c r="EP3704" s="68"/>
      <c r="EQ3704" s="68"/>
      <c r="ER3704" s="68"/>
      <c r="ES3704" s="68"/>
      <c r="ET3704" s="68"/>
    </row>
    <row r="3705" spans="53:150" s="9" customFormat="1" ht="15">
      <c r="BA3705" s="41"/>
      <c r="BB3705" s="41"/>
      <c r="BC3705" s="41"/>
      <c r="BD3705" s="41"/>
      <c r="BE3705" s="41"/>
      <c r="BF3705" s="41"/>
      <c r="BG3705" s="41"/>
      <c r="BH3705" s="41"/>
      <c r="BI3705" s="41"/>
      <c r="BJ3705" s="41"/>
      <c r="BK3705" s="41"/>
      <c r="BL3705" s="41"/>
      <c r="BM3705" s="41"/>
      <c r="BN3705" s="41"/>
      <c r="BO3705" s="41"/>
      <c r="BP3705" s="41"/>
      <c r="BQ3705" s="41"/>
      <c r="BR3705" s="41"/>
      <c r="BS3705" s="41"/>
      <c r="BT3705" s="41"/>
      <c r="BU3705" s="41"/>
      <c r="BV3705" s="41"/>
      <c r="BW3705" s="41"/>
      <c r="BX3705" s="41"/>
      <c r="BY3705" s="41"/>
      <c r="BZ3705" s="41"/>
      <c r="CA3705" s="41"/>
      <c r="CB3705" s="41"/>
      <c r="CC3705" s="41"/>
      <c r="CD3705" s="41"/>
      <c r="CE3705" s="41"/>
      <c r="CF3705" s="41"/>
      <c r="CG3705" s="41"/>
      <c r="CH3705" s="41"/>
      <c r="CI3705" s="41"/>
      <c r="CJ3705" s="41"/>
      <c r="ED3705" s="68"/>
      <c r="EE3705" s="68"/>
      <c r="EF3705" s="68"/>
      <c r="EG3705" s="68"/>
      <c r="EH3705" s="68"/>
      <c r="EI3705" s="68"/>
      <c r="EJ3705" s="68"/>
      <c r="EK3705" s="68"/>
      <c r="EL3705" s="68"/>
      <c r="EM3705" s="68"/>
      <c r="EN3705" s="68"/>
      <c r="EO3705" s="68"/>
      <c r="EP3705" s="68"/>
      <c r="EQ3705" s="68"/>
      <c r="ER3705" s="68"/>
      <c r="ES3705" s="68"/>
      <c r="ET3705" s="68"/>
    </row>
    <row r="3706" spans="53:150" s="9" customFormat="1" ht="15">
      <c r="BA3706" s="41"/>
      <c r="BB3706" s="41"/>
      <c r="BC3706" s="41"/>
      <c r="BD3706" s="41"/>
      <c r="BE3706" s="41"/>
      <c r="BF3706" s="41"/>
      <c r="BG3706" s="41"/>
      <c r="BH3706" s="41"/>
      <c r="BI3706" s="41"/>
      <c r="BJ3706" s="41"/>
      <c r="BK3706" s="41"/>
      <c r="BL3706" s="41"/>
      <c r="BM3706" s="41"/>
      <c r="BN3706" s="41"/>
      <c r="BO3706" s="41"/>
      <c r="BP3706" s="41"/>
      <c r="BQ3706" s="41"/>
      <c r="BR3706" s="41"/>
      <c r="BS3706" s="41"/>
      <c r="BT3706" s="41"/>
      <c r="BU3706" s="41"/>
      <c r="BV3706" s="41"/>
      <c r="BW3706" s="41"/>
      <c r="BX3706" s="41"/>
      <c r="BY3706" s="41"/>
      <c r="BZ3706" s="41"/>
      <c r="CA3706" s="41"/>
      <c r="CB3706" s="41"/>
      <c r="CC3706" s="41"/>
      <c r="CD3706" s="41"/>
      <c r="CE3706" s="41"/>
      <c r="CF3706" s="41"/>
      <c r="CG3706" s="41"/>
      <c r="CH3706" s="41"/>
      <c r="CI3706" s="41"/>
      <c r="CJ3706" s="41"/>
      <c r="ED3706" s="68"/>
      <c r="EE3706" s="68"/>
      <c r="EF3706" s="68"/>
      <c r="EG3706" s="68"/>
      <c r="EH3706" s="68"/>
      <c r="EI3706" s="68"/>
      <c r="EJ3706" s="68"/>
      <c r="EK3706" s="68"/>
      <c r="EL3706" s="68"/>
      <c r="EM3706" s="68"/>
      <c r="EN3706" s="68"/>
      <c r="EO3706" s="68"/>
      <c r="EP3706" s="68"/>
      <c r="EQ3706" s="68"/>
      <c r="ER3706" s="68"/>
      <c r="ES3706" s="68"/>
      <c r="ET3706" s="68"/>
    </row>
    <row r="3707" spans="53:150" s="9" customFormat="1" ht="15">
      <c r="BA3707" s="41"/>
      <c r="BB3707" s="41"/>
      <c r="BC3707" s="41"/>
      <c r="BD3707" s="41"/>
      <c r="BE3707" s="41"/>
      <c r="BF3707" s="41"/>
      <c r="BG3707" s="41"/>
      <c r="BH3707" s="41"/>
      <c r="BI3707" s="41"/>
      <c r="BJ3707" s="41"/>
      <c r="BK3707" s="41"/>
      <c r="BL3707" s="41"/>
      <c r="BM3707" s="41"/>
      <c r="BN3707" s="41"/>
      <c r="BO3707" s="41"/>
      <c r="BP3707" s="41"/>
      <c r="BQ3707" s="41"/>
      <c r="BR3707" s="41"/>
      <c r="BS3707" s="41"/>
      <c r="BT3707" s="41"/>
      <c r="BU3707" s="41"/>
      <c r="BV3707" s="41"/>
      <c r="BW3707" s="41"/>
      <c r="BX3707" s="41"/>
      <c r="BY3707" s="41"/>
      <c r="BZ3707" s="41"/>
      <c r="CA3707" s="41"/>
      <c r="CB3707" s="41"/>
      <c r="CC3707" s="41"/>
      <c r="CD3707" s="41"/>
      <c r="CE3707" s="41"/>
      <c r="CF3707" s="41"/>
      <c r="CG3707" s="41"/>
      <c r="CH3707" s="41"/>
      <c r="CI3707" s="41"/>
      <c r="CJ3707" s="41"/>
      <c r="ED3707" s="68"/>
      <c r="EE3707" s="68"/>
      <c r="EF3707" s="68"/>
      <c r="EG3707" s="68"/>
      <c r="EH3707" s="68"/>
      <c r="EI3707" s="68"/>
      <c r="EJ3707" s="68"/>
      <c r="EK3707" s="68"/>
      <c r="EL3707" s="68"/>
      <c r="EM3707" s="68"/>
      <c r="EN3707" s="68"/>
      <c r="EO3707" s="68"/>
      <c r="EP3707" s="68"/>
      <c r="EQ3707" s="68"/>
      <c r="ER3707" s="68"/>
      <c r="ES3707" s="68"/>
      <c r="ET3707" s="68"/>
    </row>
    <row r="3708" spans="53:150" s="9" customFormat="1" ht="15">
      <c r="BA3708" s="41"/>
      <c r="BB3708" s="41"/>
      <c r="BC3708" s="41"/>
      <c r="BD3708" s="41"/>
      <c r="BE3708" s="41"/>
      <c r="BF3708" s="41"/>
      <c r="BG3708" s="41"/>
      <c r="BH3708" s="41"/>
      <c r="BI3708" s="41"/>
      <c r="BJ3708" s="41"/>
      <c r="BK3708" s="41"/>
      <c r="BL3708" s="41"/>
      <c r="BM3708" s="41"/>
      <c r="BN3708" s="41"/>
      <c r="BO3708" s="41"/>
      <c r="BP3708" s="41"/>
      <c r="BQ3708" s="41"/>
      <c r="BR3708" s="41"/>
      <c r="BS3708" s="41"/>
      <c r="BT3708" s="41"/>
      <c r="BU3708" s="41"/>
      <c r="BV3708" s="41"/>
      <c r="BW3708" s="41"/>
      <c r="BX3708" s="41"/>
      <c r="BY3708" s="41"/>
      <c r="BZ3708" s="41"/>
      <c r="CA3708" s="41"/>
      <c r="CB3708" s="41"/>
      <c r="CC3708" s="41"/>
      <c r="CD3708" s="41"/>
      <c r="CE3708" s="41"/>
      <c r="CF3708" s="41"/>
      <c r="CG3708" s="41"/>
      <c r="CH3708" s="41"/>
      <c r="CI3708" s="41"/>
      <c r="CJ3708" s="41"/>
      <c r="ED3708" s="68"/>
      <c r="EE3708" s="68"/>
      <c r="EF3708" s="68"/>
      <c r="EG3708" s="68"/>
      <c r="EH3708" s="68"/>
      <c r="EI3708" s="68"/>
      <c r="EJ3708" s="68"/>
      <c r="EK3708" s="68"/>
      <c r="EL3708" s="68"/>
      <c r="EM3708" s="68"/>
      <c r="EN3708" s="68"/>
      <c r="EO3708" s="68"/>
      <c r="EP3708" s="68"/>
      <c r="EQ3708" s="68"/>
      <c r="ER3708" s="68"/>
      <c r="ES3708" s="68"/>
      <c r="ET3708" s="68"/>
    </row>
    <row r="3709" spans="53:150" s="9" customFormat="1" ht="15">
      <c r="BA3709" s="41"/>
      <c r="BB3709" s="41"/>
      <c r="BC3709" s="41"/>
      <c r="BD3709" s="41"/>
      <c r="BE3709" s="41"/>
      <c r="BF3709" s="41"/>
      <c r="BG3709" s="41"/>
      <c r="BH3709" s="41"/>
      <c r="BI3709" s="41"/>
      <c r="BJ3709" s="41"/>
      <c r="BK3709" s="41"/>
      <c r="BL3709" s="41"/>
      <c r="BM3709" s="41"/>
      <c r="BN3709" s="41"/>
      <c r="BO3709" s="41"/>
      <c r="BP3709" s="41"/>
      <c r="BQ3709" s="41"/>
      <c r="BR3709" s="41"/>
      <c r="BS3709" s="41"/>
      <c r="BT3709" s="41"/>
      <c r="BU3709" s="41"/>
      <c r="BV3709" s="41"/>
      <c r="BW3709" s="41"/>
      <c r="BX3709" s="41"/>
      <c r="BY3709" s="41"/>
      <c r="BZ3709" s="41"/>
      <c r="CA3709" s="41"/>
      <c r="CB3709" s="41"/>
      <c r="CC3709" s="41"/>
      <c r="CD3709" s="41"/>
      <c r="CE3709" s="41"/>
      <c r="CF3709" s="41"/>
      <c r="CG3709" s="41"/>
      <c r="CH3709" s="41"/>
      <c r="CI3709" s="41"/>
      <c r="CJ3709" s="41"/>
      <c r="ED3709" s="68"/>
      <c r="EE3709" s="68"/>
      <c r="EF3709" s="68"/>
      <c r="EG3709" s="68"/>
      <c r="EH3709" s="68"/>
      <c r="EI3709" s="68"/>
      <c r="EJ3709" s="68"/>
      <c r="EK3709" s="68"/>
      <c r="EL3709" s="68"/>
      <c r="EM3709" s="68"/>
      <c r="EN3709" s="68"/>
      <c r="EO3709" s="68"/>
      <c r="EP3709" s="68"/>
      <c r="EQ3709" s="68"/>
      <c r="ER3709" s="68"/>
      <c r="ES3709" s="68"/>
      <c r="ET3709" s="68"/>
    </row>
    <row r="3710" spans="53:150" s="9" customFormat="1" ht="15">
      <c r="BA3710" s="41"/>
      <c r="BB3710" s="41"/>
      <c r="BC3710" s="41"/>
      <c r="BD3710" s="41"/>
      <c r="BE3710" s="41"/>
      <c r="BF3710" s="41"/>
      <c r="BG3710" s="41"/>
      <c r="BH3710" s="41"/>
      <c r="BI3710" s="41"/>
      <c r="BJ3710" s="41"/>
      <c r="BK3710" s="41"/>
      <c r="BL3710" s="41"/>
      <c r="BM3710" s="41"/>
      <c r="BN3710" s="41"/>
      <c r="BO3710" s="41"/>
      <c r="BP3710" s="41"/>
      <c r="BQ3710" s="41"/>
      <c r="BR3710" s="41"/>
      <c r="BS3710" s="41"/>
      <c r="BT3710" s="41"/>
      <c r="BU3710" s="41"/>
      <c r="BV3710" s="41"/>
      <c r="BW3710" s="41"/>
      <c r="BX3710" s="41"/>
      <c r="BY3710" s="41"/>
      <c r="BZ3710" s="41"/>
      <c r="CA3710" s="41"/>
      <c r="CB3710" s="41"/>
      <c r="CC3710" s="41"/>
      <c r="CD3710" s="41"/>
      <c r="CE3710" s="41"/>
      <c r="CF3710" s="41"/>
      <c r="CG3710" s="41"/>
      <c r="CH3710" s="41"/>
      <c r="CI3710" s="41"/>
      <c r="CJ3710" s="41"/>
      <c r="ED3710" s="68"/>
      <c r="EE3710" s="68"/>
      <c r="EF3710" s="68"/>
      <c r="EG3710" s="68"/>
      <c r="EH3710" s="68"/>
      <c r="EI3710" s="68"/>
      <c r="EJ3710" s="68"/>
      <c r="EK3710" s="68"/>
      <c r="EL3710" s="68"/>
      <c r="EM3710" s="68"/>
      <c r="EN3710" s="68"/>
      <c r="EO3710" s="68"/>
      <c r="EP3710" s="68"/>
      <c r="EQ3710" s="68"/>
      <c r="ER3710" s="68"/>
      <c r="ES3710" s="68"/>
      <c r="ET3710" s="68"/>
    </row>
    <row r="3711" spans="53:150" s="9" customFormat="1" ht="15">
      <c r="BA3711" s="41"/>
      <c r="BB3711" s="41"/>
      <c r="BC3711" s="41"/>
      <c r="BD3711" s="41"/>
      <c r="BE3711" s="41"/>
      <c r="BF3711" s="41"/>
      <c r="BG3711" s="41"/>
      <c r="BH3711" s="41"/>
      <c r="BI3711" s="41"/>
      <c r="BJ3711" s="41"/>
      <c r="BK3711" s="41"/>
      <c r="BL3711" s="41"/>
      <c r="BM3711" s="41"/>
      <c r="BN3711" s="41"/>
      <c r="BO3711" s="41"/>
      <c r="BP3711" s="41"/>
      <c r="BQ3711" s="41"/>
      <c r="BR3711" s="41"/>
      <c r="BS3711" s="41"/>
      <c r="BT3711" s="41"/>
      <c r="BU3711" s="41"/>
      <c r="BV3711" s="41"/>
      <c r="BW3711" s="41"/>
      <c r="BX3711" s="41"/>
      <c r="BY3711" s="41"/>
      <c r="BZ3711" s="41"/>
      <c r="CA3711" s="41"/>
      <c r="CB3711" s="41"/>
      <c r="CC3711" s="41"/>
      <c r="CD3711" s="41"/>
      <c r="CE3711" s="41"/>
      <c r="CF3711" s="41"/>
      <c r="CG3711" s="41"/>
      <c r="CH3711" s="41"/>
      <c r="CI3711" s="41"/>
      <c r="CJ3711" s="41"/>
      <c r="ED3711" s="68"/>
      <c r="EE3711" s="68"/>
      <c r="EF3711" s="68"/>
      <c r="EG3711" s="68"/>
      <c r="EH3711" s="68"/>
      <c r="EI3711" s="68"/>
      <c r="EJ3711" s="68"/>
      <c r="EK3711" s="68"/>
      <c r="EL3711" s="68"/>
      <c r="EM3711" s="68"/>
      <c r="EN3711" s="68"/>
      <c r="EO3711" s="68"/>
      <c r="EP3711" s="68"/>
      <c r="EQ3711" s="68"/>
      <c r="ER3711" s="68"/>
      <c r="ES3711" s="68"/>
      <c r="ET3711" s="68"/>
    </row>
    <row r="3712" spans="53:150" s="9" customFormat="1" ht="15">
      <c r="BA3712" s="41"/>
      <c r="BB3712" s="41"/>
      <c r="BC3712" s="41"/>
      <c r="BD3712" s="41"/>
      <c r="BE3712" s="41"/>
      <c r="BF3712" s="41"/>
      <c r="BG3712" s="41"/>
      <c r="BH3712" s="41"/>
      <c r="BI3712" s="41"/>
      <c r="BJ3712" s="41"/>
      <c r="BK3712" s="41"/>
      <c r="BL3712" s="41"/>
      <c r="BM3712" s="41"/>
      <c r="BN3712" s="41"/>
      <c r="BO3712" s="41"/>
      <c r="BP3712" s="41"/>
      <c r="BQ3712" s="41"/>
      <c r="BR3712" s="41"/>
      <c r="BS3712" s="41"/>
      <c r="BT3712" s="41"/>
      <c r="BU3712" s="41"/>
      <c r="BV3712" s="41"/>
      <c r="BW3712" s="41"/>
      <c r="BX3712" s="41"/>
      <c r="BY3712" s="41"/>
      <c r="BZ3712" s="41"/>
      <c r="CA3712" s="41"/>
      <c r="CB3712" s="41"/>
      <c r="CC3712" s="41"/>
      <c r="CD3712" s="41"/>
      <c r="CE3712" s="41"/>
      <c r="CF3712" s="41"/>
      <c r="CG3712" s="41"/>
      <c r="CH3712" s="41"/>
      <c r="CI3712" s="41"/>
      <c r="CJ3712" s="41"/>
      <c r="ED3712" s="68"/>
      <c r="EE3712" s="68"/>
      <c r="EF3712" s="68"/>
      <c r="EG3712" s="68"/>
      <c r="EH3712" s="68"/>
      <c r="EI3712" s="68"/>
      <c r="EJ3712" s="68"/>
      <c r="EK3712" s="68"/>
      <c r="EL3712" s="68"/>
      <c r="EM3712" s="68"/>
      <c r="EN3712" s="68"/>
      <c r="EO3712" s="68"/>
      <c r="EP3712" s="68"/>
      <c r="EQ3712" s="68"/>
      <c r="ER3712" s="68"/>
      <c r="ES3712" s="68"/>
      <c r="ET3712" s="68"/>
    </row>
    <row r="3713" spans="53:150" s="9" customFormat="1" ht="15">
      <c r="BA3713" s="41"/>
      <c r="BB3713" s="41"/>
      <c r="BC3713" s="41"/>
      <c r="BD3713" s="41"/>
      <c r="BE3713" s="41"/>
      <c r="BF3713" s="41"/>
      <c r="BG3713" s="41"/>
      <c r="BH3713" s="41"/>
      <c r="BI3713" s="41"/>
      <c r="BJ3713" s="41"/>
      <c r="BK3713" s="41"/>
      <c r="BL3713" s="41"/>
      <c r="BM3713" s="41"/>
      <c r="BN3713" s="41"/>
      <c r="BO3713" s="41"/>
      <c r="BP3713" s="41"/>
      <c r="BQ3713" s="41"/>
      <c r="BR3713" s="41"/>
      <c r="BS3713" s="41"/>
      <c r="BT3713" s="41"/>
      <c r="BU3713" s="41"/>
      <c r="BV3713" s="41"/>
      <c r="BW3713" s="41"/>
      <c r="BX3713" s="41"/>
      <c r="BY3713" s="41"/>
      <c r="BZ3713" s="41"/>
      <c r="CA3713" s="41"/>
      <c r="CB3713" s="41"/>
      <c r="CC3713" s="41"/>
      <c r="CD3713" s="41"/>
      <c r="CE3713" s="41"/>
      <c r="CF3713" s="41"/>
      <c r="CG3713" s="41"/>
      <c r="CH3713" s="41"/>
      <c r="CI3713" s="41"/>
      <c r="CJ3713" s="41"/>
      <c r="ED3713" s="68"/>
      <c r="EE3713" s="68"/>
      <c r="EF3713" s="68"/>
      <c r="EG3713" s="68"/>
      <c r="EH3713" s="68"/>
      <c r="EI3713" s="68"/>
      <c r="EJ3713" s="68"/>
      <c r="EK3713" s="68"/>
      <c r="EL3713" s="68"/>
      <c r="EM3713" s="68"/>
      <c r="EN3713" s="68"/>
      <c r="EO3713" s="68"/>
      <c r="EP3713" s="68"/>
      <c r="EQ3713" s="68"/>
      <c r="ER3713" s="68"/>
      <c r="ES3713" s="68"/>
      <c r="ET3713" s="68"/>
    </row>
    <row r="3714" spans="53:150" s="9" customFormat="1" ht="15">
      <c r="BA3714" s="41"/>
      <c r="BB3714" s="41"/>
      <c r="BC3714" s="41"/>
      <c r="BD3714" s="41"/>
      <c r="BE3714" s="41"/>
      <c r="BF3714" s="41"/>
      <c r="BG3714" s="41"/>
      <c r="BH3714" s="41"/>
      <c r="BI3714" s="41"/>
      <c r="BJ3714" s="41"/>
      <c r="BK3714" s="41"/>
      <c r="BL3714" s="41"/>
      <c r="BM3714" s="41"/>
      <c r="BN3714" s="41"/>
      <c r="BO3714" s="41"/>
      <c r="BP3714" s="41"/>
      <c r="BQ3714" s="41"/>
      <c r="BR3714" s="41"/>
      <c r="BS3714" s="41"/>
      <c r="BT3714" s="41"/>
      <c r="BU3714" s="41"/>
      <c r="BV3714" s="41"/>
      <c r="BW3714" s="41"/>
      <c r="BX3714" s="41"/>
      <c r="BY3714" s="41"/>
      <c r="BZ3714" s="41"/>
      <c r="CA3714" s="41"/>
      <c r="CB3714" s="41"/>
      <c r="CC3714" s="41"/>
      <c r="CD3714" s="41"/>
      <c r="CE3714" s="41"/>
      <c r="CF3714" s="41"/>
      <c r="CG3714" s="41"/>
      <c r="CH3714" s="41"/>
      <c r="CI3714" s="41"/>
      <c r="CJ3714" s="41"/>
      <c r="ED3714" s="68"/>
      <c r="EE3714" s="68"/>
      <c r="EF3714" s="68"/>
      <c r="EG3714" s="68"/>
      <c r="EH3714" s="68"/>
      <c r="EI3714" s="68"/>
      <c r="EJ3714" s="68"/>
      <c r="EK3714" s="68"/>
      <c r="EL3714" s="68"/>
      <c r="EM3714" s="68"/>
      <c r="EN3714" s="68"/>
      <c r="EO3714" s="68"/>
      <c r="EP3714" s="68"/>
      <c r="EQ3714" s="68"/>
      <c r="ER3714" s="68"/>
      <c r="ES3714" s="68"/>
      <c r="ET3714" s="68"/>
    </row>
    <row r="3715" spans="53:150" s="9" customFormat="1" ht="15">
      <c r="BA3715" s="41"/>
      <c r="BB3715" s="41"/>
      <c r="BC3715" s="41"/>
      <c r="BD3715" s="41"/>
      <c r="BE3715" s="41"/>
      <c r="BF3715" s="41"/>
      <c r="BG3715" s="41"/>
      <c r="BH3715" s="41"/>
      <c r="BI3715" s="41"/>
      <c r="BJ3715" s="41"/>
      <c r="BK3715" s="41"/>
      <c r="BL3715" s="41"/>
      <c r="BM3715" s="41"/>
      <c r="BN3715" s="41"/>
      <c r="BO3715" s="41"/>
      <c r="BP3715" s="41"/>
      <c r="BQ3715" s="41"/>
      <c r="BR3715" s="41"/>
      <c r="BS3715" s="41"/>
      <c r="BT3715" s="41"/>
      <c r="BU3715" s="41"/>
      <c r="BV3715" s="41"/>
      <c r="BW3715" s="41"/>
      <c r="BX3715" s="41"/>
      <c r="BY3715" s="41"/>
      <c r="BZ3715" s="41"/>
      <c r="CA3715" s="41"/>
      <c r="CB3715" s="41"/>
      <c r="CC3715" s="41"/>
      <c r="CD3715" s="41"/>
      <c r="CE3715" s="41"/>
      <c r="CF3715" s="41"/>
      <c r="CG3715" s="41"/>
      <c r="CH3715" s="41"/>
      <c r="CI3715" s="41"/>
      <c r="CJ3715" s="41"/>
      <c r="ED3715" s="68"/>
      <c r="EE3715" s="68"/>
      <c r="EF3715" s="68"/>
      <c r="EG3715" s="68"/>
      <c r="EH3715" s="68"/>
      <c r="EI3715" s="68"/>
      <c r="EJ3715" s="68"/>
      <c r="EK3715" s="68"/>
      <c r="EL3715" s="68"/>
      <c r="EM3715" s="68"/>
      <c r="EN3715" s="68"/>
      <c r="EO3715" s="68"/>
      <c r="EP3715" s="68"/>
      <c r="EQ3715" s="68"/>
      <c r="ER3715" s="68"/>
      <c r="ES3715" s="68"/>
      <c r="ET3715" s="68"/>
    </row>
    <row r="3716" spans="53:150" s="9" customFormat="1" ht="15">
      <c r="BA3716" s="41"/>
      <c r="BB3716" s="41"/>
      <c r="BC3716" s="41"/>
      <c r="BD3716" s="41"/>
      <c r="BE3716" s="41"/>
      <c r="BF3716" s="41"/>
      <c r="BG3716" s="41"/>
      <c r="BH3716" s="41"/>
      <c r="BI3716" s="41"/>
      <c r="BJ3716" s="41"/>
      <c r="BK3716" s="41"/>
      <c r="BL3716" s="41"/>
      <c r="BM3716" s="41"/>
      <c r="BN3716" s="41"/>
      <c r="BO3716" s="41"/>
      <c r="BP3716" s="41"/>
      <c r="BQ3716" s="41"/>
      <c r="BR3716" s="41"/>
      <c r="BS3716" s="41"/>
      <c r="BT3716" s="41"/>
      <c r="BU3716" s="41"/>
      <c r="BV3716" s="41"/>
      <c r="BW3716" s="41"/>
      <c r="BX3716" s="41"/>
      <c r="BY3716" s="41"/>
      <c r="BZ3716" s="41"/>
      <c r="CA3716" s="41"/>
      <c r="CB3716" s="41"/>
      <c r="CC3716" s="41"/>
      <c r="CD3716" s="41"/>
      <c r="CE3716" s="41"/>
      <c r="CF3716" s="41"/>
      <c r="CG3716" s="41"/>
      <c r="CH3716" s="41"/>
      <c r="CI3716" s="41"/>
      <c r="CJ3716" s="41"/>
      <c r="ED3716" s="68"/>
      <c r="EE3716" s="68"/>
      <c r="EF3716" s="68"/>
      <c r="EG3716" s="68"/>
      <c r="EH3716" s="68"/>
      <c r="EI3716" s="68"/>
      <c r="EJ3716" s="68"/>
      <c r="EK3716" s="68"/>
      <c r="EL3716" s="68"/>
      <c r="EM3716" s="68"/>
      <c r="EN3716" s="68"/>
      <c r="EO3716" s="68"/>
      <c r="EP3716" s="68"/>
      <c r="EQ3716" s="68"/>
      <c r="ER3716" s="68"/>
      <c r="ES3716" s="68"/>
      <c r="ET3716" s="68"/>
    </row>
    <row r="3717" spans="53:150" s="9" customFormat="1" ht="15">
      <c r="BA3717" s="41"/>
      <c r="BB3717" s="41"/>
      <c r="BC3717" s="41"/>
      <c r="BD3717" s="41"/>
      <c r="BE3717" s="41"/>
      <c r="BF3717" s="41"/>
      <c r="BG3717" s="41"/>
      <c r="BH3717" s="41"/>
      <c r="BI3717" s="41"/>
      <c r="BJ3717" s="41"/>
      <c r="BK3717" s="41"/>
      <c r="BL3717" s="41"/>
      <c r="BM3717" s="41"/>
      <c r="BN3717" s="41"/>
      <c r="BO3717" s="41"/>
      <c r="BP3717" s="41"/>
      <c r="BQ3717" s="41"/>
      <c r="BR3717" s="41"/>
      <c r="BS3717" s="41"/>
      <c r="BT3717" s="41"/>
      <c r="BU3717" s="41"/>
      <c r="BV3717" s="41"/>
      <c r="BW3717" s="41"/>
      <c r="BX3717" s="41"/>
      <c r="BY3717" s="41"/>
      <c r="BZ3717" s="41"/>
      <c r="CA3717" s="41"/>
      <c r="CB3717" s="41"/>
      <c r="CC3717" s="41"/>
      <c r="CD3717" s="41"/>
      <c r="CE3717" s="41"/>
      <c r="CF3717" s="41"/>
      <c r="CG3717" s="41"/>
      <c r="CH3717" s="41"/>
      <c r="CI3717" s="41"/>
      <c r="CJ3717" s="41"/>
      <c r="ED3717" s="68"/>
      <c r="EE3717" s="68"/>
      <c r="EF3717" s="68"/>
      <c r="EG3717" s="68"/>
      <c r="EH3717" s="68"/>
      <c r="EI3717" s="68"/>
      <c r="EJ3717" s="68"/>
      <c r="EK3717" s="68"/>
      <c r="EL3717" s="68"/>
      <c r="EM3717" s="68"/>
      <c r="EN3717" s="68"/>
      <c r="EO3717" s="68"/>
      <c r="EP3717" s="68"/>
      <c r="EQ3717" s="68"/>
      <c r="ER3717" s="68"/>
      <c r="ES3717" s="68"/>
      <c r="ET3717" s="68"/>
    </row>
    <row r="3718" spans="53:150" s="9" customFormat="1" ht="15">
      <c r="BA3718" s="41"/>
      <c r="BB3718" s="41"/>
      <c r="BC3718" s="41"/>
      <c r="BD3718" s="41"/>
      <c r="BE3718" s="41"/>
      <c r="BF3718" s="41"/>
      <c r="BG3718" s="41"/>
      <c r="BH3718" s="41"/>
      <c r="BI3718" s="41"/>
      <c r="BJ3718" s="41"/>
      <c r="BK3718" s="41"/>
      <c r="BL3718" s="41"/>
      <c r="BM3718" s="41"/>
      <c r="BN3718" s="41"/>
      <c r="BO3718" s="41"/>
      <c r="BP3718" s="41"/>
      <c r="BQ3718" s="41"/>
      <c r="BR3718" s="41"/>
      <c r="BS3718" s="41"/>
      <c r="BT3718" s="41"/>
      <c r="BU3718" s="41"/>
      <c r="BV3718" s="41"/>
      <c r="BW3718" s="41"/>
      <c r="BX3718" s="41"/>
      <c r="BY3718" s="41"/>
      <c r="BZ3718" s="41"/>
      <c r="CA3718" s="41"/>
      <c r="CB3718" s="41"/>
      <c r="CC3718" s="41"/>
      <c r="CD3718" s="41"/>
      <c r="CE3718" s="41"/>
      <c r="CF3718" s="41"/>
      <c r="CG3718" s="41"/>
      <c r="CH3718" s="41"/>
      <c r="CI3718" s="41"/>
      <c r="CJ3718" s="41"/>
      <c r="ED3718" s="68"/>
      <c r="EE3718" s="68"/>
      <c r="EF3718" s="68"/>
      <c r="EG3718" s="68"/>
      <c r="EH3718" s="68"/>
      <c r="EI3718" s="68"/>
      <c r="EJ3718" s="68"/>
      <c r="EK3718" s="68"/>
      <c r="EL3718" s="68"/>
      <c r="EM3718" s="68"/>
      <c r="EN3718" s="68"/>
      <c r="EO3718" s="68"/>
      <c r="EP3718" s="68"/>
      <c r="EQ3718" s="68"/>
      <c r="ER3718" s="68"/>
      <c r="ES3718" s="68"/>
      <c r="ET3718" s="68"/>
    </row>
    <row r="3719" spans="53:150" s="9" customFormat="1" ht="15">
      <c r="BA3719" s="41"/>
      <c r="BB3719" s="41"/>
      <c r="BC3719" s="41"/>
      <c r="BD3719" s="41"/>
      <c r="BE3719" s="41"/>
      <c r="BF3719" s="41"/>
      <c r="BG3719" s="41"/>
      <c r="BH3719" s="41"/>
      <c r="BI3719" s="41"/>
      <c r="BJ3719" s="41"/>
      <c r="BK3719" s="41"/>
      <c r="BL3719" s="41"/>
      <c r="BM3719" s="41"/>
      <c r="BN3719" s="41"/>
      <c r="BO3719" s="41"/>
      <c r="BP3719" s="41"/>
      <c r="BQ3719" s="41"/>
      <c r="BR3719" s="41"/>
      <c r="BS3719" s="41"/>
      <c r="BT3719" s="41"/>
      <c r="BU3719" s="41"/>
      <c r="BV3719" s="41"/>
      <c r="BW3719" s="41"/>
      <c r="BX3719" s="41"/>
      <c r="BY3719" s="41"/>
      <c r="BZ3719" s="41"/>
      <c r="CA3719" s="41"/>
      <c r="CB3719" s="41"/>
      <c r="CC3719" s="41"/>
      <c r="CD3719" s="41"/>
      <c r="CE3719" s="41"/>
      <c r="CF3719" s="41"/>
      <c r="CG3719" s="41"/>
      <c r="CH3719" s="41"/>
      <c r="CI3719" s="41"/>
      <c r="CJ3719" s="41"/>
      <c r="ED3719" s="68"/>
      <c r="EE3719" s="68"/>
      <c r="EF3719" s="68"/>
      <c r="EG3719" s="68"/>
      <c r="EH3719" s="68"/>
      <c r="EI3719" s="68"/>
      <c r="EJ3719" s="68"/>
      <c r="EK3719" s="68"/>
      <c r="EL3719" s="68"/>
      <c r="EM3719" s="68"/>
      <c r="EN3719" s="68"/>
      <c r="EO3719" s="68"/>
      <c r="EP3719" s="68"/>
      <c r="EQ3719" s="68"/>
      <c r="ER3719" s="68"/>
      <c r="ES3719" s="68"/>
      <c r="ET3719" s="68"/>
    </row>
    <row r="3720" spans="53:150" s="9" customFormat="1" ht="15">
      <c r="BA3720" s="41"/>
      <c r="BB3720" s="41"/>
      <c r="BC3720" s="41"/>
      <c r="BD3720" s="41"/>
      <c r="BE3720" s="41"/>
      <c r="BF3720" s="41"/>
      <c r="BG3720" s="41"/>
      <c r="BH3720" s="41"/>
      <c r="BI3720" s="41"/>
      <c r="BJ3720" s="41"/>
      <c r="BK3720" s="41"/>
      <c r="BL3720" s="41"/>
      <c r="BM3720" s="41"/>
      <c r="BN3720" s="41"/>
      <c r="BO3720" s="41"/>
      <c r="BP3720" s="41"/>
      <c r="BQ3720" s="41"/>
      <c r="BR3720" s="41"/>
      <c r="BS3720" s="41"/>
      <c r="BT3720" s="41"/>
      <c r="BU3720" s="41"/>
      <c r="BV3720" s="41"/>
      <c r="BW3720" s="41"/>
      <c r="BX3720" s="41"/>
      <c r="BY3720" s="41"/>
      <c r="BZ3720" s="41"/>
      <c r="CA3720" s="41"/>
      <c r="CB3720" s="41"/>
      <c r="CC3720" s="41"/>
      <c r="CD3720" s="41"/>
      <c r="CE3720" s="41"/>
      <c r="CF3720" s="41"/>
      <c r="CG3720" s="41"/>
      <c r="CH3720" s="41"/>
      <c r="CI3720" s="41"/>
      <c r="CJ3720" s="41"/>
      <c r="ED3720" s="68"/>
      <c r="EE3720" s="68"/>
      <c r="EF3720" s="68"/>
      <c r="EG3720" s="68"/>
      <c r="EH3720" s="68"/>
      <c r="EI3720" s="68"/>
      <c r="EJ3720" s="68"/>
      <c r="EK3720" s="68"/>
      <c r="EL3720" s="68"/>
      <c r="EM3720" s="68"/>
      <c r="EN3720" s="68"/>
      <c r="EO3720" s="68"/>
      <c r="EP3720" s="68"/>
      <c r="EQ3720" s="68"/>
      <c r="ER3720" s="68"/>
      <c r="ES3720" s="68"/>
      <c r="ET3720" s="68"/>
    </row>
    <row r="3721" spans="53:150" s="9" customFormat="1" ht="15">
      <c r="BA3721" s="41"/>
      <c r="BB3721" s="41"/>
      <c r="BC3721" s="41"/>
      <c r="BD3721" s="41"/>
      <c r="BE3721" s="41"/>
      <c r="BF3721" s="41"/>
      <c r="BG3721" s="41"/>
      <c r="BH3721" s="41"/>
      <c r="BI3721" s="41"/>
      <c r="BJ3721" s="41"/>
      <c r="BK3721" s="41"/>
      <c r="BL3721" s="41"/>
      <c r="BM3721" s="41"/>
      <c r="BN3721" s="41"/>
      <c r="BO3721" s="41"/>
      <c r="BP3721" s="41"/>
      <c r="BQ3721" s="41"/>
      <c r="BR3721" s="41"/>
      <c r="BS3721" s="41"/>
      <c r="BT3721" s="41"/>
      <c r="BU3721" s="41"/>
      <c r="BV3721" s="41"/>
      <c r="BW3721" s="41"/>
      <c r="BX3721" s="41"/>
      <c r="BY3721" s="41"/>
      <c r="BZ3721" s="41"/>
      <c r="CA3721" s="41"/>
      <c r="CB3721" s="41"/>
      <c r="CC3721" s="41"/>
      <c r="CD3721" s="41"/>
      <c r="CE3721" s="41"/>
      <c r="CF3721" s="41"/>
      <c r="CG3721" s="41"/>
      <c r="CH3721" s="41"/>
      <c r="CI3721" s="41"/>
      <c r="CJ3721" s="41"/>
      <c r="ED3721" s="68"/>
      <c r="EE3721" s="68"/>
      <c r="EF3721" s="68"/>
      <c r="EG3721" s="68"/>
      <c r="EH3721" s="68"/>
      <c r="EI3721" s="68"/>
      <c r="EJ3721" s="68"/>
      <c r="EK3721" s="68"/>
      <c r="EL3721" s="68"/>
      <c r="EM3721" s="68"/>
      <c r="EN3721" s="68"/>
      <c r="EO3721" s="68"/>
      <c r="EP3721" s="68"/>
      <c r="EQ3721" s="68"/>
      <c r="ER3721" s="68"/>
      <c r="ES3721" s="68"/>
      <c r="ET3721" s="68"/>
    </row>
    <row r="3722" spans="53:150" s="9" customFormat="1" ht="15">
      <c r="BA3722" s="41"/>
      <c r="BB3722" s="41"/>
      <c r="BC3722" s="41"/>
      <c r="BD3722" s="41"/>
      <c r="BE3722" s="41"/>
      <c r="BF3722" s="41"/>
      <c r="BG3722" s="41"/>
      <c r="BH3722" s="41"/>
      <c r="BI3722" s="41"/>
      <c r="BJ3722" s="41"/>
      <c r="BK3722" s="41"/>
      <c r="BL3722" s="41"/>
      <c r="BM3722" s="41"/>
      <c r="BN3722" s="41"/>
      <c r="BO3722" s="41"/>
      <c r="BP3722" s="41"/>
      <c r="BQ3722" s="41"/>
      <c r="BR3722" s="41"/>
      <c r="BS3722" s="41"/>
      <c r="BT3722" s="41"/>
      <c r="BU3722" s="41"/>
      <c r="BV3722" s="41"/>
      <c r="BW3722" s="41"/>
      <c r="BX3722" s="41"/>
      <c r="BY3722" s="41"/>
      <c r="BZ3722" s="41"/>
      <c r="CA3722" s="41"/>
      <c r="CB3722" s="41"/>
      <c r="CC3722" s="41"/>
      <c r="CD3722" s="41"/>
      <c r="CE3722" s="41"/>
      <c r="CF3722" s="41"/>
      <c r="CG3722" s="41"/>
      <c r="CH3722" s="41"/>
      <c r="CI3722" s="41"/>
      <c r="CJ3722" s="41"/>
      <c r="ED3722" s="68"/>
      <c r="EE3722" s="68"/>
      <c r="EF3722" s="68"/>
      <c r="EG3722" s="68"/>
      <c r="EH3722" s="68"/>
      <c r="EI3722" s="68"/>
      <c r="EJ3722" s="68"/>
      <c r="EK3722" s="68"/>
      <c r="EL3722" s="68"/>
      <c r="EM3722" s="68"/>
      <c r="EN3722" s="68"/>
      <c r="EO3722" s="68"/>
      <c r="EP3722" s="68"/>
      <c r="EQ3722" s="68"/>
      <c r="ER3722" s="68"/>
      <c r="ES3722" s="68"/>
      <c r="ET3722" s="68"/>
    </row>
    <row r="3723" spans="53:150" s="9" customFormat="1" ht="15">
      <c r="BA3723" s="41"/>
      <c r="BB3723" s="41"/>
      <c r="BC3723" s="41"/>
      <c r="BD3723" s="41"/>
      <c r="BE3723" s="41"/>
      <c r="BF3723" s="41"/>
      <c r="BG3723" s="41"/>
      <c r="BH3723" s="41"/>
      <c r="BI3723" s="41"/>
      <c r="BJ3723" s="41"/>
      <c r="BK3723" s="41"/>
      <c r="BL3723" s="41"/>
      <c r="BM3723" s="41"/>
      <c r="BN3723" s="41"/>
      <c r="BO3723" s="41"/>
      <c r="BP3723" s="41"/>
      <c r="BQ3723" s="41"/>
      <c r="BR3723" s="41"/>
      <c r="BS3723" s="41"/>
      <c r="BT3723" s="41"/>
      <c r="BU3723" s="41"/>
      <c r="BV3723" s="41"/>
      <c r="BW3723" s="41"/>
      <c r="BX3723" s="41"/>
      <c r="BY3723" s="41"/>
      <c r="BZ3723" s="41"/>
      <c r="CA3723" s="41"/>
      <c r="CB3723" s="41"/>
      <c r="CC3723" s="41"/>
      <c r="CD3723" s="41"/>
      <c r="CE3723" s="41"/>
      <c r="CF3723" s="41"/>
      <c r="CG3723" s="41"/>
      <c r="CH3723" s="41"/>
      <c r="CI3723" s="41"/>
      <c r="CJ3723" s="41"/>
      <c r="ED3723" s="68"/>
      <c r="EE3723" s="68"/>
      <c r="EF3723" s="68"/>
      <c r="EG3723" s="68"/>
      <c r="EH3723" s="68"/>
      <c r="EI3723" s="68"/>
      <c r="EJ3723" s="68"/>
      <c r="EK3723" s="68"/>
      <c r="EL3723" s="68"/>
      <c r="EM3723" s="68"/>
      <c r="EN3723" s="68"/>
      <c r="EO3723" s="68"/>
      <c r="EP3723" s="68"/>
      <c r="EQ3723" s="68"/>
      <c r="ER3723" s="68"/>
      <c r="ES3723" s="68"/>
      <c r="ET3723" s="68"/>
    </row>
    <row r="3724" spans="53:150" s="9" customFormat="1" ht="15">
      <c r="BA3724" s="41"/>
      <c r="BB3724" s="41"/>
      <c r="BC3724" s="41"/>
      <c r="BD3724" s="41"/>
      <c r="BE3724" s="41"/>
      <c r="BF3724" s="41"/>
      <c r="BG3724" s="41"/>
      <c r="BH3724" s="41"/>
      <c r="BI3724" s="41"/>
      <c r="BJ3724" s="41"/>
      <c r="BK3724" s="41"/>
      <c r="BL3724" s="41"/>
      <c r="BM3724" s="41"/>
      <c r="BN3724" s="41"/>
      <c r="BO3724" s="41"/>
      <c r="BP3724" s="41"/>
      <c r="BQ3724" s="41"/>
      <c r="BR3724" s="41"/>
      <c r="BS3724" s="41"/>
      <c r="BT3724" s="41"/>
      <c r="BU3724" s="41"/>
      <c r="BV3724" s="41"/>
      <c r="BW3724" s="41"/>
      <c r="BX3724" s="41"/>
      <c r="BY3724" s="41"/>
      <c r="BZ3724" s="41"/>
      <c r="CA3724" s="41"/>
      <c r="CB3724" s="41"/>
      <c r="CC3724" s="41"/>
      <c r="CD3724" s="41"/>
      <c r="CE3724" s="41"/>
      <c r="CF3724" s="41"/>
      <c r="CG3724" s="41"/>
      <c r="CH3724" s="41"/>
      <c r="CI3724" s="41"/>
      <c r="CJ3724" s="41"/>
      <c r="ED3724" s="68"/>
      <c r="EE3724" s="68"/>
      <c r="EF3724" s="68"/>
      <c r="EG3724" s="68"/>
      <c r="EH3724" s="68"/>
      <c r="EI3724" s="68"/>
      <c r="EJ3724" s="68"/>
      <c r="EK3724" s="68"/>
      <c r="EL3724" s="68"/>
      <c r="EM3724" s="68"/>
      <c r="EN3724" s="68"/>
      <c r="EO3724" s="68"/>
      <c r="EP3724" s="68"/>
      <c r="EQ3724" s="68"/>
      <c r="ER3724" s="68"/>
      <c r="ES3724" s="68"/>
      <c r="ET3724" s="68"/>
    </row>
    <row r="3725" spans="53:150" s="9" customFormat="1" ht="15">
      <c r="BA3725" s="41"/>
      <c r="BB3725" s="41"/>
      <c r="BC3725" s="41"/>
      <c r="BD3725" s="41"/>
      <c r="BE3725" s="41"/>
      <c r="BF3725" s="41"/>
      <c r="BG3725" s="41"/>
      <c r="BH3725" s="41"/>
      <c r="BI3725" s="41"/>
      <c r="BJ3725" s="41"/>
      <c r="BK3725" s="41"/>
      <c r="BL3725" s="41"/>
      <c r="BM3725" s="41"/>
      <c r="BN3725" s="41"/>
      <c r="BO3725" s="41"/>
      <c r="BP3725" s="41"/>
      <c r="BQ3725" s="41"/>
      <c r="BR3725" s="41"/>
      <c r="BS3725" s="41"/>
      <c r="BT3725" s="41"/>
      <c r="BU3725" s="41"/>
      <c r="BV3725" s="41"/>
      <c r="BW3725" s="41"/>
      <c r="BX3725" s="41"/>
      <c r="BY3725" s="41"/>
      <c r="BZ3725" s="41"/>
      <c r="CA3725" s="41"/>
      <c r="CB3725" s="41"/>
      <c r="CC3725" s="41"/>
      <c r="CD3725" s="41"/>
      <c r="CE3725" s="41"/>
      <c r="CF3725" s="41"/>
      <c r="CG3725" s="41"/>
      <c r="CH3725" s="41"/>
      <c r="CI3725" s="41"/>
      <c r="CJ3725" s="41"/>
      <c r="ED3725" s="68"/>
      <c r="EE3725" s="68"/>
      <c r="EF3725" s="68"/>
      <c r="EG3725" s="68"/>
      <c r="EH3725" s="68"/>
      <c r="EI3725" s="68"/>
      <c r="EJ3725" s="68"/>
      <c r="EK3725" s="68"/>
      <c r="EL3725" s="68"/>
      <c r="EM3725" s="68"/>
      <c r="EN3725" s="68"/>
      <c r="EO3725" s="68"/>
      <c r="EP3725" s="68"/>
      <c r="EQ3725" s="68"/>
      <c r="ER3725" s="68"/>
      <c r="ES3725" s="68"/>
      <c r="ET3725" s="68"/>
    </row>
    <row r="3726" spans="53:150" s="9" customFormat="1" ht="15">
      <c r="BA3726" s="41"/>
      <c r="BB3726" s="41"/>
      <c r="BC3726" s="41"/>
      <c r="BD3726" s="41"/>
      <c r="BE3726" s="41"/>
      <c r="BF3726" s="41"/>
      <c r="BG3726" s="41"/>
      <c r="BH3726" s="41"/>
      <c r="BI3726" s="41"/>
      <c r="BJ3726" s="41"/>
      <c r="BK3726" s="41"/>
      <c r="BL3726" s="41"/>
      <c r="BM3726" s="41"/>
      <c r="BN3726" s="41"/>
      <c r="BO3726" s="41"/>
      <c r="BP3726" s="41"/>
      <c r="BQ3726" s="41"/>
      <c r="BR3726" s="41"/>
      <c r="BS3726" s="41"/>
      <c r="BT3726" s="41"/>
      <c r="BU3726" s="41"/>
      <c r="BV3726" s="41"/>
      <c r="BW3726" s="41"/>
      <c r="BX3726" s="41"/>
      <c r="BY3726" s="41"/>
      <c r="BZ3726" s="41"/>
      <c r="CA3726" s="41"/>
      <c r="CB3726" s="41"/>
      <c r="CC3726" s="41"/>
      <c r="CD3726" s="41"/>
      <c r="CE3726" s="41"/>
      <c r="CF3726" s="41"/>
      <c r="CG3726" s="41"/>
      <c r="CH3726" s="41"/>
      <c r="CI3726" s="41"/>
      <c r="CJ3726" s="41"/>
      <c r="ED3726" s="68"/>
      <c r="EE3726" s="68"/>
      <c r="EF3726" s="68"/>
      <c r="EG3726" s="68"/>
      <c r="EH3726" s="68"/>
      <c r="EI3726" s="68"/>
      <c r="EJ3726" s="68"/>
      <c r="EK3726" s="68"/>
      <c r="EL3726" s="68"/>
      <c r="EM3726" s="68"/>
      <c r="EN3726" s="68"/>
      <c r="EO3726" s="68"/>
      <c r="EP3726" s="68"/>
      <c r="EQ3726" s="68"/>
      <c r="ER3726" s="68"/>
      <c r="ES3726" s="68"/>
      <c r="ET3726" s="68"/>
    </row>
    <row r="3727" spans="53:150" s="9" customFormat="1" ht="15">
      <c r="BA3727" s="41"/>
      <c r="BB3727" s="41"/>
      <c r="BC3727" s="41"/>
      <c r="BD3727" s="41"/>
      <c r="BE3727" s="41"/>
      <c r="BF3727" s="41"/>
      <c r="BG3727" s="41"/>
      <c r="BH3727" s="41"/>
      <c r="BI3727" s="41"/>
      <c r="BJ3727" s="41"/>
      <c r="BK3727" s="41"/>
      <c r="BL3727" s="41"/>
      <c r="BM3727" s="41"/>
      <c r="BN3727" s="41"/>
      <c r="BO3727" s="41"/>
      <c r="BP3727" s="41"/>
      <c r="BQ3727" s="41"/>
      <c r="BR3727" s="41"/>
      <c r="BS3727" s="41"/>
      <c r="BT3727" s="41"/>
      <c r="BU3727" s="41"/>
      <c r="BV3727" s="41"/>
      <c r="BW3727" s="41"/>
      <c r="BX3727" s="41"/>
      <c r="BY3727" s="41"/>
      <c r="BZ3727" s="41"/>
      <c r="CA3727" s="41"/>
      <c r="CB3727" s="41"/>
      <c r="CC3727" s="41"/>
      <c r="CD3727" s="41"/>
      <c r="CE3727" s="41"/>
      <c r="CF3727" s="41"/>
      <c r="CG3727" s="41"/>
      <c r="CH3727" s="41"/>
      <c r="CI3727" s="41"/>
      <c r="CJ3727" s="41"/>
      <c r="ED3727" s="68"/>
      <c r="EE3727" s="68"/>
      <c r="EF3727" s="68"/>
      <c r="EG3727" s="68"/>
      <c r="EH3727" s="68"/>
      <c r="EI3727" s="68"/>
      <c r="EJ3727" s="68"/>
      <c r="EK3727" s="68"/>
      <c r="EL3727" s="68"/>
      <c r="EM3727" s="68"/>
      <c r="EN3727" s="68"/>
      <c r="EO3727" s="68"/>
      <c r="EP3727" s="68"/>
      <c r="EQ3727" s="68"/>
      <c r="ER3727" s="68"/>
      <c r="ES3727" s="68"/>
      <c r="ET3727" s="68"/>
    </row>
    <row r="3728" spans="53:150" s="9" customFormat="1" ht="15">
      <c r="BA3728" s="41"/>
      <c r="BB3728" s="41"/>
      <c r="BC3728" s="41"/>
      <c r="BD3728" s="41"/>
      <c r="BE3728" s="41"/>
      <c r="BF3728" s="41"/>
      <c r="BG3728" s="41"/>
      <c r="BH3728" s="41"/>
      <c r="BI3728" s="41"/>
      <c r="BJ3728" s="41"/>
      <c r="BK3728" s="41"/>
      <c r="BL3728" s="41"/>
      <c r="BM3728" s="41"/>
      <c r="BN3728" s="41"/>
      <c r="BO3728" s="41"/>
      <c r="BP3728" s="41"/>
      <c r="BQ3728" s="41"/>
      <c r="BR3728" s="41"/>
      <c r="BS3728" s="41"/>
      <c r="BT3728" s="41"/>
      <c r="BU3728" s="41"/>
      <c r="BV3728" s="41"/>
      <c r="BW3728" s="41"/>
      <c r="BX3728" s="41"/>
      <c r="BY3728" s="41"/>
      <c r="BZ3728" s="41"/>
      <c r="CA3728" s="41"/>
      <c r="CB3728" s="41"/>
      <c r="CC3728" s="41"/>
      <c r="CD3728" s="41"/>
      <c r="CE3728" s="41"/>
      <c r="CF3728" s="41"/>
      <c r="CG3728" s="41"/>
      <c r="CH3728" s="41"/>
      <c r="CI3728" s="41"/>
      <c r="CJ3728" s="41"/>
      <c r="ED3728" s="68"/>
      <c r="EE3728" s="68"/>
      <c r="EF3728" s="68"/>
      <c r="EG3728" s="68"/>
      <c r="EH3728" s="68"/>
      <c r="EI3728" s="68"/>
      <c r="EJ3728" s="68"/>
      <c r="EK3728" s="68"/>
      <c r="EL3728" s="68"/>
      <c r="EM3728" s="68"/>
      <c r="EN3728" s="68"/>
      <c r="EO3728" s="68"/>
      <c r="EP3728" s="68"/>
      <c r="EQ3728" s="68"/>
      <c r="ER3728" s="68"/>
      <c r="ES3728" s="68"/>
      <c r="ET3728" s="68"/>
    </row>
    <row r="3729" spans="53:150" s="9" customFormat="1" ht="15">
      <c r="BA3729" s="41"/>
      <c r="BB3729" s="41"/>
      <c r="BC3729" s="41"/>
      <c r="BD3729" s="41"/>
      <c r="BE3729" s="41"/>
      <c r="BF3729" s="41"/>
      <c r="BG3729" s="41"/>
      <c r="BH3729" s="41"/>
      <c r="BI3729" s="41"/>
      <c r="BJ3729" s="41"/>
      <c r="BK3729" s="41"/>
      <c r="BL3729" s="41"/>
      <c r="BM3729" s="41"/>
      <c r="BN3729" s="41"/>
      <c r="BO3729" s="41"/>
      <c r="BP3729" s="41"/>
      <c r="BQ3729" s="41"/>
      <c r="BR3729" s="41"/>
      <c r="BS3729" s="41"/>
      <c r="BT3729" s="41"/>
      <c r="BU3729" s="41"/>
      <c r="BV3729" s="41"/>
      <c r="BW3729" s="41"/>
      <c r="BX3729" s="41"/>
      <c r="BY3729" s="41"/>
      <c r="BZ3729" s="41"/>
      <c r="CA3729" s="41"/>
      <c r="CB3729" s="41"/>
      <c r="CC3729" s="41"/>
      <c r="CD3729" s="41"/>
      <c r="CE3729" s="41"/>
      <c r="CF3729" s="41"/>
      <c r="CG3729" s="41"/>
      <c r="CH3729" s="41"/>
      <c r="CI3729" s="41"/>
      <c r="CJ3729" s="41"/>
      <c r="ED3729" s="68"/>
      <c r="EE3729" s="68"/>
      <c r="EF3729" s="68"/>
      <c r="EG3729" s="68"/>
      <c r="EH3729" s="68"/>
      <c r="EI3729" s="68"/>
      <c r="EJ3729" s="68"/>
      <c r="EK3729" s="68"/>
      <c r="EL3729" s="68"/>
      <c r="EM3729" s="68"/>
      <c r="EN3729" s="68"/>
      <c r="EO3729" s="68"/>
      <c r="EP3729" s="68"/>
      <c r="EQ3729" s="68"/>
      <c r="ER3729" s="68"/>
      <c r="ES3729" s="68"/>
      <c r="ET3729" s="68"/>
    </row>
    <row r="3730" spans="53:150" s="9" customFormat="1" ht="15">
      <c r="BA3730" s="41"/>
      <c r="BB3730" s="41"/>
      <c r="BC3730" s="41"/>
      <c r="BD3730" s="41"/>
      <c r="BE3730" s="41"/>
      <c r="BF3730" s="41"/>
      <c r="BG3730" s="41"/>
      <c r="BH3730" s="41"/>
      <c r="BI3730" s="41"/>
      <c r="BJ3730" s="41"/>
      <c r="BK3730" s="41"/>
      <c r="BL3730" s="41"/>
      <c r="BM3730" s="41"/>
      <c r="BN3730" s="41"/>
      <c r="BO3730" s="41"/>
      <c r="BP3730" s="41"/>
      <c r="BQ3730" s="41"/>
      <c r="BR3730" s="41"/>
      <c r="BS3730" s="41"/>
      <c r="BT3730" s="41"/>
      <c r="BU3730" s="41"/>
      <c r="BV3730" s="41"/>
      <c r="BW3730" s="41"/>
      <c r="BX3730" s="41"/>
      <c r="BY3730" s="41"/>
      <c r="BZ3730" s="41"/>
      <c r="CA3730" s="41"/>
      <c r="CB3730" s="41"/>
      <c r="CC3730" s="41"/>
      <c r="CD3730" s="41"/>
      <c r="CE3730" s="41"/>
      <c r="CF3730" s="41"/>
      <c r="CG3730" s="41"/>
      <c r="CH3730" s="41"/>
      <c r="CI3730" s="41"/>
      <c r="CJ3730" s="41"/>
      <c r="ED3730" s="68"/>
      <c r="EE3730" s="68"/>
      <c r="EF3730" s="68"/>
      <c r="EG3730" s="68"/>
      <c r="EH3730" s="68"/>
      <c r="EI3730" s="68"/>
      <c r="EJ3730" s="68"/>
      <c r="EK3730" s="68"/>
      <c r="EL3730" s="68"/>
      <c r="EM3730" s="68"/>
      <c r="EN3730" s="68"/>
      <c r="EO3730" s="68"/>
      <c r="EP3730" s="68"/>
      <c r="EQ3730" s="68"/>
      <c r="ER3730" s="68"/>
      <c r="ES3730" s="68"/>
      <c r="ET3730" s="68"/>
    </row>
    <row r="3731" spans="53:150" s="9" customFormat="1" ht="15">
      <c r="BA3731" s="41"/>
      <c r="BB3731" s="41"/>
      <c r="BC3731" s="41"/>
      <c r="BD3731" s="41"/>
      <c r="BE3731" s="41"/>
      <c r="BF3731" s="41"/>
      <c r="BG3731" s="41"/>
      <c r="BH3731" s="41"/>
      <c r="BI3731" s="41"/>
      <c r="BJ3731" s="41"/>
      <c r="BK3731" s="41"/>
      <c r="BL3731" s="41"/>
      <c r="BM3731" s="41"/>
      <c r="BN3731" s="41"/>
      <c r="BO3731" s="41"/>
      <c r="BP3731" s="41"/>
      <c r="BQ3731" s="41"/>
      <c r="BR3731" s="41"/>
      <c r="BS3731" s="41"/>
      <c r="BT3731" s="41"/>
      <c r="BU3731" s="41"/>
      <c r="BV3731" s="41"/>
      <c r="BW3731" s="41"/>
      <c r="BX3731" s="41"/>
      <c r="BY3731" s="41"/>
      <c r="BZ3731" s="41"/>
      <c r="CA3731" s="41"/>
      <c r="CB3731" s="41"/>
      <c r="CC3731" s="41"/>
      <c r="CD3731" s="41"/>
      <c r="CE3731" s="41"/>
      <c r="CF3731" s="41"/>
      <c r="CG3731" s="41"/>
      <c r="CH3731" s="41"/>
      <c r="CI3731" s="41"/>
      <c r="CJ3731" s="41"/>
      <c r="ED3731" s="68"/>
      <c r="EE3731" s="68"/>
      <c r="EF3731" s="68"/>
      <c r="EG3731" s="68"/>
      <c r="EH3731" s="68"/>
      <c r="EI3731" s="68"/>
      <c r="EJ3731" s="68"/>
      <c r="EK3731" s="68"/>
      <c r="EL3731" s="68"/>
      <c r="EM3731" s="68"/>
      <c r="EN3731" s="68"/>
      <c r="EO3731" s="68"/>
      <c r="EP3731" s="68"/>
      <c r="EQ3731" s="68"/>
      <c r="ER3731" s="68"/>
      <c r="ES3731" s="68"/>
      <c r="ET3731" s="68"/>
    </row>
    <row r="3732" spans="53:150" s="9" customFormat="1" ht="15">
      <c r="BA3732" s="41"/>
      <c r="BB3732" s="41"/>
      <c r="BC3732" s="41"/>
      <c r="BD3732" s="41"/>
      <c r="BE3732" s="41"/>
      <c r="BF3732" s="41"/>
      <c r="BG3732" s="41"/>
      <c r="BH3732" s="41"/>
      <c r="BI3732" s="41"/>
      <c r="BJ3732" s="41"/>
      <c r="BK3732" s="41"/>
      <c r="BL3732" s="41"/>
      <c r="BM3732" s="41"/>
      <c r="BN3732" s="41"/>
      <c r="BO3732" s="41"/>
      <c r="BP3732" s="41"/>
      <c r="BQ3732" s="41"/>
      <c r="BR3732" s="41"/>
      <c r="BS3732" s="41"/>
      <c r="BT3732" s="41"/>
      <c r="BU3732" s="41"/>
      <c r="BV3732" s="41"/>
      <c r="BW3732" s="41"/>
      <c r="BX3732" s="41"/>
      <c r="BY3732" s="41"/>
      <c r="BZ3732" s="41"/>
      <c r="CA3732" s="41"/>
      <c r="CB3732" s="41"/>
      <c r="CC3732" s="41"/>
      <c r="CD3732" s="41"/>
      <c r="CE3732" s="41"/>
      <c r="CF3732" s="41"/>
      <c r="CG3732" s="41"/>
      <c r="CH3732" s="41"/>
      <c r="CI3732" s="41"/>
      <c r="CJ3732" s="41"/>
      <c r="ED3732" s="68"/>
      <c r="EE3732" s="68"/>
      <c r="EF3732" s="68"/>
      <c r="EG3732" s="68"/>
      <c r="EH3732" s="68"/>
      <c r="EI3732" s="68"/>
      <c r="EJ3732" s="68"/>
      <c r="EK3732" s="68"/>
      <c r="EL3732" s="68"/>
      <c r="EM3732" s="68"/>
      <c r="EN3732" s="68"/>
      <c r="EO3732" s="68"/>
      <c r="EP3732" s="68"/>
      <c r="EQ3732" s="68"/>
      <c r="ER3732" s="68"/>
      <c r="ES3732" s="68"/>
      <c r="ET3732" s="68"/>
    </row>
    <row r="3733" spans="53:150" s="9" customFormat="1" ht="15">
      <c r="BA3733" s="41"/>
      <c r="BB3733" s="41"/>
      <c r="BC3733" s="41"/>
      <c r="BD3733" s="41"/>
      <c r="BE3733" s="41"/>
      <c r="BF3733" s="41"/>
      <c r="BG3733" s="41"/>
      <c r="BH3733" s="41"/>
      <c r="BI3733" s="41"/>
      <c r="BJ3733" s="41"/>
      <c r="BK3733" s="41"/>
      <c r="BL3733" s="41"/>
      <c r="BM3733" s="41"/>
      <c r="BN3733" s="41"/>
      <c r="BO3733" s="41"/>
      <c r="BP3733" s="41"/>
      <c r="BQ3733" s="41"/>
      <c r="BR3733" s="41"/>
      <c r="BS3733" s="41"/>
      <c r="BT3733" s="41"/>
      <c r="BU3733" s="41"/>
      <c r="BV3733" s="41"/>
      <c r="BW3733" s="41"/>
      <c r="BX3733" s="41"/>
      <c r="BY3733" s="41"/>
      <c r="BZ3733" s="41"/>
      <c r="CA3733" s="41"/>
      <c r="CB3733" s="41"/>
      <c r="CC3733" s="41"/>
      <c r="CD3733" s="41"/>
      <c r="CE3733" s="41"/>
      <c r="CF3733" s="41"/>
      <c r="CG3733" s="41"/>
      <c r="CH3733" s="41"/>
      <c r="CI3733" s="41"/>
      <c r="CJ3733" s="41"/>
      <c r="ED3733" s="68"/>
      <c r="EE3733" s="68"/>
      <c r="EF3733" s="68"/>
      <c r="EG3733" s="68"/>
      <c r="EH3733" s="68"/>
      <c r="EI3733" s="68"/>
      <c r="EJ3733" s="68"/>
      <c r="EK3733" s="68"/>
      <c r="EL3733" s="68"/>
      <c r="EM3733" s="68"/>
      <c r="EN3733" s="68"/>
      <c r="EO3733" s="68"/>
      <c r="EP3733" s="68"/>
      <c r="EQ3733" s="68"/>
      <c r="ER3733" s="68"/>
      <c r="ES3733" s="68"/>
      <c r="ET3733" s="68"/>
    </row>
    <row r="3734" spans="53:150" s="9" customFormat="1" ht="15">
      <c r="BA3734" s="41"/>
      <c r="BB3734" s="41"/>
      <c r="BC3734" s="41"/>
      <c r="BD3734" s="41"/>
      <c r="BE3734" s="41"/>
      <c r="BF3734" s="41"/>
      <c r="BG3734" s="41"/>
      <c r="BH3734" s="41"/>
      <c r="BI3734" s="41"/>
      <c r="BJ3734" s="41"/>
      <c r="BK3734" s="41"/>
      <c r="BL3734" s="41"/>
      <c r="BM3734" s="41"/>
      <c r="BN3734" s="41"/>
      <c r="BO3734" s="41"/>
      <c r="BP3734" s="41"/>
      <c r="BQ3734" s="41"/>
      <c r="BR3734" s="41"/>
      <c r="BS3734" s="41"/>
      <c r="BT3734" s="41"/>
      <c r="BU3734" s="41"/>
      <c r="BV3734" s="41"/>
      <c r="BW3734" s="41"/>
      <c r="BX3734" s="41"/>
      <c r="BY3734" s="41"/>
      <c r="BZ3734" s="41"/>
      <c r="CA3734" s="41"/>
      <c r="CB3734" s="41"/>
      <c r="CC3734" s="41"/>
      <c r="CD3734" s="41"/>
      <c r="CE3734" s="41"/>
      <c r="CF3734" s="41"/>
      <c r="CG3734" s="41"/>
      <c r="CH3734" s="41"/>
      <c r="CI3734" s="41"/>
      <c r="CJ3734" s="41"/>
      <c r="ED3734" s="68"/>
      <c r="EE3734" s="68"/>
      <c r="EF3734" s="68"/>
      <c r="EG3734" s="68"/>
      <c r="EH3734" s="68"/>
      <c r="EI3734" s="68"/>
      <c r="EJ3734" s="68"/>
      <c r="EK3734" s="68"/>
      <c r="EL3734" s="68"/>
      <c r="EM3734" s="68"/>
      <c r="EN3734" s="68"/>
      <c r="EO3734" s="68"/>
      <c r="EP3734" s="68"/>
      <c r="EQ3734" s="68"/>
      <c r="ER3734" s="68"/>
      <c r="ES3734" s="68"/>
      <c r="ET3734" s="68"/>
    </row>
    <row r="3735" spans="53:150" s="9" customFormat="1" ht="15">
      <c r="BA3735" s="41"/>
      <c r="BB3735" s="41"/>
      <c r="BC3735" s="41"/>
      <c r="BD3735" s="41"/>
      <c r="BE3735" s="41"/>
      <c r="BF3735" s="41"/>
      <c r="BG3735" s="41"/>
      <c r="BH3735" s="41"/>
      <c r="BI3735" s="41"/>
      <c r="BJ3735" s="41"/>
      <c r="BK3735" s="41"/>
      <c r="BL3735" s="41"/>
      <c r="BM3735" s="41"/>
      <c r="BN3735" s="41"/>
      <c r="BO3735" s="41"/>
      <c r="BP3735" s="41"/>
      <c r="BQ3735" s="41"/>
      <c r="BR3735" s="41"/>
      <c r="BS3735" s="41"/>
      <c r="BT3735" s="41"/>
      <c r="BU3735" s="41"/>
      <c r="BV3735" s="41"/>
      <c r="BW3735" s="41"/>
      <c r="BX3735" s="41"/>
      <c r="BY3735" s="41"/>
      <c r="BZ3735" s="41"/>
      <c r="CA3735" s="41"/>
      <c r="CB3735" s="41"/>
      <c r="CC3735" s="41"/>
      <c r="CD3735" s="41"/>
      <c r="CE3735" s="41"/>
      <c r="CF3735" s="41"/>
      <c r="CG3735" s="41"/>
      <c r="CH3735" s="41"/>
      <c r="CI3735" s="41"/>
      <c r="CJ3735" s="41"/>
      <c r="ED3735" s="68"/>
      <c r="EE3735" s="68"/>
      <c r="EF3735" s="68"/>
      <c r="EG3735" s="68"/>
      <c r="EH3735" s="68"/>
      <c r="EI3735" s="68"/>
      <c r="EJ3735" s="68"/>
      <c r="EK3735" s="68"/>
      <c r="EL3735" s="68"/>
      <c r="EM3735" s="68"/>
      <c r="EN3735" s="68"/>
      <c r="EO3735" s="68"/>
      <c r="EP3735" s="68"/>
      <c r="EQ3735" s="68"/>
      <c r="ER3735" s="68"/>
      <c r="ES3735" s="68"/>
      <c r="ET3735" s="68"/>
    </row>
    <row r="3736" spans="53:150" s="9" customFormat="1" ht="15">
      <c r="BA3736" s="41"/>
      <c r="BB3736" s="41"/>
      <c r="BC3736" s="41"/>
      <c r="BD3736" s="41"/>
      <c r="BE3736" s="41"/>
      <c r="BF3736" s="41"/>
      <c r="BG3736" s="41"/>
      <c r="BH3736" s="41"/>
      <c r="BI3736" s="41"/>
      <c r="BJ3736" s="41"/>
      <c r="BK3736" s="41"/>
      <c r="BL3736" s="41"/>
      <c r="BM3736" s="41"/>
      <c r="BN3736" s="41"/>
      <c r="BO3736" s="41"/>
      <c r="BP3736" s="41"/>
      <c r="BQ3736" s="41"/>
      <c r="BR3736" s="41"/>
      <c r="BS3736" s="41"/>
      <c r="BT3736" s="41"/>
      <c r="BU3736" s="41"/>
      <c r="BV3736" s="41"/>
      <c r="BW3736" s="41"/>
      <c r="BX3736" s="41"/>
      <c r="BY3736" s="41"/>
      <c r="BZ3736" s="41"/>
      <c r="CA3736" s="41"/>
      <c r="CB3736" s="41"/>
      <c r="CC3736" s="41"/>
      <c r="CD3736" s="41"/>
      <c r="CE3736" s="41"/>
      <c r="CF3736" s="41"/>
      <c r="CG3736" s="41"/>
      <c r="CH3736" s="41"/>
      <c r="CI3736" s="41"/>
      <c r="CJ3736" s="41"/>
      <c r="ED3736" s="68"/>
      <c r="EE3736" s="68"/>
      <c r="EF3736" s="68"/>
      <c r="EG3736" s="68"/>
      <c r="EH3736" s="68"/>
      <c r="EI3736" s="68"/>
      <c r="EJ3736" s="68"/>
      <c r="EK3736" s="68"/>
      <c r="EL3736" s="68"/>
      <c r="EM3736" s="68"/>
      <c r="EN3736" s="68"/>
      <c r="EO3736" s="68"/>
      <c r="EP3736" s="68"/>
      <c r="EQ3736" s="68"/>
      <c r="ER3736" s="68"/>
      <c r="ES3736" s="68"/>
      <c r="ET3736" s="68"/>
    </row>
    <row r="3737" spans="53:150" s="9" customFormat="1" ht="15">
      <c r="BA3737" s="41"/>
      <c r="BB3737" s="41"/>
      <c r="BC3737" s="41"/>
      <c r="BD3737" s="41"/>
      <c r="BE3737" s="41"/>
      <c r="BF3737" s="41"/>
      <c r="BG3737" s="41"/>
      <c r="BH3737" s="41"/>
      <c r="BI3737" s="41"/>
      <c r="BJ3737" s="41"/>
      <c r="BK3737" s="41"/>
      <c r="BL3737" s="41"/>
      <c r="BM3737" s="41"/>
      <c r="BN3737" s="41"/>
      <c r="BO3737" s="41"/>
      <c r="BP3737" s="41"/>
      <c r="BQ3737" s="41"/>
      <c r="BR3737" s="41"/>
      <c r="BS3737" s="41"/>
      <c r="BT3737" s="41"/>
      <c r="BU3737" s="41"/>
      <c r="BV3737" s="41"/>
      <c r="BW3737" s="41"/>
      <c r="BX3737" s="41"/>
      <c r="BY3737" s="41"/>
      <c r="BZ3737" s="41"/>
      <c r="CA3737" s="41"/>
      <c r="CB3737" s="41"/>
      <c r="CC3737" s="41"/>
      <c r="CD3737" s="41"/>
      <c r="CE3737" s="41"/>
      <c r="CF3737" s="41"/>
      <c r="CG3737" s="41"/>
      <c r="CH3737" s="41"/>
      <c r="CI3737" s="41"/>
      <c r="CJ3737" s="41"/>
      <c r="ED3737" s="68"/>
      <c r="EE3737" s="68"/>
      <c r="EF3737" s="68"/>
      <c r="EG3737" s="68"/>
      <c r="EH3737" s="68"/>
      <c r="EI3737" s="68"/>
      <c r="EJ3737" s="68"/>
      <c r="EK3737" s="68"/>
      <c r="EL3737" s="68"/>
      <c r="EM3737" s="68"/>
      <c r="EN3737" s="68"/>
      <c r="EO3737" s="68"/>
      <c r="EP3737" s="68"/>
      <c r="EQ3737" s="68"/>
      <c r="ER3737" s="68"/>
      <c r="ES3737" s="68"/>
      <c r="ET3737" s="68"/>
    </row>
    <row r="3738" spans="53:150" s="9" customFormat="1" ht="15">
      <c r="BA3738" s="41"/>
      <c r="BB3738" s="41"/>
      <c r="BC3738" s="41"/>
      <c r="BD3738" s="41"/>
      <c r="BE3738" s="41"/>
      <c r="BF3738" s="41"/>
      <c r="BG3738" s="41"/>
      <c r="BH3738" s="41"/>
      <c r="BI3738" s="41"/>
      <c r="BJ3738" s="41"/>
      <c r="BK3738" s="41"/>
      <c r="BL3738" s="41"/>
      <c r="BM3738" s="41"/>
      <c r="BN3738" s="41"/>
      <c r="BO3738" s="41"/>
      <c r="BP3738" s="41"/>
      <c r="BQ3738" s="41"/>
      <c r="BR3738" s="41"/>
      <c r="BS3738" s="41"/>
      <c r="BT3738" s="41"/>
      <c r="BU3738" s="41"/>
      <c r="BV3738" s="41"/>
      <c r="BW3738" s="41"/>
      <c r="BX3738" s="41"/>
      <c r="BY3738" s="41"/>
      <c r="BZ3738" s="41"/>
      <c r="CA3738" s="41"/>
      <c r="CB3738" s="41"/>
      <c r="CC3738" s="41"/>
      <c r="CD3738" s="41"/>
      <c r="CE3738" s="41"/>
      <c r="CF3738" s="41"/>
      <c r="CG3738" s="41"/>
      <c r="CH3738" s="41"/>
      <c r="CI3738" s="41"/>
      <c r="CJ3738" s="41"/>
      <c r="ED3738" s="68"/>
      <c r="EE3738" s="68"/>
      <c r="EF3738" s="68"/>
      <c r="EG3738" s="68"/>
      <c r="EH3738" s="68"/>
      <c r="EI3738" s="68"/>
      <c r="EJ3738" s="68"/>
      <c r="EK3738" s="68"/>
      <c r="EL3738" s="68"/>
      <c r="EM3738" s="68"/>
      <c r="EN3738" s="68"/>
      <c r="EO3738" s="68"/>
      <c r="EP3738" s="68"/>
      <c r="EQ3738" s="68"/>
      <c r="ER3738" s="68"/>
      <c r="ES3738" s="68"/>
      <c r="ET3738" s="68"/>
    </row>
    <row r="3739" spans="53:150" s="9" customFormat="1" ht="15">
      <c r="BA3739" s="41"/>
      <c r="BB3739" s="41"/>
      <c r="BC3739" s="41"/>
      <c r="BD3739" s="41"/>
      <c r="BE3739" s="41"/>
      <c r="BF3739" s="41"/>
      <c r="BG3739" s="41"/>
      <c r="BH3739" s="41"/>
      <c r="BI3739" s="41"/>
      <c r="BJ3739" s="41"/>
      <c r="BK3739" s="41"/>
      <c r="BL3739" s="41"/>
      <c r="BM3739" s="41"/>
      <c r="BN3739" s="41"/>
      <c r="BO3739" s="41"/>
      <c r="BP3739" s="41"/>
      <c r="BQ3739" s="41"/>
      <c r="BR3739" s="41"/>
      <c r="BS3739" s="41"/>
      <c r="BT3739" s="41"/>
      <c r="BU3739" s="41"/>
      <c r="BV3739" s="41"/>
      <c r="BW3739" s="41"/>
      <c r="BX3739" s="41"/>
      <c r="BY3739" s="41"/>
      <c r="BZ3739" s="41"/>
      <c r="CA3739" s="41"/>
      <c r="CB3739" s="41"/>
      <c r="CC3739" s="41"/>
      <c r="CD3739" s="41"/>
      <c r="CE3739" s="41"/>
      <c r="CF3739" s="41"/>
      <c r="CG3739" s="41"/>
      <c r="CH3739" s="41"/>
      <c r="CI3739" s="41"/>
      <c r="CJ3739" s="41"/>
      <c r="ED3739" s="68"/>
      <c r="EE3739" s="68"/>
      <c r="EF3739" s="68"/>
      <c r="EG3739" s="68"/>
      <c r="EH3739" s="68"/>
      <c r="EI3739" s="68"/>
      <c r="EJ3739" s="68"/>
      <c r="EK3739" s="68"/>
      <c r="EL3739" s="68"/>
      <c r="EM3739" s="68"/>
      <c r="EN3739" s="68"/>
      <c r="EO3739" s="68"/>
      <c r="EP3739" s="68"/>
      <c r="EQ3739" s="68"/>
      <c r="ER3739" s="68"/>
      <c r="ES3739" s="68"/>
      <c r="ET3739" s="68"/>
    </row>
    <row r="3740" spans="53:150" s="9" customFormat="1" ht="15">
      <c r="BA3740" s="41"/>
      <c r="BB3740" s="41"/>
      <c r="BC3740" s="41"/>
      <c r="BD3740" s="41"/>
      <c r="BE3740" s="41"/>
      <c r="BF3740" s="41"/>
      <c r="BG3740" s="41"/>
      <c r="BH3740" s="41"/>
      <c r="BI3740" s="41"/>
      <c r="BJ3740" s="41"/>
      <c r="BK3740" s="41"/>
      <c r="BL3740" s="41"/>
      <c r="BM3740" s="41"/>
      <c r="BN3740" s="41"/>
      <c r="BO3740" s="41"/>
      <c r="BP3740" s="41"/>
      <c r="BQ3740" s="41"/>
      <c r="BR3740" s="41"/>
      <c r="BS3740" s="41"/>
      <c r="BT3740" s="41"/>
      <c r="BU3740" s="41"/>
      <c r="BV3740" s="41"/>
      <c r="BW3740" s="41"/>
      <c r="BX3740" s="41"/>
      <c r="BY3740" s="41"/>
      <c r="BZ3740" s="41"/>
      <c r="CA3740" s="41"/>
      <c r="CB3740" s="41"/>
      <c r="CC3740" s="41"/>
      <c r="CD3740" s="41"/>
      <c r="CE3740" s="41"/>
      <c r="CF3740" s="41"/>
      <c r="CG3740" s="41"/>
      <c r="CH3740" s="41"/>
      <c r="CI3740" s="41"/>
      <c r="CJ3740" s="41"/>
      <c r="ED3740" s="68"/>
      <c r="EE3740" s="68"/>
      <c r="EF3740" s="68"/>
      <c r="EG3740" s="68"/>
      <c r="EH3740" s="68"/>
      <c r="EI3740" s="68"/>
      <c r="EJ3740" s="68"/>
      <c r="EK3740" s="68"/>
      <c r="EL3740" s="68"/>
      <c r="EM3740" s="68"/>
      <c r="EN3740" s="68"/>
      <c r="EO3740" s="68"/>
      <c r="EP3740" s="68"/>
      <c r="EQ3740" s="68"/>
      <c r="ER3740" s="68"/>
      <c r="ES3740" s="68"/>
      <c r="ET3740" s="68"/>
    </row>
    <row r="3741" spans="53:150" s="9" customFormat="1" ht="15">
      <c r="BA3741" s="41"/>
      <c r="BB3741" s="41"/>
      <c r="BC3741" s="41"/>
      <c r="BD3741" s="41"/>
      <c r="BE3741" s="41"/>
      <c r="BF3741" s="41"/>
      <c r="BG3741" s="41"/>
      <c r="BH3741" s="41"/>
      <c r="BI3741" s="41"/>
      <c r="BJ3741" s="41"/>
      <c r="BK3741" s="41"/>
      <c r="BL3741" s="41"/>
      <c r="BM3741" s="41"/>
      <c r="BN3741" s="41"/>
      <c r="BO3741" s="41"/>
      <c r="BP3741" s="41"/>
      <c r="BQ3741" s="41"/>
      <c r="BR3741" s="41"/>
      <c r="BS3741" s="41"/>
      <c r="BT3741" s="41"/>
      <c r="BU3741" s="41"/>
      <c r="BV3741" s="41"/>
      <c r="BW3741" s="41"/>
      <c r="BX3741" s="41"/>
      <c r="BY3741" s="41"/>
      <c r="BZ3741" s="41"/>
      <c r="CA3741" s="41"/>
      <c r="CB3741" s="41"/>
      <c r="CC3741" s="41"/>
      <c r="CD3741" s="41"/>
      <c r="CE3741" s="41"/>
      <c r="CF3741" s="41"/>
      <c r="CG3741" s="41"/>
      <c r="CH3741" s="41"/>
      <c r="CI3741" s="41"/>
      <c r="CJ3741" s="41"/>
      <c r="ED3741" s="68"/>
      <c r="EE3741" s="68"/>
      <c r="EF3741" s="68"/>
      <c r="EG3741" s="68"/>
      <c r="EH3741" s="68"/>
      <c r="EI3741" s="68"/>
      <c r="EJ3741" s="68"/>
      <c r="EK3741" s="68"/>
      <c r="EL3741" s="68"/>
      <c r="EM3741" s="68"/>
      <c r="EN3741" s="68"/>
      <c r="EO3741" s="68"/>
      <c r="EP3741" s="68"/>
      <c r="EQ3741" s="68"/>
      <c r="ER3741" s="68"/>
      <c r="ES3741" s="68"/>
      <c r="ET3741" s="68"/>
    </row>
    <row r="3742" spans="53:150" s="9" customFormat="1" ht="15">
      <c r="BA3742" s="41"/>
      <c r="BB3742" s="41"/>
      <c r="BC3742" s="41"/>
      <c r="BD3742" s="41"/>
      <c r="BE3742" s="41"/>
      <c r="BF3742" s="41"/>
      <c r="BG3742" s="41"/>
      <c r="BH3742" s="41"/>
      <c r="BI3742" s="41"/>
      <c r="BJ3742" s="41"/>
      <c r="BK3742" s="41"/>
      <c r="BL3742" s="41"/>
      <c r="BM3742" s="41"/>
      <c r="BN3742" s="41"/>
      <c r="BO3742" s="41"/>
      <c r="BP3742" s="41"/>
      <c r="BQ3742" s="41"/>
      <c r="BR3742" s="41"/>
      <c r="BS3742" s="41"/>
      <c r="BT3742" s="41"/>
      <c r="BU3742" s="41"/>
      <c r="BV3742" s="41"/>
      <c r="BW3742" s="41"/>
      <c r="BX3742" s="41"/>
      <c r="BY3742" s="41"/>
      <c r="BZ3742" s="41"/>
      <c r="CA3742" s="41"/>
      <c r="CB3742" s="41"/>
      <c r="CC3742" s="41"/>
      <c r="CD3742" s="41"/>
      <c r="CE3742" s="41"/>
      <c r="CF3742" s="41"/>
      <c r="CG3742" s="41"/>
      <c r="CH3742" s="41"/>
      <c r="CI3742" s="41"/>
      <c r="CJ3742" s="41"/>
      <c r="ED3742" s="68"/>
      <c r="EE3742" s="68"/>
      <c r="EF3742" s="68"/>
      <c r="EG3742" s="68"/>
      <c r="EH3742" s="68"/>
      <c r="EI3742" s="68"/>
      <c r="EJ3742" s="68"/>
      <c r="EK3742" s="68"/>
      <c r="EL3742" s="68"/>
      <c r="EM3742" s="68"/>
      <c r="EN3742" s="68"/>
      <c r="EO3742" s="68"/>
      <c r="EP3742" s="68"/>
      <c r="EQ3742" s="68"/>
      <c r="ER3742" s="68"/>
      <c r="ES3742" s="68"/>
      <c r="ET3742" s="68"/>
    </row>
    <row r="3743" spans="53:150" s="9" customFormat="1" ht="15">
      <c r="BA3743" s="41"/>
      <c r="BB3743" s="41"/>
      <c r="BC3743" s="41"/>
      <c r="BD3743" s="41"/>
      <c r="BE3743" s="41"/>
      <c r="BF3743" s="41"/>
      <c r="BG3743" s="41"/>
      <c r="BH3743" s="41"/>
      <c r="BI3743" s="41"/>
      <c r="BJ3743" s="41"/>
      <c r="BK3743" s="41"/>
      <c r="BL3743" s="41"/>
      <c r="BM3743" s="41"/>
      <c r="BN3743" s="41"/>
      <c r="BO3743" s="41"/>
      <c r="BP3743" s="41"/>
      <c r="BQ3743" s="41"/>
      <c r="BR3743" s="41"/>
      <c r="BS3743" s="41"/>
      <c r="BT3743" s="41"/>
      <c r="BU3743" s="41"/>
      <c r="BV3743" s="41"/>
      <c r="BW3743" s="41"/>
      <c r="BX3743" s="41"/>
      <c r="BY3743" s="41"/>
      <c r="BZ3743" s="41"/>
      <c r="CA3743" s="41"/>
      <c r="CB3743" s="41"/>
      <c r="CC3743" s="41"/>
      <c r="CD3743" s="41"/>
      <c r="CE3743" s="41"/>
      <c r="CF3743" s="41"/>
      <c r="CG3743" s="41"/>
      <c r="CH3743" s="41"/>
      <c r="CI3743" s="41"/>
      <c r="CJ3743" s="41"/>
      <c r="ED3743" s="68"/>
      <c r="EE3743" s="68"/>
      <c r="EF3743" s="68"/>
      <c r="EG3743" s="68"/>
      <c r="EH3743" s="68"/>
      <c r="EI3743" s="68"/>
      <c r="EJ3743" s="68"/>
      <c r="EK3743" s="68"/>
      <c r="EL3743" s="68"/>
      <c r="EM3743" s="68"/>
      <c r="EN3743" s="68"/>
      <c r="EO3743" s="68"/>
      <c r="EP3743" s="68"/>
      <c r="EQ3743" s="68"/>
      <c r="ER3743" s="68"/>
      <c r="ES3743" s="68"/>
      <c r="ET3743" s="68"/>
    </row>
    <row r="3744" spans="53:150" s="9" customFormat="1" ht="15">
      <c r="BA3744" s="41"/>
      <c r="BB3744" s="41"/>
      <c r="BC3744" s="41"/>
      <c r="BD3744" s="41"/>
      <c r="BE3744" s="41"/>
      <c r="BF3744" s="41"/>
      <c r="BG3744" s="41"/>
      <c r="BH3744" s="41"/>
      <c r="BI3744" s="41"/>
      <c r="BJ3744" s="41"/>
      <c r="BK3744" s="41"/>
      <c r="BL3744" s="41"/>
      <c r="BM3744" s="41"/>
      <c r="BN3744" s="41"/>
      <c r="BO3744" s="41"/>
      <c r="BP3744" s="41"/>
      <c r="BQ3744" s="41"/>
      <c r="BR3744" s="41"/>
      <c r="BS3744" s="41"/>
      <c r="BT3744" s="41"/>
      <c r="BU3744" s="41"/>
      <c r="BV3744" s="41"/>
      <c r="BW3744" s="41"/>
      <c r="BX3744" s="41"/>
      <c r="BY3744" s="41"/>
      <c r="BZ3744" s="41"/>
      <c r="CA3744" s="41"/>
      <c r="CB3744" s="41"/>
      <c r="CC3744" s="41"/>
      <c r="CD3744" s="41"/>
      <c r="CE3744" s="41"/>
      <c r="CF3744" s="41"/>
      <c r="CG3744" s="41"/>
      <c r="CH3744" s="41"/>
      <c r="CI3744" s="41"/>
      <c r="CJ3744" s="41"/>
      <c r="ED3744" s="68"/>
      <c r="EE3744" s="68"/>
      <c r="EF3744" s="68"/>
      <c r="EG3744" s="68"/>
      <c r="EH3744" s="68"/>
      <c r="EI3744" s="68"/>
      <c r="EJ3744" s="68"/>
      <c r="EK3744" s="68"/>
      <c r="EL3744" s="68"/>
      <c r="EM3744" s="68"/>
      <c r="EN3744" s="68"/>
      <c r="EO3744" s="68"/>
      <c r="EP3744" s="68"/>
      <c r="EQ3744" s="68"/>
      <c r="ER3744" s="68"/>
      <c r="ES3744" s="68"/>
      <c r="ET3744" s="68"/>
    </row>
    <row r="3745" spans="53:150" s="9" customFormat="1" ht="15">
      <c r="BA3745" s="41"/>
      <c r="BB3745" s="41"/>
      <c r="BC3745" s="41"/>
      <c r="BD3745" s="41"/>
      <c r="BE3745" s="41"/>
      <c r="BF3745" s="41"/>
      <c r="BG3745" s="41"/>
      <c r="BH3745" s="41"/>
      <c r="BI3745" s="41"/>
      <c r="BJ3745" s="41"/>
      <c r="BK3745" s="41"/>
      <c r="BL3745" s="41"/>
      <c r="BM3745" s="41"/>
      <c r="BN3745" s="41"/>
      <c r="BO3745" s="41"/>
      <c r="BP3745" s="41"/>
      <c r="BQ3745" s="41"/>
      <c r="BR3745" s="41"/>
      <c r="BS3745" s="41"/>
      <c r="BT3745" s="41"/>
      <c r="BU3745" s="41"/>
      <c r="BV3745" s="41"/>
      <c r="BW3745" s="41"/>
      <c r="BX3745" s="41"/>
      <c r="BY3745" s="41"/>
      <c r="BZ3745" s="41"/>
      <c r="CA3745" s="41"/>
      <c r="CB3745" s="41"/>
      <c r="CC3745" s="41"/>
      <c r="CD3745" s="41"/>
      <c r="CE3745" s="41"/>
      <c r="CF3745" s="41"/>
      <c r="CG3745" s="41"/>
      <c r="CH3745" s="41"/>
      <c r="CI3745" s="41"/>
      <c r="CJ3745" s="41"/>
      <c r="ED3745" s="68"/>
      <c r="EE3745" s="68"/>
      <c r="EF3745" s="68"/>
      <c r="EG3745" s="68"/>
      <c r="EH3745" s="68"/>
      <c r="EI3745" s="68"/>
      <c r="EJ3745" s="68"/>
      <c r="EK3745" s="68"/>
      <c r="EL3745" s="68"/>
      <c r="EM3745" s="68"/>
      <c r="EN3745" s="68"/>
      <c r="EO3745" s="68"/>
      <c r="EP3745" s="68"/>
      <c r="EQ3745" s="68"/>
      <c r="ER3745" s="68"/>
      <c r="ES3745" s="68"/>
      <c r="ET3745" s="68"/>
    </row>
    <row r="3746" spans="53:150" s="9" customFormat="1" ht="15">
      <c r="BA3746" s="41"/>
      <c r="BB3746" s="41"/>
      <c r="BC3746" s="41"/>
      <c r="BD3746" s="41"/>
      <c r="BE3746" s="41"/>
      <c r="BF3746" s="41"/>
      <c r="BG3746" s="41"/>
      <c r="BH3746" s="41"/>
      <c r="BI3746" s="41"/>
      <c r="BJ3746" s="41"/>
      <c r="BK3746" s="41"/>
      <c r="BL3746" s="41"/>
      <c r="BM3746" s="41"/>
      <c r="BN3746" s="41"/>
      <c r="BO3746" s="41"/>
      <c r="BP3746" s="41"/>
      <c r="BQ3746" s="41"/>
      <c r="BR3746" s="41"/>
      <c r="BS3746" s="41"/>
      <c r="BT3746" s="41"/>
      <c r="BU3746" s="41"/>
      <c r="BV3746" s="41"/>
      <c r="BW3746" s="41"/>
      <c r="BX3746" s="41"/>
      <c r="BY3746" s="41"/>
      <c r="BZ3746" s="41"/>
      <c r="CA3746" s="41"/>
      <c r="CB3746" s="41"/>
      <c r="CC3746" s="41"/>
      <c r="CD3746" s="41"/>
      <c r="CE3746" s="41"/>
      <c r="CF3746" s="41"/>
      <c r="CG3746" s="41"/>
      <c r="CH3746" s="41"/>
      <c r="CI3746" s="41"/>
      <c r="CJ3746" s="41"/>
      <c r="ED3746" s="68"/>
      <c r="EE3746" s="68"/>
      <c r="EF3746" s="68"/>
      <c r="EG3746" s="68"/>
      <c r="EH3746" s="68"/>
      <c r="EI3746" s="68"/>
      <c r="EJ3746" s="68"/>
      <c r="EK3746" s="68"/>
      <c r="EL3746" s="68"/>
      <c r="EM3746" s="68"/>
      <c r="EN3746" s="68"/>
      <c r="EO3746" s="68"/>
      <c r="EP3746" s="68"/>
      <c r="EQ3746" s="68"/>
      <c r="ER3746" s="68"/>
      <c r="ES3746" s="68"/>
      <c r="ET3746" s="68"/>
    </row>
    <row r="3747" spans="53:150" s="9" customFormat="1" ht="15">
      <c r="BA3747" s="41"/>
      <c r="BB3747" s="41"/>
      <c r="BC3747" s="41"/>
      <c r="BD3747" s="41"/>
      <c r="BE3747" s="41"/>
      <c r="BF3747" s="41"/>
      <c r="BG3747" s="41"/>
      <c r="BH3747" s="41"/>
      <c r="BI3747" s="41"/>
      <c r="BJ3747" s="41"/>
      <c r="BK3747" s="41"/>
      <c r="BL3747" s="41"/>
      <c r="BM3747" s="41"/>
      <c r="BN3747" s="41"/>
      <c r="BO3747" s="41"/>
      <c r="BP3747" s="41"/>
      <c r="BQ3747" s="41"/>
      <c r="BR3747" s="41"/>
      <c r="BS3747" s="41"/>
      <c r="BT3747" s="41"/>
      <c r="BU3747" s="41"/>
      <c r="BV3747" s="41"/>
      <c r="BW3747" s="41"/>
      <c r="BX3747" s="41"/>
      <c r="BY3747" s="41"/>
      <c r="BZ3747" s="41"/>
      <c r="CA3747" s="41"/>
      <c r="CB3747" s="41"/>
      <c r="CC3747" s="41"/>
      <c r="CD3747" s="41"/>
      <c r="CE3747" s="41"/>
      <c r="CF3747" s="41"/>
      <c r="CG3747" s="41"/>
      <c r="CH3747" s="41"/>
      <c r="CI3747" s="41"/>
      <c r="CJ3747" s="41"/>
      <c r="ED3747" s="68"/>
      <c r="EE3747" s="68"/>
      <c r="EF3747" s="68"/>
      <c r="EG3747" s="68"/>
      <c r="EH3747" s="68"/>
      <c r="EI3747" s="68"/>
      <c r="EJ3747" s="68"/>
      <c r="EK3747" s="68"/>
      <c r="EL3747" s="68"/>
      <c r="EM3747" s="68"/>
      <c r="EN3747" s="68"/>
      <c r="EO3747" s="68"/>
      <c r="EP3747" s="68"/>
      <c r="EQ3747" s="68"/>
      <c r="ER3747" s="68"/>
      <c r="ES3747" s="68"/>
      <c r="ET3747" s="68"/>
    </row>
    <row r="3748" spans="53:150" s="9" customFormat="1" ht="15">
      <c r="BA3748" s="41"/>
      <c r="BB3748" s="41"/>
      <c r="BC3748" s="41"/>
      <c r="BD3748" s="41"/>
      <c r="BE3748" s="41"/>
      <c r="BF3748" s="41"/>
      <c r="BG3748" s="41"/>
      <c r="BH3748" s="41"/>
      <c r="BI3748" s="41"/>
      <c r="BJ3748" s="41"/>
      <c r="BK3748" s="41"/>
      <c r="BL3748" s="41"/>
      <c r="BM3748" s="41"/>
      <c r="BN3748" s="41"/>
      <c r="BO3748" s="41"/>
      <c r="BP3748" s="41"/>
      <c r="BQ3748" s="41"/>
      <c r="BR3748" s="41"/>
      <c r="BS3748" s="41"/>
      <c r="BT3748" s="41"/>
      <c r="BU3748" s="41"/>
      <c r="BV3748" s="41"/>
      <c r="BW3748" s="41"/>
      <c r="BX3748" s="41"/>
      <c r="BY3748" s="41"/>
      <c r="BZ3748" s="41"/>
      <c r="CA3748" s="41"/>
      <c r="CB3748" s="41"/>
      <c r="CC3748" s="41"/>
      <c r="CD3748" s="41"/>
      <c r="CE3748" s="41"/>
      <c r="CF3748" s="41"/>
      <c r="CG3748" s="41"/>
      <c r="CH3748" s="41"/>
      <c r="CI3748" s="41"/>
      <c r="CJ3748" s="41"/>
      <c r="ED3748" s="68"/>
      <c r="EE3748" s="68"/>
      <c r="EF3748" s="68"/>
      <c r="EG3748" s="68"/>
      <c r="EH3748" s="68"/>
      <c r="EI3748" s="68"/>
      <c r="EJ3748" s="68"/>
      <c r="EK3748" s="68"/>
      <c r="EL3748" s="68"/>
      <c r="EM3748" s="68"/>
      <c r="EN3748" s="68"/>
      <c r="EO3748" s="68"/>
      <c r="EP3748" s="68"/>
      <c r="EQ3748" s="68"/>
      <c r="ER3748" s="68"/>
      <c r="ES3748" s="68"/>
      <c r="ET3748" s="68"/>
    </row>
    <row r="3749" spans="53:150" s="9" customFormat="1" ht="15">
      <c r="BA3749" s="41"/>
      <c r="BB3749" s="41"/>
      <c r="BC3749" s="41"/>
      <c r="BD3749" s="41"/>
      <c r="BE3749" s="41"/>
      <c r="BF3749" s="41"/>
      <c r="BG3749" s="41"/>
      <c r="BH3749" s="41"/>
      <c r="BI3749" s="41"/>
      <c r="BJ3749" s="41"/>
      <c r="BK3749" s="41"/>
      <c r="BL3749" s="41"/>
      <c r="BM3749" s="41"/>
      <c r="BN3749" s="41"/>
      <c r="BO3749" s="41"/>
      <c r="BP3749" s="41"/>
      <c r="BQ3749" s="41"/>
      <c r="BR3749" s="41"/>
      <c r="BS3749" s="41"/>
      <c r="BT3749" s="41"/>
      <c r="BU3749" s="41"/>
      <c r="BV3749" s="41"/>
      <c r="BW3749" s="41"/>
      <c r="BX3749" s="41"/>
      <c r="BY3749" s="41"/>
      <c r="BZ3749" s="41"/>
      <c r="CA3749" s="41"/>
      <c r="CB3749" s="41"/>
      <c r="CC3749" s="41"/>
      <c r="CD3749" s="41"/>
      <c r="CE3749" s="41"/>
      <c r="CF3749" s="41"/>
      <c r="CG3749" s="41"/>
      <c r="CH3749" s="41"/>
      <c r="CI3749" s="41"/>
      <c r="CJ3749" s="41"/>
      <c r="ED3749" s="68"/>
      <c r="EE3749" s="68"/>
      <c r="EF3749" s="68"/>
      <c r="EG3749" s="68"/>
      <c r="EH3749" s="68"/>
      <c r="EI3749" s="68"/>
      <c r="EJ3749" s="68"/>
      <c r="EK3749" s="68"/>
      <c r="EL3749" s="68"/>
      <c r="EM3749" s="68"/>
      <c r="EN3749" s="68"/>
      <c r="EO3749" s="68"/>
      <c r="EP3749" s="68"/>
      <c r="EQ3749" s="68"/>
      <c r="ER3749" s="68"/>
      <c r="ES3749" s="68"/>
      <c r="ET3749" s="68"/>
    </row>
    <row r="3750" spans="53:150" s="9" customFormat="1" ht="15">
      <c r="BA3750" s="41"/>
      <c r="BB3750" s="41"/>
      <c r="BC3750" s="41"/>
      <c r="BD3750" s="41"/>
      <c r="BE3750" s="41"/>
      <c r="BF3750" s="41"/>
      <c r="BG3750" s="41"/>
      <c r="BH3750" s="41"/>
      <c r="BI3750" s="41"/>
      <c r="BJ3750" s="41"/>
      <c r="BK3750" s="41"/>
      <c r="BL3750" s="41"/>
      <c r="BM3750" s="41"/>
      <c r="BN3750" s="41"/>
      <c r="BO3750" s="41"/>
      <c r="BP3750" s="41"/>
      <c r="BQ3750" s="41"/>
      <c r="BR3750" s="41"/>
      <c r="BS3750" s="41"/>
      <c r="BT3750" s="41"/>
      <c r="BU3750" s="41"/>
      <c r="BV3750" s="41"/>
      <c r="BW3750" s="41"/>
      <c r="BX3750" s="41"/>
      <c r="BY3750" s="41"/>
      <c r="BZ3750" s="41"/>
      <c r="CA3750" s="41"/>
      <c r="CB3750" s="41"/>
      <c r="CC3750" s="41"/>
      <c r="CD3750" s="41"/>
      <c r="CE3750" s="41"/>
      <c r="CF3750" s="41"/>
      <c r="CG3750" s="41"/>
      <c r="CH3750" s="41"/>
      <c r="CI3750" s="41"/>
      <c r="CJ3750" s="41"/>
      <c r="ED3750" s="68"/>
      <c r="EE3750" s="68"/>
      <c r="EF3750" s="68"/>
      <c r="EG3750" s="68"/>
      <c r="EH3750" s="68"/>
      <c r="EI3750" s="68"/>
      <c r="EJ3750" s="68"/>
      <c r="EK3750" s="68"/>
      <c r="EL3750" s="68"/>
      <c r="EM3750" s="68"/>
      <c r="EN3750" s="68"/>
      <c r="EO3750" s="68"/>
      <c r="EP3750" s="68"/>
      <c r="EQ3750" s="68"/>
      <c r="ER3750" s="68"/>
      <c r="ES3750" s="68"/>
      <c r="ET3750" s="68"/>
    </row>
    <row r="3751" spans="53:150" s="9" customFormat="1" ht="15">
      <c r="BA3751" s="41"/>
      <c r="BB3751" s="41"/>
      <c r="BC3751" s="41"/>
      <c r="BD3751" s="41"/>
      <c r="BE3751" s="41"/>
      <c r="BF3751" s="41"/>
      <c r="BG3751" s="41"/>
      <c r="BH3751" s="41"/>
      <c r="BI3751" s="41"/>
      <c r="BJ3751" s="41"/>
      <c r="BK3751" s="41"/>
      <c r="BL3751" s="41"/>
      <c r="BM3751" s="41"/>
      <c r="BN3751" s="41"/>
      <c r="BO3751" s="41"/>
      <c r="BP3751" s="41"/>
      <c r="BQ3751" s="41"/>
      <c r="BR3751" s="41"/>
      <c r="BS3751" s="41"/>
      <c r="BT3751" s="41"/>
      <c r="BU3751" s="41"/>
      <c r="BV3751" s="41"/>
      <c r="BW3751" s="41"/>
      <c r="BX3751" s="41"/>
      <c r="BY3751" s="41"/>
      <c r="BZ3751" s="41"/>
      <c r="CA3751" s="41"/>
      <c r="CB3751" s="41"/>
      <c r="CC3751" s="41"/>
      <c r="CD3751" s="41"/>
      <c r="CE3751" s="41"/>
      <c r="CF3751" s="41"/>
      <c r="CG3751" s="41"/>
      <c r="CH3751" s="41"/>
      <c r="CI3751" s="41"/>
      <c r="CJ3751" s="41"/>
      <c r="ED3751" s="68"/>
      <c r="EE3751" s="68"/>
      <c r="EF3751" s="68"/>
      <c r="EG3751" s="68"/>
      <c r="EH3751" s="68"/>
      <c r="EI3751" s="68"/>
      <c r="EJ3751" s="68"/>
      <c r="EK3751" s="68"/>
      <c r="EL3751" s="68"/>
      <c r="EM3751" s="68"/>
      <c r="EN3751" s="68"/>
      <c r="EO3751" s="68"/>
      <c r="EP3751" s="68"/>
      <c r="EQ3751" s="68"/>
      <c r="ER3751" s="68"/>
      <c r="ES3751" s="68"/>
      <c r="ET3751" s="68"/>
    </row>
    <row r="3752" spans="53:150" s="9" customFormat="1" ht="15">
      <c r="BA3752" s="41"/>
      <c r="BB3752" s="41"/>
      <c r="BC3752" s="41"/>
      <c r="BD3752" s="41"/>
      <c r="BE3752" s="41"/>
      <c r="BF3752" s="41"/>
      <c r="BG3752" s="41"/>
      <c r="BH3752" s="41"/>
      <c r="BI3752" s="41"/>
      <c r="BJ3752" s="41"/>
      <c r="BK3752" s="41"/>
      <c r="BL3752" s="41"/>
      <c r="BM3752" s="41"/>
      <c r="BN3752" s="41"/>
      <c r="BO3752" s="41"/>
      <c r="BP3752" s="41"/>
      <c r="BQ3752" s="41"/>
      <c r="BR3752" s="41"/>
      <c r="BS3752" s="41"/>
      <c r="BT3752" s="41"/>
      <c r="BU3752" s="41"/>
      <c r="BV3752" s="41"/>
      <c r="BW3752" s="41"/>
      <c r="BX3752" s="41"/>
      <c r="BY3752" s="41"/>
      <c r="BZ3752" s="41"/>
      <c r="CA3752" s="41"/>
      <c r="CB3752" s="41"/>
      <c r="CC3752" s="41"/>
      <c r="CD3752" s="41"/>
      <c r="CE3752" s="41"/>
      <c r="CF3752" s="41"/>
      <c r="CG3752" s="41"/>
      <c r="CH3752" s="41"/>
      <c r="CI3752" s="41"/>
      <c r="CJ3752" s="41"/>
      <c r="ED3752" s="68"/>
      <c r="EE3752" s="68"/>
      <c r="EF3752" s="68"/>
      <c r="EG3752" s="68"/>
      <c r="EH3752" s="68"/>
      <c r="EI3752" s="68"/>
      <c r="EJ3752" s="68"/>
      <c r="EK3752" s="68"/>
      <c r="EL3752" s="68"/>
      <c r="EM3752" s="68"/>
      <c r="EN3752" s="68"/>
      <c r="EO3752" s="68"/>
      <c r="EP3752" s="68"/>
      <c r="EQ3752" s="68"/>
      <c r="ER3752" s="68"/>
      <c r="ES3752" s="68"/>
      <c r="ET3752" s="68"/>
    </row>
    <row r="3753" spans="53:150" s="9" customFormat="1" ht="15">
      <c r="BA3753" s="41"/>
      <c r="BB3753" s="41"/>
      <c r="BC3753" s="41"/>
      <c r="BD3753" s="41"/>
      <c r="BE3753" s="41"/>
      <c r="BF3753" s="41"/>
      <c r="BG3753" s="41"/>
      <c r="BH3753" s="41"/>
      <c r="BI3753" s="41"/>
      <c r="BJ3753" s="41"/>
      <c r="BK3753" s="41"/>
      <c r="BL3753" s="41"/>
      <c r="BM3753" s="41"/>
      <c r="BN3753" s="41"/>
      <c r="BO3753" s="41"/>
      <c r="BP3753" s="41"/>
      <c r="BQ3753" s="41"/>
      <c r="BR3753" s="41"/>
      <c r="BS3753" s="41"/>
      <c r="BT3753" s="41"/>
      <c r="BU3753" s="41"/>
      <c r="BV3753" s="41"/>
      <c r="BW3753" s="41"/>
      <c r="BX3753" s="41"/>
      <c r="BY3753" s="41"/>
      <c r="BZ3753" s="41"/>
      <c r="CA3753" s="41"/>
      <c r="CB3753" s="41"/>
      <c r="CC3753" s="41"/>
      <c r="CD3753" s="41"/>
      <c r="CE3753" s="41"/>
      <c r="CF3753" s="41"/>
      <c r="CG3753" s="41"/>
      <c r="CH3753" s="41"/>
      <c r="CI3753" s="41"/>
      <c r="CJ3753" s="41"/>
      <c r="ED3753" s="68"/>
      <c r="EE3753" s="68"/>
      <c r="EF3753" s="68"/>
      <c r="EG3753" s="68"/>
      <c r="EH3753" s="68"/>
      <c r="EI3753" s="68"/>
      <c r="EJ3753" s="68"/>
      <c r="EK3753" s="68"/>
      <c r="EL3753" s="68"/>
      <c r="EM3753" s="68"/>
      <c r="EN3753" s="68"/>
      <c r="EO3753" s="68"/>
      <c r="EP3753" s="68"/>
      <c r="EQ3753" s="68"/>
      <c r="ER3753" s="68"/>
      <c r="ES3753" s="68"/>
      <c r="ET3753" s="68"/>
    </row>
    <row r="3754" spans="53:150" s="9" customFormat="1" ht="15">
      <c r="BA3754" s="41"/>
      <c r="BB3754" s="41"/>
      <c r="BC3754" s="41"/>
      <c r="BD3754" s="41"/>
      <c r="BE3754" s="41"/>
      <c r="BF3754" s="41"/>
      <c r="BG3754" s="41"/>
      <c r="BH3754" s="41"/>
      <c r="BI3754" s="41"/>
      <c r="BJ3754" s="41"/>
      <c r="BK3754" s="41"/>
      <c r="BL3754" s="41"/>
      <c r="BM3754" s="41"/>
      <c r="BN3754" s="41"/>
      <c r="BO3754" s="41"/>
      <c r="BP3754" s="41"/>
      <c r="BQ3754" s="41"/>
      <c r="BR3754" s="41"/>
      <c r="BS3754" s="41"/>
      <c r="BT3754" s="41"/>
      <c r="BU3754" s="41"/>
      <c r="BV3754" s="41"/>
      <c r="BW3754" s="41"/>
      <c r="BX3754" s="41"/>
      <c r="BY3754" s="41"/>
      <c r="BZ3754" s="41"/>
      <c r="CA3754" s="41"/>
      <c r="CB3754" s="41"/>
      <c r="CC3754" s="41"/>
      <c r="CD3754" s="41"/>
      <c r="CE3754" s="41"/>
      <c r="CF3754" s="41"/>
      <c r="CG3754" s="41"/>
      <c r="CH3754" s="41"/>
      <c r="CI3754" s="41"/>
      <c r="CJ3754" s="41"/>
      <c r="ED3754" s="68"/>
      <c r="EE3754" s="68"/>
      <c r="EF3754" s="68"/>
      <c r="EG3754" s="68"/>
      <c r="EH3754" s="68"/>
      <c r="EI3754" s="68"/>
      <c r="EJ3754" s="68"/>
      <c r="EK3754" s="68"/>
      <c r="EL3754" s="68"/>
      <c r="EM3754" s="68"/>
      <c r="EN3754" s="68"/>
      <c r="EO3754" s="68"/>
      <c r="EP3754" s="68"/>
      <c r="EQ3754" s="68"/>
      <c r="ER3754" s="68"/>
      <c r="ES3754" s="68"/>
      <c r="ET3754" s="68"/>
    </row>
    <row r="3755" spans="53:150" s="9" customFormat="1" ht="15">
      <c r="BA3755" s="41"/>
      <c r="BB3755" s="41"/>
      <c r="BC3755" s="41"/>
      <c r="BD3755" s="41"/>
      <c r="BE3755" s="41"/>
      <c r="BF3755" s="41"/>
      <c r="BG3755" s="41"/>
      <c r="BH3755" s="41"/>
      <c r="BI3755" s="41"/>
      <c r="BJ3755" s="41"/>
      <c r="BK3755" s="41"/>
      <c r="BL3755" s="41"/>
      <c r="BM3755" s="41"/>
      <c r="BN3755" s="41"/>
      <c r="BO3755" s="41"/>
      <c r="BP3755" s="41"/>
      <c r="BQ3755" s="41"/>
      <c r="BR3755" s="41"/>
      <c r="BS3755" s="41"/>
      <c r="BT3755" s="41"/>
      <c r="BU3755" s="41"/>
      <c r="BV3755" s="41"/>
      <c r="BW3755" s="41"/>
      <c r="BX3755" s="41"/>
      <c r="BY3755" s="41"/>
      <c r="BZ3755" s="41"/>
      <c r="CA3755" s="41"/>
      <c r="CB3755" s="41"/>
      <c r="CC3755" s="41"/>
      <c r="CD3755" s="41"/>
      <c r="CE3755" s="41"/>
      <c r="CF3755" s="41"/>
      <c r="CG3755" s="41"/>
      <c r="CH3755" s="41"/>
      <c r="CI3755" s="41"/>
      <c r="CJ3755" s="41"/>
      <c r="ED3755" s="68"/>
      <c r="EE3755" s="68"/>
      <c r="EF3755" s="68"/>
      <c r="EG3755" s="68"/>
      <c r="EH3755" s="68"/>
      <c r="EI3755" s="68"/>
      <c r="EJ3755" s="68"/>
      <c r="EK3755" s="68"/>
      <c r="EL3755" s="68"/>
      <c r="EM3755" s="68"/>
      <c r="EN3755" s="68"/>
      <c r="EO3755" s="68"/>
      <c r="EP3755" s="68"/>
      <c r="EQ3755" s="68"/>
      <c r="ER3755" s="68"/>
      <c r="ES3755" s="68"/>
      <c r="ET3755" s="68"/>
    </row>
    <row r="3756" spans="53:150" s="9" customFormat="1" ht="15">
      <c r="BA3756" s="41"/>
      <c r="BB3756" s="41"/>
      <c r="BC3756" s="41"/>
      <c r="BD3756" s="41"/>
      <c r="BE3756" s="41"/>
      <c r="BF3756" s="41"/>
      <c r="BG3756" s="41"/>
      <c r="BH3756" s="41"/>
      <c r="BI3756" s="41"/>
      <c r="BJ3756" s="41"/>
      <c r="BK3756" s="41"/>
      <c r="BL3756" s="41"/>
      <c r="BM3756" s="41"/>
      <c r="BN3756" s="41"/>
      <c r="BO3756" s="41"/>
      <c r="BP3756" s="41"/>
      <c r="BQ3756" s="41"/>
      <c r="BR3756" s="41"/>
      <c r="BS3756" s="41"/>
      <c r="BT3756" s="41"/>
      <c r="BU3756" s="41"/>
      <c r="BV3756" s="41"/>
      <c r="BW3756" s="41"/>
      <c r="BX3756" s="41"/>
      <c r="BY3756" s="41"/>
      <c r="BZ3756" s="41"/>
      <c r="CA3756" s="41"/>
      <c r="CB3756" s="41"/>
      <c r="CC3756" s="41"/>
      <c r="CD3756" s="41"/>
      <c r="CE3756" s="41"/>
      <c r="CF3756" s="41"/>
      <c r="CG3756" s="41"/>
      <c r="CH3756" s="41"/>
      <c r="CI3756" s="41"/>
      <c r="CJ3756" s="41"/>
      <c r="ED3756" s="68"/>
      <c r="EE3756" s="68"/>
      <c r="EF3756" s="68"/>
      <c r="EG3756" s="68"/>
      <c r="EH3756" s="68"/>
      <c r="EI3756" s="68"/>
      <c r="EJ3756" s="68"/>
      <c r="EK3756" s="68"/>
      <c r="EL3756" s="68"/>
      <c r="EM3756" s="68"/>
      <c r="EN3756" s="68"/>
      <c r="EO3756" s="68"/>
      <c r="EP3756" s="68"/>
      <c r="EQ3756" s="68"/>
      <c r="ER3756" s="68"/>
      <c r="ES3756" s="68"/>
      <c r="ET3756" s="68"/>
    </row>
    <row r="3757" spans="53:150" s="9" customFormat="1" ht="15">
      <c r="BA3757" s="41"/>
      <c r="BB3757" s="41"/>
      <c r="BC3757" s="41"/>
      <c r="BD3757" s="41"/>
      <c r="BE3757" s="41"/>
      <c r="BF3757" s="41"/>
      <c r="BG3757" s="41"/>
      <c r="BH3757" s="41"/>
      <c r="BI3757" s="41"/>
      <c r="BJ3757" s="41"/>
      <c r="BK3757" s="41"/>
      <c r="BL3757" s="41"/>
      <c r="BM3757" s="41"/>
      <c r="BN3757" s="41"/>
      <c r="BO3757" s="41"/>
      <c r="BP3757" s="41"/>
      <c r="BQ3757" s="41"/>
      <c r="BR3757" s="41"/>
      <c r="BS3757" s="41"/>
      <c r="BT3757" s="41"/>
      <c r="BU3757" s="41"/>
      <c r="BV3757" s="41"/>
      <c r="BW3757" s="41"/>
      <c r="BX3757" s="41"/>
      <c r="BY3757" s="41"/>
      <c r="BZ3757" s="41"/>
      <c r="CA3757" s="41"/>
      <c r="CB3757" s="41"/>
      <c r="CC3757" s="41"/>
      <c r="CD3757" s="41"/>
      <c r="CE3757" s="41"/>
      <c r="CF3757" s="41"/>
      <c r="CG3757" s="41"/>
      <c r="CH3757" s="41"/>
      <c r="CI3757" s="41"/>
      <c r="CJ3757" s="41"/>
      <c r="ED3757" s="68"/>
      <c r="EE3757" s="68"/>
      <c r="EF3757" s="68"/>
      <c r="EG3757" s="68"/>
      <c r="EH3757" s="68"/>
      <c r="EI3757" s="68"/>
      <c r="EJ3757" s="68"/>
      <c r="EK3757" s="68"/>
      <c r="EL3757" s="68"/>
      <c r="EM3757" s="68"/>
      <c r="EN3757" s="68"/>
      <c r="EO3757" s="68"/>
      <c r="EP3757" s="68"/>
      <c r="EQ3757" s="68"/>
      <c r="ER3757" s="68"/>
      <c r="ES3757" s="68"/>
      <c r="ET3757" s="68"/>
    </row>
    <row r="3758" spans="53:150" s="9" customFormat="1" ht="15">
      <c r="BA3758" s="41"/>
      <c r="BB3758" s="41"/>
      <c r="BC3758" s="41"/>
      <c r="BD3758" s="41"/>
      <c r="BE3758" s="41"/>
      <c r="BF3758" s="41"/>
      <c r="BG3758" s="41"/>
      <c r="BH3758" s="41"/>
      <c r="BI3758" s="41"/>
      <c r="BJ3758" s="41"/>
      <c r="BK3758" s="41"/>
      <c r="BL3758" s="41"/>
      <c r="BM3758" s="41"/>
      <c r="BN3758" s="41"/>
      <c r="BO3758" s="41"/>
      <c r="BP3758" s="41"/>
      <c r="BQ3758" s="41"/>
      <c r="BR3758" s="41"/>
      <c r="BS3758" s="41"/>
      <c r="BT3758" s="41"/>
      <c r="BU3758" s="41"/>
      <c r="BV3758" s="41"/>
      <c r="BW3758" s="41"/>
      <c r="BX3758" s="41"/>
      <c r="BY3758" s="41"/>
      <c r="BZ3758" s="41"/>
      <c r="CA3758" s="41"/>
      <c r="CB3758" s="41"/>
      <c r="CC3758" s="41"/>
      <c r="CD3758" s="41"/>
      <c r="CE3758" s="41"/>
      <c r="CF3758" s="41"/>
      <c r="CG3758" s="41"/>
      <c r="CH3758" s="41"/>
      <c r="CI3758" s="41"/>
      <c r="CJ3758" s="41"/>
      <c r="ED3758" s="68"/>
      <c r="EE3758" s="68"/>
      <c r="EF3758" s="68"/>
      <c r="EG3758" s="68"/>
      <c r="EH3758" s="68"/>
      <c r="EI3758" s="68"/>
      <c r="EJ3758" s="68"/>
      <c r="EK3758" s="68"/>
      <c r="EL3758" s="68"/>
      <c r="EM3758" s="68"/>
      <c r="EN3758" s="68"/>
      <c r="EO3758" s="68"/>
      <c r="EP3758" s="68"/>
      <c r="EQ3758" s="68"/>
      <c r="ER3758" s="68"/>
      <c r="ES3758" s="68"/>
      <c r="ET3758" s="68"/>
    </row>
    <row r="3759" spans="53:150" s="9" customFormat="1" ht="15">
      <c r="BA3759" s="41"/>
      <c r="BB3759" s="41"/>
      <c r="BC3759" s="41"/>
      <c r="BD3759" s="41"/>
      <c r="BE3759" s="41"/>
      <c r="BF3759" s="41"/>
      <c r="BG3759" s="41"/>
      <c r="BH3759" s="41"/>
      <c r="BI3759" s="41"/>
      <c r="BJ3759" s="41"/>
      <c r="BK3759" s="41"/>
      <c r="BL3759" s="41"/>
      <c r="BM3759" s="41"/>
      <c r="BN3759" s="41"/>
      <c r="BO3759" s="41"/>
      <c r="BP3759" s="41"/>
      <c r="BQ3759" s="41"/>
      <c r="BR3759" s="41"/>
      <c r="BS3759" s="41"/>
      <c r="BT3759" s="41"/>
      <c r="BU3759" s="41"/>
      <c r="BV3759" s="41"/>
      <c r="BW3759" s="41"/>
      <c r="BX3759" s="41"/>
      <c r="BY3759" s="41"/>
      <c r="BZ3759" s="41"/>
      <c r="CA3759" s="41"/>
      <c r="CB3759" s="41"/>
      <c r="CC3759" s="41"/>
      <c r="CD3759" s="41"/>
      <c r="CE3759" s="41"/>
      <c r="CF3759" s="41"/>
      <c r="CG3759" s="41"/>
      <c r="CH3759" s="41"/>
      <c r="CI3759" s="41"/>
      <c r="CJ3759" s="41"/>
      <c r="ED3759" s="68"/>
      <c r="EE3759" s="68"/>
      <c r="EF3759" s="68"/>
      <c r="EG3759" s="68"/>
      <c r="EH3759" s="68"/>
      <c r="EI3759" s="68"/>
      <c r="EJ3759" s="68"/>
      <c r="EK3759" s="68"/>
      <c r="EL3759" s="68"/>
      <c r="EM3759" s="68"/>
      <c r="EN3759" s="68"/>
      <c r="EO3759" s="68"/>
      <c r="EP3759" s="68"/>
      <c r="EQ3759" s="68"/>
      <c r="ER3759" s="68"/>
      <c r="ES3759" s="68"/>
      <c r="ET3759" s="68"/>
    </row>
    <row r="3760" spans="53:150" s="9" customFormat="1" ht="15">
      <c r="BA3760" s="41"/>
      <c r="BB3760" s="41"/>
      <c r="BC3760" s="41"/>
      <c r="BD3760" s="41"/>
      <c r="BE3760" s="41"/>
      <c r="BF3760" s="41"/>
      <c r="BG3760" s="41"/>
      <c r="BH3760" s="41"/>
      <c r="BI3760" s="41"/>
      <c r="BJ3760" s="41"/>
      <c r="BK3760" s="41"/>
      <c r="BL3760" s="41"/>
      <c r="BM3760" s="41"/>
      <c r="BN3760" s="41"/>
      <c r="BO3760" s="41"/>
      <c r="BP3760" s="41"/>
      <c r="BQ3760" s="41"/>
      <c r="BR3760" s="41"/>
      <c r="BS3760" s="41"/>
      <c r="BT3760" s="41"/>
      <c r="BU3760" s="41"/>
      <c r="BV3760" s="41"/>
      <c r="BW3760" s="41"/>
      <c r="BX3760" s="41"/>
      <c r="BY3760" s="41"/>
      <c r="BZ3760" s="41"/>
      <c r="CA3760" s="41"/>
      <c r="CB3760" s="41"/>
      <c r="CC3760" s="41"/>
      <c r="CD3760" s="41"/>
      <c r="CE3760" s="41"/>
      <c r="CF3760" s="41"/>
      <c r="CG3760" s="41"/>
      <c r="CH3760" s="41"/>
      <c r="CI3760" s="41"/>
      <c r="CJ3760" s="41"/>
      <c r="ED3760" s="68"/>
      <c r="EE3760" s="68"/>
      <c r="EF3760" s="68"/>
      <c r="EG3760" s="68"/>
      <c r="EH3760" s="68"/>
      <c r="EI3760" s="68"/>
      <c r="EJ3760" s="68"/>
      <c r="EK3760" s="68"/>
      <c r="EL3760" s="68"/>
      <c r="EM3760" s="68"/>
      <c r="EN3760" s="68"/>
      <c r="EO3760" s="68"/>
      <c r="EP3760" s="68"/>
      <c r="EQ3760" s="68"/>
      <c r="ER3760" s="68"/>
      <c r="ES3760" s="68"/>
      <c r="ET3760" s="68"/>
    </row>
    <row r="3761" spans="53:150" s="9" customFormat="1" ht="15">
      <c r="BA3761" s="41"/>
      <c r="BB3761" s="41"/>
      <c r="BC3761" s="41"/>
      <c r="BD3761" s="41"/>
      <c r="BE3761" s="41"/>
      <c r="BF3761" s="41"/>
      <c r="BG3761" s="41"/>
      <c r="BH3761" s="41"/>
      <c r="BI3761" s="41"/>
      <c r="BJ3761" s="41"/>
      <c r="BK3761" s="41"/>
      <c r="BL3761" s="41"/>
      <c r="BM3761" s="41"/>
      <c r="BN3761" s="41"/>
      <c r="BO3761" s="41"/>
      <c r="BP3761" s="41"/>
      <c r="BQ3761" s="41"/>
      <c r="BR3761" s="41"/>
      <c r="BS3761" s="41"/>
      <c r="BT3761" s="41"/>
      <c r="BU3761" s="41"/>
      <c r="BV3761" s="41"/>
      <c r="BW3761" s="41"/>
      <c r="BX3761" s="41"/>
      <c r="BY3761" s="41"/>
      <c r="BZ3761" s="41"/>
      <c r="CA3761" s="41"/>
      <c r="CB3761" s="41"/>
      <c r="CC3761" s="41"/>
      <c r="CD3761" s="41"/>
      <c r="CE3761" s="41"/>
      <c r="CF3761" s="41"/>
      <c r="CG3761" s="41"/>
      <c r="CH3761" s="41"/>
      <c r="CI3761" s="41"/>
      <c r="CJ3761" s="41"/>
      <c r="ED3761" s="68"/>
      <c r="EE3761" s="68"/>
      <c r="EF3761" s="68"/>
      <c r="EG3761" s="68"/>
      <c r="EH3761" s="68"/>
      <c r="EI3761" s="68"/>
      <c r="EJ3761" s="68"/>
      <c r="EK3761" s="68"/>
      <c r="EL3761" s="68"/>
      <c r="EM3761" s="68"/>
      <c r="EN3761" s="68"/>
      <c r="EO3761" s="68"/>
      <c r="EP3761" s="68"/>
      <c r="EQ3761" s="68"/>
      <c r="ER3761" s="68"/>
      <c r="ES3761" s="68"/>
      <c r="ET3761" s="68"/>
    </row>
    <row r="3762" spans="53:150" s="9" customFormat="1" ht="15">
      <c r="BA3762" s="41"/>
      <c r="BB3762" s="41"/>
      <c r="BC3762" s="41"/>
      <c r="BD3762" s="41"/>
      <c r="BE3762" s="41"/>
      <c r="BF3762" s="41"/>
      <c r="BG3762" s="41"/>
      <c r="BH3762" s="41"/>
      <c r="BI3762" s="41"/>
      <c r="BJ3762" s="41"/>
      <c r="BK3762" s="41"/>
      <c r="BL3762" s="41"/>
      <c r="BM3762" s="41"/>
      <c r="BN3762" s="41"/>
      <c r="BO3762" s="41"/>
      <c r="BP3762" s="41"/>
      <c r="BQ3762" s="41"/>
      <c r="BR3762" s="41"/>
      <c r="BS3762" s="41"/>
      <c r="BT3762" s="41"/>
      <c r="BU3762" s="41"/>
      <c r="BV3762" s="41"/>
      <c r="BW3762" s="41"/>
      <c r="BX3762" s="41"/>
      <c r="BY3762" s="41"/>
      <c r="BZ3762" s="41"/>
      <c r="CA3762" s="41"/>
      <c r="CB3762" s="41"/>
      <c r="CC3762" s="41"/>
      <c r="CD3762" s="41"/>
      <c r="CE3762" s="41"/>
      <c r="CF3762" s="41"/>
      <c r="CG3762" s="41"/>
      <c r="CH3762" s="41"/>
      <c r="CI3762" s="41"/>
      <c r="CJ3762" s="41"/>
      <c r="ED3762" s="68"/>
      <c r="EE3762" s="68"/>
      <c r="EF3762" s="68"/>
      <c r="EG3762" s="68"/>
      <c r="EH3762" s="68"/>
      <c r="EI3762" s="68"/>
      <c r="EJ3762" s="68"/>
      <c r="EK3762" s="68"/>
      <c r="EL3762" s="68"/>
      <c r="EM3762" s="68"/>
      <c r="EN3762" s="68"/>
      <c r="EO3762" s="68"/>
      <c r="EP3762" s="68"/>
      <c r="EQ3762" s="68"/>
      <c r="ER3762" s="68"/>
      <c r="ES3762" s="68"/>
      <c r="ET3762" s="68"/>
    </row>
    <row r="3763" spans="53:150" s="9" customFormat="1" ht="15">
      <c r="BA3763" s="41"/>
      <c r="BB3763" s="41"/>
      <c r="BC3763" s="41"/>
      <c r="BD3763" s="41"/>
      <c r="BE3763" s="41"/>
      <c r="BF3763" s="41"/>
      <c r="BG3763" s="41"/>
      <c r="BH3763" s="41"/>
      <c r="BI3763" s="41"/>
      <c r="BJ3763" s="41"/>
      <c r="BK3763" s="41"/>
      <c r="BL3763" s="41"/>
      <c r="BM3763" s="41"/>
      <c r="BN3763" s="41"/>
      <c r="BO3763" s="41"/>
      <c r="BP3763" s="41"/>
      <c r="BQ3763" s="41"/>
      <c r="BR3763" s="41"/>
      <c r="BS3763" s="41"/>
      <c r="BT3763" s="41"/>
      <c r="BU3763" s="41"/>
      <c r="BV3763" s="41"/>
      <c r="BW3763" s="41"/>
      <c r="BX3763" s="41"/>
      <c r="BY3763" s="41"/>
      <c r="BZ3763" s="41"/>
      <c r="CA3763" s="41"/>
      <c r="CB3763" s="41"/>
      <c r="CC3763" s="41"/>
      <c r="CD3763" s="41"/>
      <c r="CE3763" s="41"/>
      <c r="CF3763" s="41"/>
      <c r="CG3763" s="41"/>
      <c r="CH3763" s="41"/>
      <c r="CI3763" s="41"/>
      <c r="CJ3763" s="41"/>
      <c r="ED3763" s="68"/>
      <c r="EE3763" s="68"/>
      <c r="EF3763" s="68"/>
      <c r="EG3763" s="68"/>
      <c r="EH3763" s="68"/>
      <c r="EI3763" s="68"/>
      <c r="EJ3763" s="68"/>
      <c r="EK3763" s="68"/>
      <c r="EL3763" s="68"/>
      <c r="EM3763" s="68"/>
      <c r="EN3763" s="68"/>
      <c r="EO3763" s="68"/>
      <c r="EP3763" s="68"/>
      <c r="EQ3763" s="68"/>
      <c r="ER3763" s="68"/>
      <c r="ES3763" s="68"/>
      <c r="ET3763" s="68"/>
    </row>
    <row r="3764" spans="53:150" s="9" customFormat="1" ht="15">
      <c r="BA3764" s="41"/>
      <c r="BB3764" s="41"/>
      <c r="BC3764" s="41"/>
      <c r="BD3764" s="41"/>
      <c r="BE3764" s="41"/>
      <c r="BF3764" s="41"/>
      <c r="BG3764" s="41"/>
      <c r="BH3764" s="41"/>
      <c r="BI3764" s="41"/>
      <c r="BJ3764" s="41"/>
      <c r="BK3764" s="41"/>
      <c r="BL3764" s="41"/>
      <c r="BM3764" s="41"/>
      <c r="BN3764" s="41"/>
      <c r="BO3764" s="41"/>
      <c r="BP3764" s="41"/>
      <c r="BQ3764" s="41"/>
      <c r="BR3764" s="41"/>
      <c r="BS3764" s="41"/>
      <c r="BT3764" s="41"/>
      <c r="BU3764" s="41"/>
      <c r="BV3764" s="41"/>
      <c r="BW3764" s="41"/>
      <c r="BX3764" s="41"/>
      <c r="BY3764" s="41"/>
      <c r="BZ3764" s="41"/>
      <c r="CA3764" s="41"/>
      <c r="CB3764" s="41"/>
      <c r="CC3764" s="41"/>
      <c r="CD3764" s="41"/>
      <c r="CE3764" s="41"/>
      <c r="CF3764" s="41"/>
      <c r="CG3764" s="41"/>
      <c r="CH3764" s="41"/>
      <c r="CI3764" s="41"/>
      <c r="CJ3764" s="41"/>
      <c r="ED3764" s="68"/>
      <c r="EE3764" s="68"/>
      <c r="EF3764" s="68"/>
      <c r="EG3764" s="68"/>
      <c r="EH3764" s="68"/>
      <c r="EI3764" s="68"/>
      <c r="EJ3764" s="68"/>
      <c r="EK3764" s="68"/>
      <c r="EL3764" s="68"/>
      <c r="EM3764" s="68"/>
      <c r="EN3764" s="68"/>
      <c r="EO3764" s="68"/>
      <c r="EP3764" s="68"/>
      <c r="EQ3764" s="68"/>
      <c r="ER3764" s="68"/>
      <c r="ES3764" s="68"/>
      <c r="ET3764" s="68"/>
    </row>
    <row r="3765" spans="53:150" s="9" customFormat="1" ht="15">
      <c r="BA3765" s="41"/>
      <c r="BB3765" s="41"/>
      <c r="BC3765" s="41"/>
      <c r="BD3765" s="41"/>
      <c r="BE3765" s="41"/>
      <c r="BF3765" s="41"/>
      <c r="BG3765" s="41"/>
      <c r="BH3765" s="41"/>
      <c r="BI3765" s="41"/>
      <c r="BJ3765" s="41"/>
      <c r="BK3765" s="41"/>
      <c r="BL3765" s="41"/>
      <c r="BM3765" s="41"/>
      <c r="BN3765" s="41"/>
      <c r="BO3765" s="41"/>
      <c r="BP3765" s="41"/>
      <c r="BQ3765" s="41"/>
      <c r="BR3765" s="41"/>
      <c r="BS3765" s="41"/>
      <c r="BT3765" s="41"/>
      <c r="BU3765" s="41"/>
      <c r="BV3765" s="41"/>
      <c r="BW3765" s="41"/>
      <c r="BX3765" s="41"/>
      <c r="BY3765" s="41"/>
      <c r="BZ3765" s="41"/>
      <c r="CA3765" s="41"/>
      <c r="CB3765" s="41"/>
      <c r="CC3765" s="41"/>
      <c r="CD3765" s="41"/>
      <c r="CE3765" s="41"/>
      <c r="CF3765" s="41"/>
      <c r="CG3765" s="41"/>
      <c r="CH3765" s="41"/>
      <c r="CI3765" s="41"/>
      <c r="CJ3765" s="41"/>
      <c r="ED3765" s="68"/>
      <c r="EE3765" s="68"/>
      <c r="EF3765" s="68"/>
      <c r="EG3765" s="68"/>
      <c r="EH3765" s="68"/>
      <c r="EI3765" s="68"/>
      <c r="EJ3765" s="68"/>
      <c r="EK3765" s="68"/>
      <c r="EL3765" s="68"/>
      <c r="EM3765" s="68"/>
      <c r="EN3765" s="68"/>
      <c r="EO3765" s="68"/>
      <c r="EP3765" s="68"/>
      <c r="EQ3765" s="68"/>
      <c r="ER3765" s="68"/>
      <c r="ES3765" s="68"/>
      <c r="ET3765" s="68"/>
    </row>
    <row r="3766" spans="53:150" s="9" customFormat="1" ht="15">
      <c r="BA3766" s="41"/>
      <c r="BB3766" s="41"/>
      <c r="BC3766" s="41"/>
      <c r="BD3766" s="41"/>
      <c r="BE3766" s="41"/>
      <c r="BF3766" s="41"/>
      <c r="BG3766" s="41"/>
      <c r="BH3766" s="41"/>
      <c r="BI3766" s="41"/>
      <c r="BJ3766" s="41"/>
      <c r="BK3766" s="41"/>
      <c r="BL3766" s="41"/>
      <c r="BM3766" s="41"/>
      <c r="BN3766" s="41"/>
      <c r="BO3766" s="41"/>
      <c r="BP3766" s="41"/>
      <c r="BQ3766" s="41"/>
      <c r="BR3766" s="41"/>
      <c r="BS3766" s="41"/>
      <c r="BT3766" s="41"/>
      <c r="BU3766" s="41"/>
      <c r="BV3766" s="41"/>
      <c r="BW3766" s="41"/>
      <c r="BX3766" s="41"/>
      <c r="BY3766" s="41"/>
      <c r="BZ3766" s="41"/>
      <c r="CA3766" s="41"/>
      <c r="CB3766" s="41"/>
      <c r="CC3766" s="41"/>
      <c r="CD3766" s="41"/>
      <c r="CE3766" s="41"/>
      <c r="CF3766" s="41"/>
      <c r="CG3766" s="41"/>
      <c r="CH3766" s="41"/>
      <c r="CI3766" s="41"/>
      <c r="CJ3766" s="41"/>
      <c r="ED3766" s="68"/>
      <c r="EE3766" s="68"/>
      <c r="EF3766" s="68"/>
      <c r="EG3766" s="68"/>
      <c r="EH3766" s="68"/>
      <c r="EI3766" s="68"/>
      <c r="EJ3766" s="68"/>
      <c r="EK3766" s="68"/>
      <c r="EL3766" s="68"/>
      <c r="EM3766" s="68"/>
      <c r="EN3766" s="68"/>
      <c r="EO3766" s="68"/>
      <c r="EP3766" s="68"/>
      <c r="EQ3766" s="68"/>
      <c r="ER3766" s="68"/>
      <c r="ES3766" s="68"/>
      <c r="ET3766" s="68"/>
    </row>
    <row r="3767" spans="53:150" s="9" customFormat="1" ht="15">
      <c r="BA3767" s="41"/>
      <c r="BB3767" s="41"/>
      <c r="BC3767" s="41"/>
      <c r="BD3767" s="41"/>
      <c r="BE3767" s="41"/>
      <c r="BF3767" s="41"/>
      <c r="BG3767" s="41"/>
      <c r="BH3767" s="41"/>
      <c r="BI3767" s="41"/>
      <c r="BJ3767" s="41"/>
      <c r="BK3767" s="41"/>
      <c r="BL3767" s="41"/>
      <c r="BM3767" s="41"/>
      <c r="BN3767" s="41"/>
      <c r="BO3767" s="41"/>
      <c r="BP3767" s="41"/>
      <c r="BQ3767" s="41"/>
      <c r="BR3767" s="41"/>
      <c r="BS3767" s="41"/>
      <c r="BT3767" s="41"/>
      <c r="BU3767" s="41"/>
      <c r="BV3767" s="41"/>
      <c r="BW3767" s="41"/>
      <c r="BX3767" s="41"/>
      <c r="BY3767" s="41"/>
      <c r="BZ3767" s="41"/>
      <c r="CA3767" s="41"/>
      <c r="CB3767" s="41"/>
      <c r="CC3767" s="41"/>
      <c r="CD3767" s="41"/>
      <c r="CE3767" s="41"/>
      <c r="CF3767" s="41"/>
      <c r="CG3767" s="41"/>
      <c r="CH3767" s="41"/>
      <c r="CI3767" s="41"/>
      <c r="CJ3767" s="41"/>
      <c r="ED3767" s="68"/>
      <c r="EE3767" s="68"/>
      <c r="EF3767" s="68"/>
      <c r="EG3767" s="68"/>
      <c r="EH3767" s="68"/>
      <c r="EI3767" s="68"/>
      <c r="EJ3767" s="68"/>
      <c r="EK3767" s="68"/>
      <c r="EL3767" s="68"/>
      <c r="EM3767" s="68"/>
      <c r="EN3767" s="68"/>
      <c r="EO3767" s="68"/>
      <c r="EP3767" s="68"/>
      <c r="EQ3767" s="68"/>
      <c r="ER3767" s="68"/>
      <c r="ES3767" s="68"/>
      <c r="ET3767" s="68"/>
    </row>
    <row r="3768" spans="53:150" s="9" customFormat="1" ht="15">
      <c r="BA3768" s="41"/>
      <c r="BB3768" s="41"/>
      <c r="BC3768" s="41"/>
      <c r="BD3768" s="41"/>
      <c r="BE3768" s="41"/>
      <c r="BF3768" s="41"/>
      <c r="BG3768" s="41"/>
      <c r="BH3768" s="41"/>
      <c r="BI3768" s="41"/>
      <c r="BJ3768" s="41"/>
      <c r="BK3768" s="41"/>
      <c r="BL3768" s="41"/>
      <c r="BM3768" s="41"/>
      <c r="BN3768" s="41"/>
      <c r="BO3768" s="41"/>
      <c r="BP3768" s="41"/>
      <c r="BQ3768" s="41"/>
      <c r="BR3768" s="41"/>
      <c r="BS3768" s="41"/>
      <c r="BT3768" s="41"/>
      <c r="BU3768" s="41"/>
      <c r="BV3768" s="41"/>
      <c r="BW3768" s="41"/>
      <c r="BX3768" s="41"/>
      <c r="BY3768" s="41"/>
      <c r="BZ3768" s="41"/>
      <c r="CA3768" s="41"/>
      <c r="CB3768" s="41"/>
      <c r="CC3768" s="41"/>
      <c r="CD3768" s="41"/>
      <c r="CE3768" s="41"/>
      <c r="CF3768" s="41"/>
      <c r="CG3768" s="41"/>
      <c r="CH3768" s="41"/>
      <c r="CI3768" s="41"/>
      <c r="CJ3768" s="41"/>
      <c r="ED3768" s="68"/>
      <c r="EE3768" s="68"/>
      <c r="EF3768" s="68"/>
      <c r="EG3768" s="68"/>
      <c r="EH3768" s="68"/>
      <c r="EI3768" s="68"/>
      <c r="EJ3768" s="68"/>
      <c r="EK3768" s="68"/>
      <c r="EL3768" s="68"/>
      <c r="EM3768" s="68"/>
      <c r="EN3768" s="68"/>
      <c r="EO3768" s="68"/>
      <c r="EP3768" s="68"/>
      <c r="EQ3768" s="68"/>
      <c r="ER3768" s="68"/>
      <c r="ES3768" s="68"/>
      <c r="ET3768" s="68"/>
    </row>
    <row r="3769" spans="53:150" s="9" customFormat="1" ht="15">
      <c r="BA3769" s="41"/>
      <c r="BB3769" s="41"/>
      <c r="BC3769" s="41"/>
      <c r="BD3769" s="41"/>
      <c r="BE3769" s="41"/>
      <c r="BF3769" s="41"/>
      <c r="BG3769" s="41"/>
      <c r="BH3769" s="41"/>
      <c r="BI3769" s="41"/>
      <c r="BJ3769" s="41"/>
      <c r="BK3769" s="41"/>
      <c r="BL3769" s="41"/>
      <c r="BM3769" s="41"/>
      <c r="BN3769" s="41"/>
      <c r="BO3769" s="41"/>
      <c r="BP3769" s="41"/>
      <c r="BQ3769" s="41"/>
      <c r="BR3769" s="41"/>
      <c r="BS3769" s="41"/>
      <c r="BT3769" s="41"/>
      <c r="BU3769" s="41"/>
      <c r="BV3769" s="41"/>
      <c r="BW3769" s="41"/>
      <c r="BX3769" s="41"/>
      <c r="BY3769" s="41"/>
      <c r="BZ3769" s="41"/>
      <c r="CA3769" s="41"/>
      <c r="CB3769" s="41"/>
      <c r="CC3769" s="41"/>
      <c r="CD3769" s="41"/>
      <c r="CE3769" s="41"/>
      <c r="CF3769" s="41"/>
      <c r="CG3769" s="41"/>
      <c r="CH3769" s="41"/>
      <c r="CI3769" s="41"/>
      <c r="CJ3769" s="41"/>
      <c r="ED3769" s="68"/>
      <c r="EE3769" s="68"/>
      <c r="EF3769" s="68"/>
      <c r="EG3769" s="68"/>
      <c r="EH3769" s="68"/>
      <c r="EI3769" s="68"/>
      <c r="EJ3769" s="68"/>
      <c r="EK3769" s="68"/>
      <c r="EL3769" s="68"/>
      <c r="EM3769" s="68"/>
      <c r="EN3769" s="68"/>
      <c r="EO3769" s="68"/>
      <c r="EP3769" s="68"/>
      <c r="EQ3769" s="68"/>
      <c r="ER3769" s="68"/>
      <c r="ES3769" s="68"/>
      <c r="ET3769" s="68"/>
    </row>
    <row r="3770" spans="53:150" s="9" customFormat="1" ht="15">
      <c r="BA3770" s="41"/>
      <c r="BB3770" s="41"/>
      <c r="BC3770" s="41"/>
      <c r="BD3770" s="41"/>
      <c r="BE3770" s="41"/>
      <c r="BF3770" s="41"/>
      <c r="BG3770" s="41"/>
      <c r="BH3770" s="41"/>
      <c r="BI3770" s="41"/>
      <c r="BJ3770" s="41"/>
      <c r="BK3770" s="41"/>
      <c r="BL3770" s="41"/>
      <c r="BM3770" s="41"/>
      <c r="BN3770" s="41"/>
      <c r="BO3770" s="41"/>
      <c r="BP3770" s="41"/>
      <c r="BQ3770" s="41"/>
      <c r="BR3770" s="41"/>
      <c r="BS3770" s="41"/>
      <c r="BT3770" s="41"/>
      <c r="BU3770" s="41"/>
      <c r="BV3770" s="41"/>
      <c r="BW3770" s="41"/>
      <c r="BX3770" s="41"/>
      <c r="BY3770" s="41"/>
      <c r="BZ3770" s="41"/>
      <c r="CA3770" s="41"/>
      <c r="CB3770" s="41"/>
      <c r="CC3770" s="41"/>
      <c r="CD3770" s="41"/>
      <c r="CE3770" s="41"/>
      <c r="CF3770" s="41"/>
      <c r="CG3770" s="41"/>
      <c r="CH3770" s="41"/>
      <c r="CI3770" s="41"/>
      <c r="CJ3770" s="41"/>
      <c r="ED3770" s="68"/>
      <c r="EE3770" s="68"/>
      <c r="EF3770" s="68"/>
      <c r="EG3770" s="68"/>
      <c r="EH3770" s="68"/>
      <c r="EI3770" s="68"/>
      <c r="EJ3770" s="68"/>
      <c r="EK3770" s="68"/>
      <c r="EL3770" s="68"/>
      <c r="EM3770" s="68"/>
      <c r="EN3770" s="68"/>
      <c r="EO3770" s="68"/>
      <c r="EP3770" s="68"/>
      <c r="EQ3770" s="68"/>
      <c r="ER3770" s="68"/>
      <c r="ES3770" s="68"/>
      <c r="ET3770" s="68"/>
    </row>
    <row r="3771" spans="53:150" s="9" customFormat="1" ht="15">
      <c r="BA3771" s="41"/>
      <c r="BB3771" s="41"/>
      <c r="BC3771" s="41"/>
      <c r="BD3771" s="41"/>
      <c r="BE3771" s="41"/>
      <c r="BF3771" s="41"/>
      <c r="BG3771" s="41"/>
      <c r="BH3771" s="41"/>
      <c r="BI3771" s="41"/>
      <c r="BJ3771" s="41"/>
      <c r="BK3771" s="41"/>
      <c r="BL3771" s="41"/>
      <c r="BM3771" s="41"/>
      <c r="BN3771" s="41"/>
      <c r="BO3771" s="41"/>
      <c r="BP3771" s="41"/>
      <c r="BQ3771" s="41"/>
      <c r="BR3771" s="41"/>
      <c r="BS3771" s="41"/>
      <c r="BT3771" s="41"/>
      <c r="BU3771" s="41"/>
      <c r="BV3771" s="41"/>
      <c r="BW3771" s="41"/>
      <c r="BX3771" s="41"/>
      <c r="BY3771" s="41"/>
      <c r="BZ3771" s="41"/>
      <c r="CA3771" s="41"/>
      <c r="CB3771" s="41"/>
      <c r="CC3771" s="41"/>
      <c r="CD3771" s="41"/>
      <c r="CE3771" s="41"/>
      <c r="CF3771" s="41"/>
      <c r="CG3771" s="41"/>
      <c r="CH3771" s="41"/>
      <c r="CI3771" s="41"/>
      <c r="CJ3771" s="41"/>
      <c r="ED3771" s="68"/>
      <c r="EE3771" s="68"/>
      <c r="EF3771" s="68"/>
      <c r="EG3771" s="68"/>
      <c r="EH3771" s="68"/>
      <c r="EI3771" s="68"/>
      <c r="EJ3771" s="68"/>
      <c r="EK3771" s="68"/>
      <c r="EL3771" s="68"/>
      <c r="EM3771" s="68"/>
      <c r="EN3771" s="68"/>
      <c r="EO3771" s="68"/>
      <c r="EP3771" s="68"/>
      <c r="EQ3771" s="68"/>
      <c r="ER3771" s="68"/>
      <c r="ES3771" s="68"/>
      <c r="ET3771" s="68"/>
    </row>
    <row r="3772" spans="53:150" s="9" customFormat="1" ht="15">
      <c r="BA3772" s="41"/>
      <c r="BB3772" s="41"/>
      <c r="BC3772" s="41"/>
      <c r="BD3772" s="41"/>
      <c r="BE3772" s="41"/>
      <c r="BF3772" s="41"/>
      <c r="BG3772" s="41"/>
      <c r="BH3772" s="41"/>
      <c r="BI3772" s="41"/>
      <c r="BJ3772" s="41"/>
      <c r="BK3772" s="41"/>
      <c r="BL3772" s="41"/>
      <c r="BM3772" s="41"/>
      <c r="BN3772" s="41"/>
      <c r="BO3772" s="41"/>
      <c r="BP3772" s="41"/>
      <c r="BQ3772" s="41"/>
      <c r="BR3772" s="41"/>
      <c r="BS3772" s="41"/>
      <c r="BT3772" s="41"/>
      <c r="BU3772" s="41"/>
      <c r="BV3772" s="41"/>
      <c r="BW3772" s="41"/>
      <c r="BX3772" s="41"/>
      <c r="BY3772" s="41"/>
      <c r="BZ3772" s="41"/>
      <c r="CA3772" s="41"/>
      <c r="CB3772" s="41"/>
      <c r="CC3772" s="41"/>
      <c r="CD3772" s="41"/>
      <c r="CE3772" s="41"/>
      <c r="CF3772" s="41"/>
      <c r="CG3772" s="41"/>
      <c r="CH3772" s="41"/>
      <c r="CI3772" s="41"/>
      <c r="CJ3772" s="41"/>
      <c r="ED3772" s="68"/>
      <c r="EE3772" s="68"/>
      <c r="EF3772" s="68"/>
      <c r="EG3772" s="68"/>
      <c r="EH3772" s="68"/>
      <c r="EI3772" s="68"/>
      <c r="EJ3772" s="68"/>
      <c r="EK3772" s="68"/>
      <c r="EL3772" s="68"/>
      <c r="EM3772" s="68"/>
      <c r="EN3772" s="68"/>
      <c r="EO3772" s="68"/>
      <c r="EP3772" s="68"/>
      <c r="EQ3772" s="68"/>
      <c r="ER3772" s="68"/>
      <c r="ES3772" s="68"/>
      <c r="ET3772" s="68"/>
    </row>
    <row r="3773" spans="53:150" s="9" customFormat="1" ht="15">
      <c r="BA3773" s="41"/>
      <c r="BB3773" s="41"/>
      <c r="BC3773" s="41"/>
      <c r="BD3773" s="41"/>
      <c r="BE3773" s="41"/>
      <c r="BF3773" s="41"/>
      <c r="BG3773" s="41"/>
      <c r="BH3773" s="41"/>
      <c r="BI3773" s="41"/>
      <c r="BJ3773" s="41"/>
      <c r="BK3773" s="41"/>
      <c r="BL3773" s="41"/>
      <c r="BM3773" s="41"/>
      <c r="BN3773" s="41"/>
      <c r="BO3773" s="41"/>
      <c r="BP3773" s="41"/>
      <c r="BQ3773" s="41"/>
      <c r="BR3773" s="41"/>
      <c r="BS3773" s="41"/>
      <c r="BT3773" s="41"/>
      <c r="BU3773" s="41"/>
      <c r="BV3773" s="41"/>
      <c r="BW3773" s="41"/>
      <c r="BX3773" s="41"/>
      <c r="BY3773" s="41"/>
      <c r="BZ3773" s="41"/>
      <c r="CA3773" s="41"/>
      <c r="CB3773" s="41"/>
      <c r="CC3773" s="41"/>
      <c r="CD3773" s="41"/>
      <c r="CE3773" s="41"/>
      <c r="CF3773" s="41"/>
      <c r="CG3773" s="41"/>
      <c r="CH3773" s="41"/>
      <c r="CI3773" s="41"/>
      <c r="CJ3773" s="41"/>
      <c r="ED3773" s="68"/>
      <c r="EE3773" s="68"/>
      <c r="EF3773" s="68"/>
      <c r="EG3773" s="68"/>
      <c r="EH3773" s="68"/>
      <c r="EI3773" s="68"/>
      <c r="EJ3773" s="68"/>
      <c r="EK3773" s="68"/>
      <c r="EL3773" s="68"/>
      <c r="EM3773" s="68"/>
      <c r="EN3773" s="68"/>
      <c r="EO3773" s="68"/>
      <c r="EP3773" s="68"/>
      <c r="EQ3773" s="68"/>
      <c r="ER3773" s="68"/>
      <c r="ES3773" s="68"/>
      <c r="ET3773" s="68"/>
    </row>
    <row r="3774" spans="53:150" s="9" customFormat="1" ht="15">
      <c r="BA3774" s="41"/>
      <c r="BB3774" s="41"/>
      <c r="BC3774" s="41"/>
      <c r="BD3774" s="41"/>
      <c r="BE3774" s="41"/>
      <c r="BF3774" s="41"/>
      <c r="BG3774" s="41"/>
      <c r="BH3774" s="41"/>
      <c r="BI3774" s="41"/>
      <c r="BJ3774" s="41"/>
      <c r="BK3774" s="41"/>
      <c r="BL3774" s="41"/>
      <c r="BM3774" s="41"/>
      <c r="BN3774" s="41"/>
      <c r="BO3774" s="41"/>
      <c r="BP3774" s="41"/>
      <c r="BQ3774" s="41"/>
      <c r="BR3774" s="41"/>
      <c r="BS3774" s="41"/>
      <c r="BT3774" s="41"/>
      <c r="BU3774" s="41"/>
      <c r="BV3774" s="41"/>
      <c r="BW3774" s="41"/>
      <c r="BX3774" s="41"/>
      <c r="BY3774" s="41"/>
      <c r="BZ3774" s="41"/>
      <c r="CA3774" s="41"/>
      <c r="CB3774" s="41"/>
      <c r="CC3774" s="41"/>
      <c r="CD3774" s="41"/>
      <c r="CE3774" s="41"/>
      <c r="CF3774" s="41"/>
      <c r="CG3774" s="41"/>
      <c r="CH3774" s="41"/>
      <c r="CI3774" s="41"/>
      <c r="CJ3774" s="41"/>
      <c r="ED3774" s="68"/>
      <c r="EE3774" s="68"/>
      <c r="EF3774" s="68"/>
      <c r="EG3774" s="68"/>
      <c r="EH3774" s="68"/>
      <c r="EI3774" s="68"/>
      <c r="EJ3774" s="68"/>
      <c r="EK3774" s="68"/>
      <c r="EL3774" s="68"/>
      <c r="EM3774" s="68"/>
      <c r="EN3774" s="68"/>
      <c r="EO3774" s="68"/>
      <c r="EP3774" s="68"/>
      <c r="EQ3774" s="68"/>
      <c r="ER3774" s="68"/>
      <c r="ES3774" s="68"/>
      <c r="ET3774" s="68"/>
    </row>
    <row r="3775" spans="53:150" s="9" customFormat="1" ht="15">
      <c r="BA3775" s="41"/>
      <c r="BB3775" s="41"/>
      <c r="BC3775" s="41"/>
      <c r="BD3775" s="41"/>
      <c r="BE3775" s="41"/>
      <c r="BF3775" s="41"/>
      <c r="BG3775" s="41"/>
      <c r="BH3775" s="41"/>
      <c r="BI3775" s="41"/>
      <c r="BJ3775" s="41"/>
      <c r="BK3775" s="41"/>
      <c r="BL3775" s="41"/>
      <c r="BM3775" s="41"/>
      <c r="BN3775" s="41"/>
      <c r="BO3775" s="41"/>
      <c r="BP3775" s="41"/>
      <c r="BQ3775" s="41"/>
      <c r="BR3775" s="41"/>
      <c r="BS3775" s="41"/>
      <c r="BT3775" s="41"/>
      <c r="BU3775" s="41"/>
      <c r="BV3775" s="41"/>
      <c r="BW3775" s="41"/>
      <c r="BX3775" s="41"/>
      <c r="BY3775" s="41"/>
      <c r="BZ3775" s="41"/>
      <c r="CA3775" s="41"/>
      <c r="CB3775" s="41"/>
      <c r="CC3775" s="41"/>
      <c r="CD3775" s="41"/>
      <c r="CE3775" s="41"/>
      <c r="CF3775" s="41"/>
      <c r="CG3775" s="41"/>
      <c r="CH3775" s="41"/>
      <c r="CI3775" s="41"/>
      <c r="CJ3775" s="41"/>
      <c r="ED3775" s="68"/>
      <c r="EE3775" s="68"/>
      <c r="EF3775" s="68"/>
      <c r="EG3775" s="68"/>
      <c r="EH3775" s="68"/>
      <c r="EI3775" s="68"/>
      <c r="EJ3775" s="68"/>
      <c r="EK3775" s="68"/>
      <c r="EL3775" s="68"/>
      <c r="EM3775" s="68"/>
      <c r="EN3775" s="68"/>
      <c r="EO3775" s="68"/>
      <c r="EP3775" s="68"/>
      <c r="EQ3775" s="68"/>
      <c r="ER3775" s="68"/>
      <c r="ES3775" s="68"/>
      <c r="ET3775" s="68"/>
    </row>
    <row r="3776" spans="53:150" s="9" customFormat="1" ht="15">
      <c r="BA3776" s="41"/>
      <c r="BB3776" s="41"/>
      <c r="BC3776" s="41"/>
      <c r="BD3776" s="41"/>
      <c r="BE3776" s="41"/>
      <c r="BF3776" s="41"/>
      <c r="BG3776" s="41"/>
      <c r="BH3776" s="41"/>
      <c r="BI3776" s="41"/>
      <c r="BJ3776" s="41"/>
      <c r="BK3776" s="41"/>
      <c r="BL3776" s="41"/>
      <c r="BM3776" s="41"/>
      <c r="BN3776" s="41"/>
      <c r="BO3776" s="41"/>
      <c r="BP3776" s="41"/>
      <c r="BQ3776" s="41"/>
      <c r="BR3776" s="41"/>
      <c r="BS3776" s="41"/>
      <c r="BT3776" s="41"/>
      <c r="BU3776" s="41"/>
      <c r="BV3776" s="41"/>
      <c r="BW3776" s="41"/>
      <c r="BX3776" s="41"/>
      <c r="BY3776" s="41"/>
      <c r="BZ3776" s="41"/>
      <c r="CA3776" s="41"/>
      <c r="CB3776" s="41"/>
      <c r="CC3776" s="41"/>
      <c r="CD3776" s="41"/>
      <c r="CE3776" s="41"/>
      <c r="CF3776" s="41"/>
      <c r="CG3776" s="41"/>
      <c r="CH3776" s="41"/>
      <c r="CI3776" s="41"/>
      <c r="CJ3776" s="41"/>
      <c r="ED3776" s="68"/>
      <c r="EE3776" s="68"/>
      <c r="EF3776" s="68"/>
      <c r="EG3776" s="68"/>
      <c r="EH3776" s="68"/>
      <c r="EI3776" s="68"/>
      <c r="EJ3776" s="68"/>
      <c r="EK3776" s="68"/>
      <c r="EL3776" s="68"/>
      <c r="EM3776" s="68"/>
      <c r="EN3776" s="68"/>
      <c r="EO3776" s="68"/>
      <c r="EP3776" s="68"/>
      <c r="EQ3776" s="68"/>
      <c r="ER3776" s="68"/>
      <c r="ES3776" s="68"/>
      <c r="ET3776" s="68"/>
    </row>
    <row r="3777" spans="53:150" s="9" customFormat="1" ht="15">
      <c r="BA3777" s="41"/>
      <c r="BB3777" s="41"/>
      <c r="BC3777" s="41"/>
      <c r="BD3777" s="41"/>
      <c r="BE3777" s="41"/>
      <c r="BF3777" s="41"/>
      <c r="BG3777" s="41"/>
      <c r="BH3777" s="41"/>
      <c r="BI3777" s="41"/>
      <c r="BJ3777" s="41"/>
      <c r="BK3777" s="41"/>
      <c r="BL3777" s="41"/>
      <c r="BM3777" s="41"/>
      <c r="BN3777" s="41"/>
      <c r="BO3777" s="41"/>
      <c r="BP3777" s="41"/>
      <c r="BQ3777" s="41"/>
      <c r="BR3777" s="41"/>
      <c r="BS3777" s="41"/>
      <c r="BT3777" s="41"/>
      <c r="BU3777" s="41"/>
      <c r="BV3777" s="41"/>
      <c r="BW3777" s="41"/>
      <c r="BX3777" s="41"/>
      <c r="BY3777" s="41"/>
      <c r="BZ3777" s="41"/>
      <c r="CA3777" s="41"/>
      <c r="CB3777" s="41"/>
      <c r="CC3777" s="41"/>
      <c r="CD3777" s="41"/>
      <c r="CE3777" s="41"/>
      <c r="CF3777" s="41"/>
      <c r="CG3777" s="41"/>
      <c r="CH3777" s="41"/>
      <c r="CI3777" s="41"/>
      <c r="CJ3777" s="41"/>
      <c r="ED3777" s="68"/>
      <c r="EE3777" s="68"/>
      <c r="EF3777" s="68"/>
      <c r="EG3777" s="68"/>
      <c r="EH3777" s="68"/>
      <c r="EI3777" s="68"/>
      <c r="EJ3777" s="68"/>
      <c r="EK3777" s="68"/>
      <c r="EL3777" s="68"/>
      <c r="EM3777" s="68"/>
      <c r="EN3777" s="68"/>
      <c r="EO3777" s="68"/>
      <c r="EP3777" s="68"/>
      <c r="EQ3777" s="68"/>
      <c r="ER3777" s="68"/>
      <c r="ES3777" s="68"/>
      <c r="ET3777" s="68"/>
    </row>
    <row r="3778" spans="53:150" s="9" customFormat="1" ht="15">
      <c r="BA3778" s="41"/>
      <c r="BB3778" s="41"/>
      <c r="BC3778" s="41"/>
      <c r="BD3778" s="41"/>
      <c r="BE3778" s="41"/>
      <c r="BF3778" s="41"/>
      <c r="BG3778" s="41"/>
      <c r="BH3778" s="41"/>
      <c r="BI3778" s="41"/>
      <c r="BJ3778" s="41"/>
      <c r="BK3778" s="41"/>
      <c r="BL3778" s="41"/>
      <c r="BM3778" s="41"/>
      <c r="BN3778" s="41"/>
      <c r="BO3778" s="41"/>
      <c r="BP3778" s="41"/>
      <c r="BQ3778" s="41"/>
      <c r="BR3778" s="41"/>
      <c r="BS3778" s="41"/>
      <c r="BT3778" s="41"/>
      <c r="BU3778" s="41"/>
      <c r="BV3778" s="41"/>
      <c r="BW3778" s="41"/>
      <c r="BX3778" s="41"/>
      <c r="BY3778" s="41"/>
      <c r="BZ3778" s="41"/>
      <c r="CA3778" s="41"/>
      <c r="CB3778" s="41"/>
      <c r="CC3778" s="41"/>
      <c r="CD3778" s="41"/>
      <c r="CE3778" s="41"/>
      <c r="CF3778" s="41"/>
      <c r="CG3778" s="41"/>
      <c r="CH3778" s="41"/>
      <c r="CI3778" s="41"/>
      <c r="CJ3778" s="41"/>
      <c r="ED3778" s="68"/>
      <c r="EE3778" s="68"/>
      <c r="EF3778" s="68"/>
      <c r="EG3778" s="68"/>
      <c r="EH3778" s="68"/>
      <c r="EI3778" s="68"/>
      <c r="EJ3778" s="68"/>
      <c r="EK3778" s="68"/>
      <c r="EL3778" s="68"/>
      <c r="EM3778" s="68"/>
      <c r="EN3778" s="68"/>
      <c r="EO3778" s="68"/>
      <c r="EP3778" s="68"/>
      <c r="EQ3778" s="68"/>
      <c r="ER3778" s="68"/>
      <c r="ES3778" s="68"/>
      <c r="ET3778" s="68"/>
    </row>
    <row r="3779" spans="53:150" s="9" customFormat="1" ht="15">
      <c r="BA3779" s="41"/>
      <c r="BB3779" s="41"/>
      <c r="BC3779" s="41"/>
      <c r="BD3779" s="41"/>
      <c r="BE3779" s="41"/>
      <c r="BF3779" s="41"/>
      <c r="BG3779" s="41"/>
      <c r="BH3779" s="41"/>
      <c r="BI3779" s="41"/>
      <c r="BJ3779" s="41"/>
      <c r="BK3779" s="41"/>
      <c r="BL3779" s="41"/>
      <c r="BM3779" s="41"/>
      <c r="BN3779" s="41"/>
      <c r="BO3779" s="41"/>
      <c r="BP3779" s="41"/>
      <c r="BQ3779" s="41"/>
      <c r="BR3779" s="41"/>
      <c r="BS3779" s="41"/>
      <c r="BT3779" s="41"/>
      <c r="BU3779" s="41"/>
      <c r="BV3779" s="41"/>
      <c r="BW3779" s="41"/>
      <c r="BX3779" s="41"/>
      <c r="BY3779" s="41"/>
      <c r="BZ3779" s="41"/>
      <c r="CA3779" s="41"/>
      <c r="CB3779" s="41"/>
      <c r="CC3779" s="41"/>
      <c r="CD3779" s="41"/>
      <c r="CE3779" s="41"/>
      <c r="CF3779" s="41"/>
      <c r="CG3779" s="41"/>
      <c r="CH3779" s="41"/>
      <c r="CI3779" s="41"/>
      <c r="CJ3779" s="41"/>
      <c r="ED3779" s="68"/>
      <c r="EE3779" s="68"/>
      <c r="EF3779" s="68"/>
      <c r="EG3779" s="68"/>
      <c r="EH3779" s="68"/>
      <c r="EI3779" s="68"/>
      <c r="EJ3779" s="68"/>
      <c r="EK3779" s="68"/>
      <c r="EL3779" s="68"/>
      <c r="EM3779" s="68"/>
      <c r="EN3779" s="68"/>
      <c r="EO3779" s="68"/>
      <c r="EP3779" s="68"/>
      <c r="EQ3779" s="68"/>
      <c r="ER3779" s="68"/>
      <c r="ES3779" s="68"/>
      <c r="ET3779" s="68"/>
    </row>
    <row r="3780" spans="53:150" s="9" customFormat="1" ht="15">
      <c r="BA3780" s="41"/>
      <c r="BB3780" s="41"/>
      <c r="BC3780" s="41"/>
      <c r="BD3780" s="41"/>
      <c r="BE3780" s="41"/>
      <c r="BF3780" s="41"/>
      <c r="BG3780" s="41"/>
      <c r="BH3780" s="41"/>
      <c r="BI3780" s="41"/>
      <c r="BJ3780" s="41"/>
      <c r="BK3780" s="41"/>
      <c r="BL3780" s="41"/>
      <c r="BM3780" s="41"/>
      <c r="BN3780" s="41"/>
      <c r="BO3780" s="41"/>
      <c r="BP3780" s="41"/>
      <c r="BQ3780" s="41"/>
      <c r="BR3780" s="41"/>
      <c r="BS3780" s="41"/>
      <c r="BT3780" s="41"/>
      <c r="BU3780" s="41"/>
      <c r="BV3780" s="41"/>
      <c r="BW3780" s="41"/>
      <c r="BX3780" s="41"/>
      <c r="BY3780" s="41"/>
      <c r="BZ3780" s="41"/>
      <c r="CA3780" s="41"/>
      <c r="CB3780" s="41"/>
      <c r="CC3780" s="41"/>
      <c r="CD3780" s="41"/>
      <c r="CE3780" s="41"/>
      <c r="CF3780" s="41"/>
      <c r="CG3780" s="41"/>
      <c r="CH3780" s="41"/>
      <c r="CI3780" s="41"/>
      <c r="CJ3780" s="41"/>
      <c r="ED3780" s="68"/>
      <c r="EE3780" s="68"/>
      <c r="EF3780" s="68"/>
      <c r="EG3780" s="68"/>
      <c r="EH3780" s="68"/>
      <c r="EI3780" s="68"/>
      <c r="EJ3780" s="68"/>
      <c r="EK3780" s="68"/>
      <c r="EL3780" s="68"/>
      <c r="EM3780" s="68"/>
      <c r="EN3780" s="68"/>
      <c r="EO3780" s="68"/>
      <c r="EP3780" s="68"/>
      <c r="EQ3780" s="68"/>
      <c r="ER3780" s="68"/>
      <c r="ES3780" s="68"/>
      <c r="ET3780" s="68"/>
    </row>
    <row r="3781" spans="53:150" s="9" customFormat="1" ht="15">
      <c r="BA3781" s="41"/>
      <c r="BB3781" s="41"/>
      <c r="BC3781" s="41"/>
      <c r="BD3781" s="41"/>
      <c r="BE3781" s="41"/>
      <c r="BF3781" s="41"/>
      <c r="BG3781" s="41"/>
      <c r="BH3781" s="41"/>
      <c r="BI3781" s="41"/>
      <c r="BJ3781" s="41"/>
      <c r="BK3781" s="41"/>
      <c r="BL3781" s="41"/>
      <c r="BM3781" s="41"/>
      <c r="BN3781" s="41"/>
      <c r="BO3781" s="41"/>
      <c r="BP3781" s="41"/>
      <c r="BQ3781" s="41"/>
      <c r="BR3781" s="41"/>
      <c r="BS3781" s="41"/>
      <c r="BT3781" s="41"/>
      <c r="BU3781" s="41"/>
      <c r="BV3781" s="41"/>
      <c r="BW3781" s="41"/>
      <c r="BX3781" s="41"/>
      <c r="BY3781" s="41"/>
      <c r="BZ3781" s="41"/>
      <c r="CA3781" s="41"/>
      <c r="CB3781" s="41"/>
      <c r="CC3781" s="41"/>
      <c r="CD3781" s="41"/>
      <c r="CE3781" s="41"/>
      <c r="CF3781" s="41"/>
      <c r="CG3781" s="41"/>
      <c r="CH3781" s="41"/>
      <c r="CI3781" s="41"/>
      <c r="CJ3781" s="41"/>
      <c r="ED3781" s="68"/>
      <c r="EE3781" s="68"/>
      <c r="EF3781" s="68"/>
      <c r="EG3781" s="68"/>
      <c r="EH3781" s="68"/>
      <c r="EI3781" s="68"/>
      <c r="EJ3781" s="68"/>
      <c r="EK3781" s="68"/>
      <c r="EL3781" s="68"/>
      <c r="EM3781" s="68"/>
      <c r="EN3781" s="68"/>
      <c r="EO3781" s="68"/>
      <c r="EP3781" s="68"/>
      <c r="EQ3781" s="68"/>
      <c r="ER3781" s="68"/>
      <c r="ES3781" s="68"/>
      <c r="ET3781" s="68"/>
    </row>
    <row r="3782" spans="53:150" s="9" customFormat="1" ht="15">
      <c r="BA3782" s="41"/>
      <c r="BB3782" s="41"/>
      <c r="BC3782" s="41"/>
      <c r="BD3782" s="41"/>
      <c r="BE3782" s="41"/>
      <c r="BF3782" s="41"/>
      <c r="BG3782" s="41"/>
      <c r="BH3782" s="41"/>
      <c r="BI3782" s="41"/>
      <c r="BJ3782" s="41"/>
      <c r="BK3782" s="41"/>
      <c r="BL3782" s="41"/>
      <c r="BM3782" s="41"/>
      <c r="BN3782" s="41"/>
      <c r="BO3782" s="41"/>
      <c r="BP3782" s="41"/>
      <c r="BQ3782" s="41"/>
      <c r="BR3782" s="41"/>
      <c r="BS3782" s="41"/>
      <c r="BT3782" s="41"/>
      <c r="BU3782" s="41"/>
      <c r="BV3782" s="41"/>
      <c r="BW3782" s="41"/>
      <c r="BX3782" s="41"/>
      <c r="BY3782" s="41"/>
      <c r="BZ3782" s="41"/>
      <c r="CA3782" s="41"/>
      <c r="CB3782" s="41"/>
      <c r="CC3782" s="41"/>
      <c r="CD3782" s="41"/>
      <c r="CE3782" s="41"/>
      <c r="CF3782" s="41"/>
      <c r="CG3782" s="41"/>
      <c r="CH3782" s="41"/>
      <c r="CI3782" s="41"/>
      <c r="CJ3782" s="41"/>
      <c r="ED3782" s="68"/>
      <c r="EE3782" s="68"/>
      <c r="EF3782" s="68"/>
      <c r="EG3782" s="68"/>
      <c r="EH3782" s="68"/>
      <c r="EI3782" s="68"/>
      <c r="EJ3782" s="68"/>
      <c r="EK3782" s="68"/>
      <c r="EL3782" s="68"/>
      <c r="EM3782" s="68"/>
      <c r="EN3782" s="68"/>
      <c r="EO3782" s="68"/>
      <c r="EP3782" s="68"/>
      <c r="EQ3782" s="68"/>
      <c r="ER3782" s="68"/>
      <c r="ES3782" s="68"/>
      <c r="ET3782" s="68"/>
    </row>
    <row r="3783" spans="53:150" s="9" customFormat="1" ht="15">
      <c r="BA3783" s="41"/>
      <c r="BB3783" s="41"/>
      <c r="BC3783" s="41"/>
      <c r="BD3783" s="41"/>
      <c r="BE3783" s="41"/>
      <c r="BF3783" s="41"/>
      <c r="BG3783" s="41"/>
      <c r="BH3783" s="41"/>
      <c r="BI3783" s="41"/>
      <c r="BJ3783" s="41"/>
      <c r="BK3783" s="41"/>
      <c r="BL3783" s="41"/>
      <c r="BM3783" s="41"/>
      <c r="BN3783" s="41"/>
      <c r="BO3783" s="41"/>
      <c r="BP3783" s="41"/>
      <c r="BQ3783" s="41"/>
      <c r="BR3783" s="41"/>
      <c r="BS3783" s="41"/>
      <c r="BT3783" s="41"/>
      <c r="BU3783" s="41"/>
      <c r="BV3783" s="41"/>
      <c r="BW3783" s="41"/>
      <c r="BX3783" s="41"/>
      <c r="BY3783" s="41"/>
      <c r="BZ3783" s="41"/>
      <c r="CA3783" s="41"/>
      <c r="CB3783" s="41"/>
      <c r="CC3783" s="41"/>
      <c r="CD3783" s="41"/>
      <c r="CE3783" s="41"/>
      <c r="CF3783" s="41"/>
      <c r="CG3783" s="41"/>
      <c r="CH3783" s="41"/>
      <c r="CI3783" s="41"/>
      <c r="CJ3783" s="41"/>
      <c r="ED3783" s="68"/>
      <c r="EE3783" s="68"/>
      <c r="EF3783" s="68"/>
      <c r="EG3783" s="68"/>
      <c r="EH3783" s="68"/>
      <c r="EI3783" s="68"/>
      <c r="EJ3783" s="68"/>
      <c r="EK3783" s="68"/>
      <c r="EL3783" s="68"/>
      <c r="EM3783" s="68"/>
      <c r="EN3783" s="68"/>
      <c r="EO3783" s="68"/>
      <c r="EP3783" s="68"/>
      <c r="EQ3783" s="68"/>
      <c r="ER3783" s="68"/>
      <c r="ES3783" s="68"/>
      <c r="ET3783" s="68"/>
    </row>
    <row r="3784" spans="53:150" s="9" customFormat="1" ht="15">
      <c r="BA3784" s="41"/>
      <c r="BB3784" s="41"/>
      <c r="BC3784" s="41"/>
      <c r="BD3784" s="41"/>
      <c r="BE3784" s="41"/>
      <c r="BF3784" s="41"/>
      <c r="BG3784" s="41"/>
      <c r="BH3784" s="41"/>
      <c r="BI3784" s="41"/>
      <c r="BJ3784" s="41"/>
      <c r="BK3784" s="41"/>
      <c r="BL3784" s="41"/>
      <c r="BM3784" s="41"/>
      <c r="BN3784" s="41"/>
      <c r="BO3784" s="41"/>
      <c r="BP3784" s="41"/>
      <c r="BQ3784" s="41"/>
      <c r="BR3784" s="41"/>
      <c r="BS3784" s="41"/>
      <c r="BT3784" s="41"/>
      <c r="BU3784" s="41"/>
      <c r="BV3784" s="41"/>
      <c r="BW3784" s="41"/>
      <c r="BX3784" s="41"/>
      <c r="BY3784" s="41"/>
      <c r="BZ3784" s="41"/>
      <c r="CA3784" s="41"/>
      <c r="CB3784" s="41"/>
      <c r="CC3784" s="41"/>
      <c r="CD3784" s="41"/>
      <c r="CE3784" s="41"/>
      <c r="CF3784" s="41"/>
      <c r="CG3784" s="41"/>
      <c r="CH3784" s="41"/>
      <c r="CI3784" s="41"/>
      <c r="CJ3784" s="41"/>
      <c r="ED3784" s="68"/>
      <c r="EE3784" s="68"/>
      <c r="EF3784" s="68"/>
      <c r="EG3784" s="68"/>
      <c r="EH3784" s="68"/>
      <c r="EI3784" s="68"/>
      <c r="EJ3784" s="68"/>
      <c r="EK3784" s="68"/>
      <c r="EL3784" s="68"/>
      <c r="EM3784" s="68"/>
      <c r="EN3784" s="68"/>
      <c r="EO3784" s="68"/>
      <c r="EP3784" s="68"/>
      <c r="EQ3784" s="68"/>
      <c r="ER3784" s="68"/>
      <c r="ES3784" s="68"/>
      <c r="ET3784" s="68"/>
    </row>
    <row r="3785" spans="53:150" s="9" customFormat="1" ht="15">
      <c r="BA3785" s="41"/>
      <c r="BB3785" s="41"/>
      <c r="BC3785" s="41"/>
      <c r="BD3785" s="41"/>
      <c r="BE3785" s="41"/>
      <c r="BF3785" s="41"/>
      <c r="BG3785" s="41"/>
      <c r="BH3785" s="41"/>
      <c r="BI3785" s="41"/>
      <c r="BJ3785" s="41"/>
      <c r="BK3785" s="41"/>
      <c r="BL3785" s="41"/>
      <c r="BM3785" s="41"/>
      <c r="BN3785" s="41"/>
      <c r="BO3785" s="41"/>
      <c r="BP3785" s="41"/>
      <c r="BQ3785" s="41"/>
      <c r="BR3785" s="41"/>
      <c r="BS3785" s="41"/>
      <c r="BT3785" s="41"/>
      <c r="BU3785" s="41"/>
      <c r="BV3785" s="41"/>
      <c r="BW3785" s="41"/>
      <c r="BX3785" s="41"/>
      <c r="BY3785" s="41"/>
      <c r="BZ3785" s="41"/>
      <c r="CA3785" s="41"/>
      <c r="CB3785" s="41"/>
      <c r="CC3785" s="41"/>
      <c r="CD3785" s="41"/>
      <c r="CE3785" s="41"/>
      <c r="CF3785" s="41"/>
      <c r="CG3785" s="41"/>
      <c r="CH3785" s="41"/>
      <c r="CI3785" s="41"/>
      <c r="CJ3785" s="41"/>
      <c r="ED3785" s="68"/>
      <c r="EE3785" s="68"/>
      <c r="EF3785" s="68"/>
      <c r="EG3785" s="68"/>
      <c r="EH3785" s="68"/>
      <c r="EI3785" s="68"/>
      <c r="EJ3785" s="68"/>
      <c r="EK3785" s="68"/>
      <c r="EL3785" s="68"/>
      <c r="EM3785" s="68"/>
      <c r="EN3785" s="68"/>
      <c r="EO3785" s="68"/>
      <c r="EP3785" s="68"/>
      <c r="EQ3785" s="68"/>
      <c r="ER3785" s="68"/>
      <c r="ES3785" s="68"/>
      <c r="ET3785" s="68"/>
    </row>
    <row r="3786" spans="53:150" s="9" customFormat="1" ht="15">
      <c r="BA3786" s="41"/>
      <c r="BB3786" s="41"/>
      <c r="BC3786" s="41"/>
      <c r="BD3786" s="41"/>
      <c r="BE3786" s="41"/>
      <c r="BF3786" s="41"/>
      <c r="BG3786" s="41"/>
      <c r="BH3786" s="41"/>
      <c r="BI3786" s="41"/>
      <c r="BJ3786" s="41"/>
      <c r="BK3786" s="41"/>
      <c r="BL3786" s="41"/>
      <c r="BM3786" s="41"/>
      <c r="BN3786" s="41"/>
      <c r="BO3786" s="41"/>
      <c r="BP3786" s="41"/>
      <c r="BQ3786" s="41"/>
      <c r="BR3786" s="41"/>
      <c r="BS3786" s="41"/>
      <c r="BT3786" s="41"/>
      <c r="BU3786" s="41"/>
      <c r="BV3786" s="41"/>
      <c r="BW3786" s="41"/>
      <c r="BX3786" s="41"/>
      <c r="BY3786" s="41"/>
      <c r="BZ3786" s="41"/>
      <c r="CA3786" s="41"/>
      <c r="CB3786" s="41"/>
      <c r="CC3786" s="41"/>
      <c r="CD3786" s="41"/>
      <c r="CE3786" s="41"/>
      <c r="CF3786" s="41"/>
      <c r="CG3786" s="41"/>
      <c r="CH3786" s="41"/>
      <c r="CI3786" s="41"/>
      <c r="CJ3786" s="41"/>
      <c r="ED3786" s="68"/>
      <c r="EE3786" s="68"/>
      <c r="EF3786" s="68"/>
      <c r="EG3786" s="68"/>
      <c r="EH3786" s="68"/>
      <c r="EI3786" s="68"/>
      <c r="EJ3786" s="68"/>
      <c r="EK3786" s="68"/>
      <c r="EL3786" s="68"/>
      <c r="EM3786" s="68"/>
      <c r="EN3786" s="68"/>
      <c r="EO3786" s="68"/>
      <c r="EP3786" s="68"/>
      <c r="EQ3786" s="68"/>
      <c r="ER3786" s="68"/>
      <c r="ES3786" s="68"/>
      <c r="ET3786" s="68"/>
    </row>
    <row r="3787" spans="53:150" s="9" customFormat="1" ht="15">
      <c r="BA3787" s="41"/>
      <c r="BB3787" s="41"/>
      <c r="BC3787" s="41"/>
      <c r="BD3787" s="41"/>
      <c r="BE3787" s="41"/>
      <c r="BF3787" s="41"/>
      <c r="BG3787" s="41"/>
      <c r="BH3787" s="41"/>
      <c r="BI3787" s="41"/>
      <c r="BJ3787" s="41"/>
      <c r="BK3787" s="41"/>
      <c r="BL3787" s="41"/>
      <c r="BM3787" s="41"/>
      <c r="BN3787" s="41"/>
      <c r="BO3787" s="41"/>
      <c r="BP3787" s="41"/>
      <c r="BQ3787" s="41"/>
      <c r="BR3787" s="41"/>
      <c r="BS3787" s="41"/>
      <c r="BT3787" s="41"/>
      <c r="BU3787" s="41"/>
      <c r="BV3787" s="41"/>
      <c r="BW3787" s="41"/>
      <c r="BX3787" s="41"/>
      <c r="BY3787" s="41"/>
      <c r="BZ3787" s="41"/>
      <c r="CA3787" s="41"/>
      <c r="CB3787" s="41"/>
      <c r="CC3787" s="41"/>
      <c r="CD3787" s="41"/>
      <c r="CE3787" s="41"/>
      <c r="CF3787" s="41"/>
      <c r="CG3787" s="41"/>
      <c r="CH3787" s="41"/>
      <c r="CI3787" s="41"/>
      <c r="CJ3787" s="41"/>
      <c r="ED3787" s="68"/>
      <c r="EE3787" s="68"/>
      <c r="EF3787" s="68"/>
      <c r="EG3787" s="68"/>
      <c r="EH3787" s="68"/>
      <c r="EI3787" s="68"/>
      <c r="EJ3787" s="68"/>
      <c r="EK3787" s="68"/>
      <c r="EL3787" s="68"/>
      <c r="EM3787" s="68"/>
      <c r="EN3787" s="68"/>
      <c r="EO3787" s="68"/>
      <c r="EP3787" s="68"/>
      <c r="EQ3787" s="68"/>
      <c r="ER3787" s="68"/>
      <c r="ES3787" s="68"/>
      <c r="ET3787" s="68"/>
    </row>
    <row r="3788" spans="53:150" s="9" customFormat="1" ht="15">
      <c r="BA3788" s="41"/>
      <c r="BB3788" s="41"/>
      <c r="BC3788" s="41"/>
      <c r="BD3788" s="41"/>
      <c r="BE3788" s="41"/>
      <c r="BF3788" s="41"/>
      <c r="BG3788" s="41"/>
      <c r="BH3788" s="41"/>
      <c r="BI3788" s="41"/>
      <c r="BJ3788" s="41"/>
      <c r="BK3788" s="41"/>
      <c r="BL3788" s="41"/>
      <c r="BM3788" s="41"/>
      <c r="BN3788" s="41"/>
      <c r="BO3788" s="41"/>
      <c r="BP3788" s="41"/>
      <c r="BQ3788" s="41"/>
      <c r="BR3788" s="41"/>
      <c r="BS3788" s="41"/>
      <c r="BT3788" s="41"/>
      <c r="BU3788" s="41"/>
      <c r="BV3788" s="41"/>
      <c r="BW3788" s="41"/>
      <c r="BX3788" s="41"/>
      <c r="BY3788" s="41"/>
      <c r="BZ3788" s="41"/>
      <c r="CA3788" s="41"/>
      <c r="CB3788" s="41"/>
      <c r="CC3788" s="41"/>
      <c r="CD3788" s="41"/>
      <c r="CE3788" s="41"/>
      <c r="CF3788" s="41"/>
      <c r="CG3788" s="41"/>
      <c r="CH3788" s="41"/>
      <c r="CI3788" s="41"/>
      <c r="CJ3788" s="41"/>
      <c r="ED3788" s="68"/>
      <c r="EE3788" s="68"/>
      <c r="EF3788" s="68"/>
      <c r="EG3788" s="68"/>
      <c r="EH3788" s="68"/>
      <c r="EI3788" s="68"/>
      <c r="EJ3788" s="68"/>
      <c r="EK3788" s="68"/>
      <c r="EL3788" s="68"/>
      <c r="EM3788" s="68"/>
      <c r="EN3788" s="68"/>
      <c r="EO3788" s="68"/>
      <c r="EP3788" s="68"/>
      <c r="EQ3788" s="68"/>
      <c r="ER3788" s="68"/>
      <c r="ES3788" s="68"/>
      <c r="ET3788" s="68"/>
    </row>
    <row r="3789" spans="53:150" s="9" customFormat="1" ht="15">
      <c r="BA3789" s="41"/>
      <c r="BB3789" s="41"/>
      <c r="BC3789" s="41"/>
      <c r="BD3789" s="41"/>
      <c r="BE3789" s="41"/>
      <c r="BF3789" s="41"/>
      <c r="BG3789" s="41"/>
      <c r="BH3789" s="41"/>
      <c r="BI3789" s="41"/>
      <c r="BJ3789" s="41"/>
      <c r="BK3789" s="41"/>
      <c r="BL3789" s="41"/>
      <c r="BM3789" s="41"/>
      <c r="BN3789" s="41"/>
      <c r="BO3789" s="41"/>
      <c r="BP3789" s="41"/>
      <c r="BQ3789" s="41"/>
      <c r="BR3789" s="41"/>
      <c r="BS3789" s="41"/>
      <c r="BT3789" s="41"/>
      <c r="BU3789" s="41"/>
      <c r="BV3789" s="41"/>
      <c r="BW3789" s="41"/>
      <c r="BX3789" s="41"/>
      <c r="BY3789" s="41"/>
      <c r="BZ3789" s="41"/>
      <c r="CA3789" s="41"/>
      <c r="CB3789" s="41"/>
      <c r="CC3789" s="41"/>
      <c r="CD3789" s="41"/>
      <c r="CE3789" s="41"/>
      <c r="CF3789" s="41"/>
      <c r="CG3789" s="41"/>
      <c r="CH3789" s="41"/>
      <c r="CI3789" s="41"/>
      <c r="CJ3789" s="41"/>
      <c r="ED3789" s="68"/>
      <c r="EE3789" s="68"/>
      <c r="EF3789" s="68"/>
      <c r="EG3789" s="68"/>
      <c r="EH3789" s="68"/>
      <c r="EI3789" s="68"/>
      <c r="EJ3789" s="68"/>
      <c r="EK3789" s="68"/>
      <c r="EL3789" s="68"/>
      <c r="EM3789" s="68"/>
      <c r="EN3789" s="68"/>
      <c r="EO3789" s="68"/>
      <c r="EP3789" s="68"/>
      <c r="EQ3789" s="68"/>
      <c r="ER3789" s="68"/>
      <c r="ES3789" s="68"/>
      <c r="ET3789" s="68"/>
    </row>
    <row r="3790" spans="53:150" s="9" customFormat="1" ht="15">
      <c r="BA3790" s="41"/>
      <c r="BB3790" s="41"/>
      <c r="BC3790" s="41"/>
      <c r="BD3790" s="41"/>
      <c r="BE3790" s="41"/>
      <c r="BF3790" s="41"/>
      <c r="BG3790" s="41"/>
      <c r="BH3790" s="41"/>
      <c r="BI3790" s="41"/>
      <c r="BJ3790" s="41"/>
      <c r="BK3790" s="41"/>
      <c r="BL3790" s="41"/>
      <c r="BM3790" s="41"/>
      <c r="BN3790" s="41"/>
      <c r="BO3790" s="41"/>
      <c r="BP3790" s="41"/>
      <c r="BQ3790" s="41"/>
      <c r="BR3790" s="41"/>
      <c r="BS3790" s="41"/>
      <c r="BT3790" s="41"/>
      <c r="BU3790" s="41"/>
      <c r="BV3790" s="41"/>
      <c r="BW3790" s="41"/>
      <c r="BX3790" s="41"/>
      <c r="BY3790" s="41"/>
      <c r="BZ3790" s="41"/>
      <c r="CA3790" s="41"/>
      <c r="CB3790" s="41"/>
      <c r="CC3790" s="41"/>
      <c r="CD3790" s="41"/>
      <c r="CE3790" s="41"/>
      <c r="CF3790" s="41"/>
      <c r="CG3790" s="41"/>
      <c r="CH3790" s="41"/>
      <c r="CI3790" s="41"/>
      <c r="CJ3790" s="41"/>
      <c r="ED3790" s="68"/>
      <c r="EE3790" s="68"/>
      <c r="EF3790" s="68"/>
      <c r="EG3790" s="68"/>
      <c r="EH3790" s="68"/>
      <c r="EI3790" s="68"/>
      <c r="EJ3790" s="68"/>
      <c r="EK3790" s="68"/>
      <c r="EL3790" s="68"/>
      <c r="EM3790" s="68"/>
      <c r="EN3790" s="68"/>
      <c r="EO3790" s="68"/>
      <c r="EP3790" s="68"/>
      <c r="EQ3790" s="68"/>
      <c r="ER3790" s="68"/>
      <c r="ES3790" s="68"/>
      <c r="ET3790" s="68"/>
    </row>
    <row r="3791" spans="53:150" s="9" customFormat="1" ht="15">
      <c r="BA3791" s="41"/>
      <c r="BB3791" s="41"/>
      <c r="BC3791" s="41"/>
      <c r="BD3791" s="41"/>
      <c r="BE3791" s="41"/>
      <c r="BF3791" s="41"/>
      <c r="BG3791" s="41"/>
      <c r="BH3791" s="41"/>
      <c r="BI3791" s="41"/>
      <c r="BJ3791" s="41"/>
      <c r="BK3791" s="41"/>
      <c r="BL3791" s="41"/>
      <c r="BM3791" s="41"/>
      <c r="BN3791" s="41"/>
      <c r="BO3791" s="41"/>
      <c r="BP3791" s="41"/>
      <c r="BQ3791" s="41"/>
      <c r="BR3791" s="41"/>
      <c r="BS3791" s="41"/>
      <c r="BT3791" s="41"/>
      <c r="BU3791" s="41"/>
      <c r="BV3791" s="41"/>
      <c r="BW3791" s="41"/>
      <c r="BX3791" s="41"/>
      <c r="BY3791" s="41"/>
      <c r="BZ3791" s="41"/>
      <c r="CA3791" s="41"/>
      <c r="CB3791" s="41"/>
      <c r="CC3791" s="41"/>
      <c r="CD3791" s="41"/>
      <c r="CE3791" s="41"/>
      <c r="CF3791" s="41"/>
      <c r="CG3791" s="41"/>
      <c r="CH3791" s="41"/>
      <c r="CI3791" s="41"/>
      <c r="CJ3791" s="41"/>
      <c r="ED3791" s="68"/>
      <c r="EE3791" s="68"/>
      <c r="EF3791" s="68"/>
      <c r="EG3791" s="68"/>
      <c r="EH3791" s="68"/>
      <c r="EI3791" s="68"/>
      <c r="EJ3791" s="68"/>
      <c r="EK3791" s="68"/>
      <c r="EL3791" s="68"/>
      <c r="EM3791" s="68"/>
      <c r="EN3791" s="68"/>
      <c r="EO3791" s="68"/>
      <c r="EP3791" s="68"/>
      <c r="EQ3791" s="68"/>
      <c r="ER3791" s="68"/>
      <c r="ES3791" s="68"/>
      <c r="ET3791" s="68"/>
    </row>
    <row r="3792" spans="53:150" s="9" customFormat="1" ht="15">
      <c r="BA3792" s="41"/>
      <c r="BB3792" s="41"/>
      <c r="BC3792" s="41"/>
      <c r="BD3792" s="41"/>
      <c r="BE3792" s="41"/>
      <c r="BF3792" s="41"/>
      <c r="BG3792" s="41"/>
      <c r="BH3792" s="41"/>
      <c r="BI3792" s="41"/>
      <c r="BJ3792" s="41"/>
      <c r="BK3792" s="41"/>
      <c r="BL3792" s="41"/>
      <c r="BM3792" s="41"/>
      <c r="BN3792" s="41"/>
      <c r="BO3792" s="41"/>
      <c r="BP3792" s="41"/>
      <c r="BQ3792" s="41"/>
      <c r="BR3792" s="41"/>
      <c r="BS3792" s="41"/>
      <c r="BT3792" s="41"/>
      <c r="BU3792" s="41"/>
      <c r="BV3792" s="41"/>
      <c r="BW3792" s="41"/>
      <c r="BX3792" s="41"/>
      <c r="BY3792" s="41"/>
      <c r="BZ3792" s="41"/>
      <c r="CA3792" s="41"/>
      <c r="CB3792" s="41"/>
      <c r="CC3792" s="41"/>
      <c r="CD3792" s="41"/>
      <c r="CE3792" s="41"/>
      <c r="CF3792" s="41"/>
      <c r="CG3792" s="41"/>
      <c r="CH3792" s="41"/>
      <c r="CI3792" s="41"/>
      <c r="CJ3792" s="41"/>
      <c r="ED3792" s="68"/>
      <c r="EE3792" s="68"/>
      <c r="EF3792" s="68"/>
      <c r="EG3792" s="68"/>
      <c r="EH3792" s="68"/>
      <c r="EI3792" s="68"/>
      <c r="EJ3792" s="68"/>
      <c r="EK3792" s="68"/>
      <c r="EL3792" s="68"/>
      <c r="EM3792" s="68"/>
      <c r="EN3792" s="68"/>
      <c r="EO3792" s="68"/>
      <c r="EP3792" s="68"/>
      <c r="EQ3792" s="68"/>
      <c r="ER3792" s="68"/>
      <c r="ES3792" s="68"/>
      <c r="ET3792" s="68"/>
    </row>
    <row r="3793" spans="53:150" s="9" customFormat="1" ht="15">
      <c r="BA3793" s="41"/>
      <c r="BB3793" s="41"/>
      <c r="BC3793" s="41"/>
      <c r="BD3793" s="41"/>
      <c r="BE3793" s="41"/>
      <c r="BF3793" s="41"/>
      <c r="BG3793" s="41"/>
      <c r="BH3793" s="41"/>
      <c r="BI3793" s="41"/>
      <c r="BJ3793" s="41"/>
      <c r="BK3793" s="41"/>
      <c r="BL3793" s="41"/>
      <c r="BM3793" s="41"/>
      <c r="BN3793" s="41"/>
      <c r="BO3793" s="41"/>
      <c r="BP3793" s="41"/>
      <c r="BQ3793" s="41"/>
      <c r="BR3793" s="41"/>
      <c r="BS3793" s="41"/>
      <c r="BT3793" s="41"/>
      <c r="BU3793" s="41"/>
      <c r="BV3793" s="41"/>
      <c r="BW3793" s="41"/>
      <c r="BX3793" s="41"/>
      <c r="BY3793" s="41"/>
      <c r="BZ3793" s="41"/>
      <c r="CA3793" s="41"/>
      <c r="CB3793" s="41"/>
      <c r="CC3793" s="41"/>
      <c r="CD3793" s="41"/>
      <c r="CE3793" s="41"/>
      <c r="CF3793" s="41"/>
      <c r="CG3793" s="41"/>
      <c r="CH3793" s="41"/>
      <c r="CI3793" s="41"/>
      <c r="CJ3793" s="41"/>
      <c r="ED3793" s="68"/>
      <c r="EE3793" s="68"/>
      <c r="EF3793" s="68"/>
      <c r="EG3793" s="68"/>
      <c r="EH3793" s="68"/>
      <c r="EI3793" s="68"/>
      <c r="EJ3793" s="68"/>
      <c r="EK3793" s="68"/>
      <c r="EL3793" s="68"/>
      <c r="EM3793" s="68"/>
      <c r="EN3793" s="68"/>
      <c r="EO3793" s="68"/>
      <c r="EP3793" s="68"/>
      <c r="EQ3793" s="68"/>
      <c r="ER3793" s="68"/>
      <c r="ES3793" s="68"/>
      <c r="ET3793" s="68"/>
    </row>
    <row r="3794" spans="53:150" s="9" customFormat="1" ht="15">
      <c r="BA3794" s="41"/>
      <c r="BB3794" s="41"/>
      <c r="BC3794" s="41"/>
      <c r="BD3794" s="41"/>
      <c r="BE3794" s="41"/>
      <c r="BF3794" s="41"/>
      <c r="BG3794" s="41"/>
      <c r="BH3794" s="41"/>
      <c r="BI3794" s="41"/>
      <c r="BJ3794" s="41"/>
      <c r="BK3794" s="41"/>
      <c r="BL3794" s="41"/>
      <c r="BM3794" s="41"/>
      <c r="BN3794" s="41"/>
      <c r="BO3794" s="41"/>
      <c r="BP3794" s="41"/>
      <c r="BQ3794" s="41"/>
      <c r="BR3794" s="41"/>
      <c r="BS3794" s="41"/>
      <c r="BT3794" s="41"/>
      <c r="BU3794" s="41"/>
      <c r="BV3794" s="41"/>
      <c r="BW3794" s="41"/>
      <c r="BX3794" s="41"/>
      <c r="BY3794" s="41"/>
      <c r="BZ3794" s="41"/>
      <c r="CA3794" s="41"/>
      <c r="CB3794" s="41"/>
      <c r="CC3794" s="41"/>
      <c r="CD3794" s="41"/>
      <c r="CE3794" s="41"/>
      <c r="CF3794" s="41"/>
      <c r="CG3794" s="41"/>
      <c r="CH3794" s="41"/>
      <c r="CI3794" s="41"/>
      <c r="CJ3794" s="41"/>
      <c r="ED3794" s="68"/>
      <c r="EE3794" s="68"/>
      <c r="EF3794" s="68"/>
      <c r="EG3794" s="68"/>
      <c r="EH3794" s="68"/>
      <c r="EI3794" s="68"/>
      <c r="EJ3794" s="68"/>
      <c r="EK3794" s="68"/>
      <c r="EL3794" s="68"/>
      <c r="EM3794" s="68"/>
      <c r="EN3794" s="68"/>
      <c r="EO3794" s="68"/>
      <c r="EP3794" s="68"/>
      <c r="EQ3794" s="68"/>
      <c r="ER3794" s="68"/>
      <c r="ES3794" s="68"/>
      <c r="ET3794" s="68"/>
    </row>
    <row r="3795" spans="53:150" s="9" customFormat="1" ht="15">
      <c r="BA3795" s="41"/>
      <c r="BB3795" s="41"/>
      <c r="BC3795" s="41"/>
      <c r="BD3795" s="41"/>
      <c r="BE3795" s="41"/>
      <c r="BF3795" s="41"/>
      <c r="BG3795" s="41"/>
      <c r="BH3795" s="41"/>
      <c r="BI3795" s="41"/>
      <c r="BJ3795" s="41"/>
      <c r="BK3795" s="41"/>
      <c r="BL3795" s="41"/>
      <c r="BM3795" s="41"/>
      <c r="BN3795" s="41"/>
      <c r="BO3795" s="41"/>
      <c r="BP3795" s="41"/>
      <c r="BQ3795" s="41"/>
      <c r="BR3795" s="41"/>
      <c r="BS3795" s="41"/>
      <c r="BT3795" s="41"/>
      <c r="BU3795" s="41"/>
      <c r="BV3795" s="41"/>
      <c r="BW3795" s="41"/>
      <c r="BX3795" s="41"/>
      <c r="BY3795" s="41"/>
      <c r="BZ3795" s="41"/>
      <c r="CA3795" s="41"/>
      <c r="CB3795" s="41"/>
      <c r="CC3795" s="41"/>
      <c r="CD3795" s="41"/>
      <c r="CE3795" s="41"/>
      <c r="CF3795" s="41"/>
      <c r="CG3795" s="41"/>
      <c r="CH3795" s="41"/>
      <c r="CI3795" s="41"/>
      <c r="CJ3795" s="41"/>
      <c r="ED3795" s="68"/>
      <c r="EE3795" s="68"/>
      <c r="EF3795" s="68"/>
      <c r="EG3795" s="68"/>
      <c r="EH3795" s="68"/>
      <c r="EI3795" s="68"/>
      <c r="EJ3795" s="68"/>
      <c r="EK3795" s="68"/>
      <c r="EL3795" s="68"/>
      <c r="EM3795" s="68"/>
      <c r="EN3795" s="68"/>
      <c r="EO3795" s="68"/>
      <c r="EP3795" s="68"/>
      <c r="EQ3795" s="68"/>
      <c r="ER3795" s="68"/>
      <c r="ES3795" s="68"/>
      <c r="ET3795" s="68"/>
    </row>
    <row r="3796" spans="53:150" s="9" customFormat="1" ht="15">
      <c r="BA3796" s="41"/>
      <c r="BB3796" s="41"/>
      <c r="BC3796" s="41"/>
      <c r="BD3796" s="41"/>
      <c r="BE3796" s="41"/>
      <c r="BF3796" s="41"/>
      <c r="BG3796" s="41"/>
      <c r="BH3796" s="41"/>
      <c r="BI3796" s="41"/>
      <c r="BJ3796" s="41"/>
      <c r="BK3796" s="41"/>
      <c r="BL3796" s="41"/>
      <c r="BM3796" s="41"/>
      <c r="BN3796" s="41"/>
      <c r="BO3796" s="41"/>
      <c r="BP3796" s="41"/>
      <c r="BQ3796" s="41"/>
      <c r="BR3796" s="41"/>
      <c r="BS3796" s="41"/>
      <c r="BT3796" s="41"/>
      <c r="BU3796" s="41"/>
      <c r="BV3796" s="41"/>
      <c r="BW3796" s="41"/>
      <c r="BX3796" s="41"/>
      <c r="BY3796" s="41"/>
      <c r="BZ3796" s="41"/>
      <c r="CA3796" s="41"/>
      <c r="CB3796" s="41"/>
      <c r="CC3796" s="41"/>
      <c r="CD3796" s="41"/>
      <c r="CE3796" s="41"/>
      <c r="CF3796" s="41"/>
      <c r="CG3796" s="41"/>
      <c r="CH3796" s="41"/>
      <c r="CI3796" s="41"/>
      <c r="CJ3796" s="41"/>
      <c r="ED3796" s="68"/>
      <c r="EE3796" s="68"/>
      <c r="EF3796" s="68"/>
      <c r="EG3796" s="68"/>
      <c r="EH3796" s="68"/>
      <c r="EI3796" s="68"/>
      <c r="EJ3796" s="68"/>
      <c r="EK3796" s="68"/>
      <c r="EL3796" s="68"/>
      <c r="EM3796" s="68"/>
      <c r="EN3796" s="68"/>
      <c r="EO3796" s="68"/>
      <c r="EP3796" s="68"/>
      <c r="EQ3796" s="68"/>
      <c r="ER3796" s="68"/>
      <c r="ES3796" s="68"/>
      <c r="ET3796" s="68"/>
    </row>
    <row r="3797" spans="53:150" s="9" customFormat="1" ht="15">
      <c r="BA3797" s="41"/>
      <c r="BB3797" s="41"/>
      <c r="BC3797" s="41"/>
      <c r="BD3797" s="41"/>
      <c r="BE3797" s="41"/>
      <c r="BF3797" s="41"/>
      <c r="BG3797" s="41"/>
      <c r="BH3797" s="41"/>
      <c r="BI3797" s="41"/>
      <c r="BJ3797" s="41"/>
      <c r="BK3797" s="41"/>
      <c r="BL3797" s="41"/>
      <c r="BM3797" s="41"/>
      <c r="BN3797" s="41"/>
      <c r="BO3797" s="41"/>
      <c r="BP3797" s="41"/>
      <c r="BQ3797" s="41"/>
      <c r="BR3797" s="41"/>
      <c r="BS3797" s="41"/>
      <c r="BT3797" s="41"/>
      <c r="BU3797" s="41"/>
      <c r="BV3797" s="41"/>
      <c r="BW3797" s="41"/>
      <c r="BX3797" s="41"/>
      <c r="BY3797" s="41"/>
      <c r="BZ3797" s="41"/>
      <c r="CA3797" s="41"/>
      <c r="CB3797" s="41"/>
      <c r="CC3797" s="41"/>
      <c r="CD3797" s="41"/>
      <c r="CE3797" s="41"/>
      <c r="CF3797" s="41"/>
      <c r="CG3797" s="41"/>
      <c r="CH3797" s="41"/>
      <c r="CI3797" s="41"/>
      <c r="CJ3797" s="41"/>
      <c r="ED3797" s="68"/>
      <c r="EE3797" s="68"/>
      <c r="EF3797" s="68"/>
      <c r="EG3797" s="68"/>
      <c r="EH3797" s="68"/>
      <c r="EI3797" s="68"/>
      <c r="EJ3797" s="68"/>
      <c r="EK3797" s="68"/>
      <c r="EL3797" s="68"/>
      <c r="EM3797" s="68"/>
      <c r="EN3797" s="68"/>
      <c r="EO3797" s="68"/>
      <c r="EP3797" s="68"/>
      <c r="EQ3797" s="68"/>
      <c r="ER3797" s="68"/>
      <c r="ES3797" s="68"/>
      <c r="ET3797" s="68"/>
    </row>
    <row r="3798" spans="53:150" s="9" customFormat="1" ht="15">
      <c r="BA3798" s="41"/>
      <c r="BB3798" s="41"/>
      <c r="BC3798" s="41"/>
      <c r="BD3798" s="41"/>
      <c r="BE3798" s="41"/>
      <c r="BF3798" s="41"/>
      <c r="BG3798" s="41"/>
      <c r="BH3798" s="41"/>
      <c r="BI3798" s="41"/>
      <c r="BJ3798" s="41"/>
      <c r="BK3798" s="41"/>
      <c r="BL3798" s="41"/>
      <c r="BM3798" s="41"/>
      <c r="BN3798" s="41"/>
      <c r="BO3798" s="41"/>
      <c r="BP3798" s="41"/>
      <c r="BQ3798" s="41"/>
      <c r="BR3798" s="41"/>
      <c r="BS3798" s="41"/>
      <c r="BT3798" s="41"/>
      <c r="BU3798" s="41"/>
      <c r="BV3798" s="41"/>
      <c r="BW3798" s="41"/>
      <c r="BX3798" s="41"/>
      <c r="BY3798" s="41"/>
      <c r="BZ3798" s="41"/>
      <c r="CA3798" s="41"/>
      <c r="CB3798" s="41"/>
      <c r="CC3798" s="41"/>
      <c r="CD3798" s="41"/>
      <c r="CE3798" s="41"/>
      <c r="CF3798" s="41"/>
      <c r="CG3798" s="41"/>
      <c r="CH3798" s="41"/>
      <c r="CI3798" s="41"/>
      <c r="CJ3798" s="41"/>
      <c r="ED3798" s="68"/>
      <c r="EE3798" s="68"/>
      <c r="EF3798" s="68"/>
      <c r="EG3798" s="68"/>
      <c r="EH3798" s="68"/>
      <c r="EI3798" s="68"/>
      <c r="EJ3798" s="68"/>
      <c r="EK3798" s="68"/>
      <c r="EL3798" s="68"/>
      <c r="EM3798" s="68"/>
      <c r="EN3798" s="68"/>
      <c r="EO3798" s="68"/>
      <c r="EP3798" s="68"/>
      <c r="EQ3798" s="68"/>
      <c r="ER3798" s="68"/>
      <c r="ES3798" s="68"/>
      <c r="ET3798" s="68"/>
    </row>
    <row r="3799" spans="53:150" s="9" customFormat="1" ht="15">
      <c r="BA3799" s="41"/>
      <c r="BB3799" s="41"/>
      <c r="BC3799" s="41"/>
      <c r="BD3799" s="41"/>
      <c r="BE3799" s="41"/>
      <c r="BF3799" s="41"/>
      <c r="BG3799" s="41"/>
      <c r="BH3799" s="41"/>
      <c r="BI3799" s="41"/>
      <c r="BJ3799" s="41"/>
      <c r="BK3799" s="41"/>
      <c r="BL3799" s="41"/>
      <c r="BM3799" s="41"/>
      <c r="BN3799" s="41"/>
      <c r="BO3799" s="41"/>
      <c r="BP3799" s="41"/>
      <c r="BQ3799" s="41"/>
      <c r="BR3799" s="41"/>
      <c r="BS3799" s="41"/>
      <c r="BT3799" s="41"/>
      <c r="BU3799" s="41"/>
      <c r="BV3799" s="41"/>
      <c r="BW3799" s="41"/>
      <c r="BX3799" s="41"/>
      <c r="BY3799" s="41"/>
      <c r="BZ3799" s="41"/>
      <c r="CA3799" s="41"/>
      <c r="CB3799" s="41"/>
      <c r="CC3799" s="41"/>
      <c r="CD3799" s="41"/>
      <c r="CE3799" s="41"/>
      <c r="CF3799" s="41"/>
      <c r="CG3799" s="41"/>
      <c r="CH3799" s="41"/>
      <c r="CI3799" s="41"/>
      <c r="CJ3799" s="41"/>
      <c r="ED3799" s="68"/>
      <c r="EE3799" s="68"/>
      <c r="EF3799" s="68"/>
      <c r="EG3799" s="68"/>
      <c r="EH3799" s="68"/>
      <c r="EI3799" s="68"/>
      <c r="EJ3799" s="68"/>
      <c r="EK3799" s="68"/>
      <c r="EL3799" s="68"/>
      <c r="EM3799" s="68"/>
      <c r="EN3799" s="68"/>
      <c r="EO3799" s="68"/>
      <c r="EP3799" s="68"/>
      <c r="EQ3799" s="68"/>
      <c r="ER3799" s="68"/>
      <c r="ES3799" s="68"/>
      <c r="ET3799" s="68"/>
    </row>
    <row r="3800" spans="53:150" s="9" customFormat="1" ht="15">
      <c r="BA3800" s="41"/>
      <c r="BB3800" s="41"/>
      <c r="BC3800" s="41"/>
      <c r="BD3800" s="41"/>
      <c r="BE3800" s="41"/>
      <c r="BF3800" s="41"/>
      <c r="BG3800" s="41"/>
      <c r="BH3800" s="41"/>
      <c r="BI3800" s="41"/>
      <c r="BJ3800" s="41"/>
      <c r="BK3800" s="41"/>
      <c r="BL3800" s="41"/>
      <c r="BM3800" s="41"/>
      <c r="BN3800" s="41"/>
      <c r="BO3800" s="41"/>
      <c r="BP3800" s="41"/>
      <c r="BQ3800" s="41"/>
      <c r="BR3800" s="41"/>
      <c r="BS3800" s="41"/>
      <c r="BT3800" s="41"/>
      <c r="BU3800" s="41"/>
      <c r="BV3800" s="41"/>
      <c r="BW3800" s="41"/>
      <c r="BX3800" s="41"/>
      <c r="BY3800" s="41"/>
      <c r="BZ3800" s="41"/>
      <c r="CA3800" s="41"/>
      <c r="CB3800" s="41"/>
      <c r="CC3800" s="41"/>
      <c r="CD3800" s="41"/>
      <c r="CE3800" s="41"/>
      <c r="CF3800" s="41"/>
      <c r="CG3800" s="41"/>
      <c r="CH3800" s="41"/>
      <c r="CI3800" s="41"/>
      <c r="CJ3800" s="41"/>
      <c r="ED3800" s="68"/>
      <c r="EE3800" s="68"/>
      <c r="EF3800" s="68"/>
      <c r="EG3800" s="68"/>
      <c r="EH3800" s="68"/>
      <c r="EI3800" s="68"/>
      <c r="EJ3800" s="68"/>
      <c r="EK3800" s="68"/>
      <c r="EL3800" s="68"/>
      <c r="EM3800" s="68"/>
      <c r="EN3800" s="68"/>
      <c r="EO3800" s="68"/>
      <c r="EP3800" s="68"/>
      <c r="EQ3800" s="68"/>
      <c r="ER3800" s="68"/>
      <c r="ES3800" s="68"/>
      <c r="ET3800" s="68"/>
    </row>
    <row r="3801" spans="53:150" s="9" customFormat="1" ht="15">
      <c r="BA3801" s="41"/>
      <c r="BB3801" s="41"/>
      <c r="BC3801" s="41"/>
      <c r="BD3801" s="41"/>
      <c r="BE3801" s="41"/>
      <c r="BF3801" s="41"/>
      <c r="BG3801" s="41"/>
      <c r="BH3801" s="41"/>
      <c r="BI3801" s="41"/>
      <c r="BJ3801" s="41"/>
      <c r="BK3801" s="41"/>
      <c r="BL3801" s="41"/>
      <c r="BM3801" s="41"/>
      <c r="BN3801" s="41"/>
      <c r="BO3801" s="41"/>
      <c r="BP3801" s="41"/>
      <c r="BQ3801" s="41"/>
      <c r="BR3801" s="41"/>
      <c r="BS3801" s="41"/>
      <c r="BT3801" s="41"/>
      <c r="BU3801" s="41"/>
      <c r="BV3801" s="41"/>
      <c r="BW3801" s="41"/>
      <c r="BX3801" s="41"/>
      <c r="BY3801" s="41"/>
      <c r="BZ3801" s="41"/>
      <c r="CA3801" s="41"/>
      <c r="CB3801" s="41"/>
      <c r="CC3801" s="41"/>
      <c r="CD3801" s="41"/>
      <c r="CE3801" s="41"/>
      <c r="CF3801" s="41"/>
      <c r="CG3801" s="41"/>
      <c r="CH3801" s="41"/>
      <c r="CI3801" s="41"/>
      <c r="CJ3801" s="41"/>
      <c r="ED3801" s="68"/>
      <c r="EE3801" s="68"/>
      <c r="EF3801" s="68"/>
      <c r="EG3801" s="68"/>
      <c r="EH3801" s="68"/>
      <c r="EI3801" s="68"/>
      <c r="EJ3801" s="68"/>
      <c r="EK3801" s="68"/>
      <c r="EL3801" s="68"/>
      <c r="EM3801" s="68"/>
      <c r="EN3801" s="68"/>
      <c r="EO3801" s="68"/>
      <c r="EP3801" s="68"/>
      <c r="EQ3801" s="68"/>
      <c r="ER3801" s="68"/>
      <c r="ES3801" s="68"/>
      <c r="ET3801" s="68"/>
    </row>
    <row r="3802" spans="53:150" s="9" customFormat="1" ht="15">
      <c r="BA3802" s="41"/>
      <c r="BB3802" s="41"/>
      <c r="BC3802" s="41"/>
      <c r="BD3802" s="41"/>
      <c r="BE3802" s="41"/>
      <c r="BF3802" s="41"/>
      <c r="BG3802" s="41"/>
      <c r="BH3802" s="41"/>
      <c r="BI3802" s="41"/>
      <c r="BJ3802" s="41"/>
      <c r="BK3802" s="41"/>
      <c r="BL3802" s="41"/>
      <c r="BM3802" s="41"/>
      <c r="BN3802" s="41"/>
      <c r="BO3802" s="41"/>
      <c r="BP3802" s="41"/>
      <c r="BQ3802" s="41"/>
      <c r="BR3802" s="41"/>
      <c r="BS3802" s="41"/>
      <c r="BT3802" s="41"/>
      <c r="BU3802" s="41"/>
      <c r="BV3802" s="41"/>
      <c r="BW3802" s="41"/>
      <c r="BX3802" s="41"/>
      <c r="BY3802" s="41"/>
      <c r="BZ3802" s="41"/>
      <c r="CA3802" s="41"/>
      <c r="CB3802" s="41"/>
      <c r="CC3802" s="41"/>
      <c r="CD3802" s="41"/>
      <c r="CE3802" s="41"/>
      <c r="CF3802" s="41"/>
      <c r="CG3802" s="41"/>
      <c r="CH3802" s="41"/>
      <c r="CI3802" s="41"/>
      <c r="CJ3802" s="41"/>
      <c r="ED3802" s="68"/>
      <c r="EE3802" s="68"/>
      <c r="EF3802" s="68"/>
      <c r="EG3802" s="68"/>
      <c r="EH3802" s="68"/>
      <c r="EI3802" s="68"/>
      <c r="EJ3802" s="68"/>
      <c r="EK3802" s="68"/>
      <c r="EL3802" s="68"/>
      <c r="EM3802" s="68"/>
      <c r="EN3802" s="68"/>
      <c r="EO3802" s="68"/>
      <c r="EP3802" s="68"/>
      <c r="EQ3802" s="68"/>
      <c r="ER3802" s="68"/>
      <c r="ES3802" s="68"/>
      <c r="ET3802" s="68"/>
    </row>
    <row r="3803" spans="53:150" s="9" customFormat="1" ht="15">
      <c r="BA3803" s="41"/>
      <c r="BB3803" s="41"/>
      <c r="BC3803" s="41"/>
      <c r="BD3803" s="41"/>
      <c r="BE3803" s="41"/>
      <c r="BF3803" s="41"/>
      <c r="BG3803" s="41"/>
      <c r="BH3803" s="41"/>
      <c r="BI3803" s="41"/>
      <c r="BJ3803" s="41"/>
      <c r="BK3803" s="41"/>
      <c r="BL3803" s="41"/>
      <c r="BM3803" s="41"/>
      <c r="BN3803" s="41"/>
      <c r="BO3803" s="41"/>
      <c r="BP3803" s="41"/>
      <c r="BQ3803" s="41"/>
      <c r="BR3803" s="41"/>
      <c r="BS3803" s="41"/>
      <c r="BT3803" s="41"/>
      <c r="BU3803" s="41"/>
      <c r="BV3803" s="41"/>
      <c r="BW3803" s="41"/>
      <c r="BX3803" s="41"/>
      <c r="BY3803" s="41"/>
      <c r="BZ3803" s="41"/>
      <c r="CA3803" s="41"/>
      <c r="CB3803" s="41"/>
      <c r="CC3803" s="41"/>
      <c r="CD3803" s="41"/>
      <c r="CE3803" s="41"/>
      <c r="CF3803" s="41"/>
      <c r="CG3803" s="41"/>
      <c r="CH3803" s="41"/>
      <c r="CI3803" s="41"/>
      <c r="CJ3803" s="41"/>
      <c r="ED3803" s="68"/>
      <c r="EE3803" s="68"/>
      <c r="EF3803" s="68"/>
      <c r="EG3803" s="68"/>
      <c r="EH3803" s="68"/>
      <c r="EI3803" s="68"/>
      <c r="EJ3803" s="68"/>
      <c r="EK3803" s="68"/>
      <c r="EL3803" s="68"/>
      <c r="EM3803" s="68"/>
      <c r="EN3803" s="68"/>
      <c r="EO3803" s="68"/>
      <c r="EP3803" s="68"/>
      <c r="EQ3803" s="68"/>
      <c r="ER3803" s="68"/>
      <c r="ES3803" s="68"/>
      <c r="ET3803" s="68"/>
    </row>
    <row r="3804" spans="53:150" s="9" customFormat="1" ht="15">
      <c r="BA3804" s="41"/>
      <c r="BB3804" s="41"/>
      <c r="BC3804" s="41"/>
      <c r="BD3804" s="41"/>
      <c r="BE3804" s="41"/>
      <c r="BF3804" s="41"/>
      <c r="BG3804" s="41"/>
      <c r="BH3804" s="41"/>
      <c r="BI3804" s="41"/>
      <c r="BJ3804" s="41"/>
      <c r="BK3804" s="41"/>
      <c r="BL3804" s="41"/>
      <c r="BM3804" s="41"/>
      <c r="BN3804" s="41"/>
      <c r="BO3804" s="41"/>
      <c r="BP3804" s="41"/>
      <c r="BQ3804" s="41"/>
      <c r="BR3804" s="41"/>
      <c r="BS3804" s="41"/>
      <c r="BT3804" s="41"/>
      <c r="BU3804" s="41"/>
      <c r="BV3804" s="41"/>
      <c r="BW3804" s="41"/>
      <c r="BX3804" s="41"/>
      <c r="BY3804" s="41"/>
      <c r="BZ3804" s="41"/>
      <c r="CA3804" s="41"/>
      <c r="CB3804" s="41"/>
      <c r="CC3804" s="41"/>
      <c r="CD3804" s="41"/>
      <c r="CE3804" s="41"/>
      <c r="CF3804" s="41"/>
      <c r="CG3804" s="41"/>
      <c r="CH3804" s="41"/>
      <c r="CI3804" s="41"/>
      <c r="CJ3804" s="41"/>
      <c r="ED3804" s="68"/>
      <c r="EE3804" s="68"/>
      <c r="EF3804" s="68"/>
      <c r="EG3804" s="68"/>
      <c r="EH3804" s="68"/>
      <c r="EI3804" s="68"/>
      <c r="EJ3804" s="68"/>
      <c r="EK3804" s="68"/>
      <c r="EL3804" s="68"/>
      <c r="EM3804" s="68"/>
      <c r="EN3804" s="68"/>
      <c r="EO3804" s="68"/>
      <c r="EP3804" s="68"/>
      <c r="EQ3804" s="68"/>
      <c r="ER3804" s="68"/>
      <c r="ES3804" s="68"/>
      <c r="ET3804" s="68"/>
    </row>
    <row r="3805" spans="53:150" s="9" customFormat="1" ht="15">
      <c r="BA3805" s="41"/>
      <c r="BB3805" s="41"/>
      <c r="BC3805" s="41"/>
      <c r="BD3805" s="41"/>
      <c r="BE3805" s="41"/>
      <c r="BF3805" s="41"/>
      <c r="BG3805" s="41"/>
      <c r="BH3805" s="41"/>
      <c r="BI3805" s="41"/>
      <c r="BJ3805" s="41"/>
      <c r="BK3805" s="41"/>
      <c r="BL3805" s="41"/>
      <c r="BM3805" s="41"/>
      <c r="BN3805" s="41"/>
      <c r="BO3805" s="41"/>
      <c r="BP3805" s="41"/>
      <c r="BQ3805" s="41"/>
      <c r="BR3805" s="41"/>
      <c r="BS3805" s="41"/>
      <c r="BT3805" s="41"/>
      <c r="BU3805" s="41"/>
      <c r="BV3805" s="41"/>
      <c r="BW3805" s="41"/>
      <c r="BX3805" s="41"/>
      <c r="BY3805" s="41"/>
      <c r="BZ3805" s="41"/>
      <c r="CA3805" s="41"/>
      <c r="CB3805" s="41"/>
      <c r="CC3805" s="41"/>
      <c r="CD3805" s="41"/>
      <c r="CE3805" s="41"/>
      <c r="CF3805" s="41"/>
      <c r="CG3805" s="41"/>
      <c r="CH3805" s="41"/>
      <c r="CI3805" s="41"/>
      <c r="CJ3805" s="41"/>
      <c r="ED3805" s="68"/>
      <c r="EE3805" s="68"/>
      <c r="EF3805" s="68"/>
      <c r="EG3805" s="68"/>
      <c r="EH3805" s="68"/>
      <c r="EI3805" s="68"/>
      <c r="EJ3805" s="68"/>
      <c r="EK3805" s="68"/>
      <c r="EL3805" s="68"/>
      <c r="EM3805" s="68"/>
      <c r="EN3805" s="68"/>
      <c r="EO3805" s="68"/>
      <c r="EP3805" s="68"/>
      <c r="EQ3805" s="68"/>
      <c r="ER3805" s="68"/>
      <c r="ES3805" s="68"/>
      <c r="ET3805" s="68"/>
    </row>
    <row r="3806" spans="53:150" s="9" customFormat="1" ht="15">
      <c r="BA3806" s="41"/>
      <c r="BB3806" s="41"/>
      <c r="BC3806" s="41"/>
      <c r="BD3806" s="41"/>
      <c r="BE3806" s="41"/>
      <c r="BF3806" s="41"/>
      <c r="BG3806" s="41"/>
      <c r="BH3806" s="41"/>
      <c r="BI3806" s="41"/>
      <c r="BJ3806" s="41"/>
      <c r="BK3806" s="41"/>
      <c r="BL3806" s="41"/>
      <c r="BM3806" s="41"/>
      <c r="BN3806" s="41"/>
      <c r="BO3806" s="41"/>
      <c r="BP3806" s="41"/>
      <c r="BQ3806" s="41"/>
      <c r="BR3806" s="41"/>
      <c r="BS3806" s="41"/>
      <c r="BT3806" s="41"/>
      <c r="BU3806" s="41"/>
      <c r="BV3806" s="41"/>
      <c r="BW3806" s="41"/>
      <c r="BX3806" s="41"/>
      <c r="BY3806" s="41"/>
      <c r="BZ3806" s="41"/>
      <c r="CA3806" s="41"/>
      <c r="CB3806" s="41"/>
      <c r="CC3806" s="41"/>
      <c r="CD3806" s="41"/>
      <c r="CE3806" s="41"/>
      <c r="CF3806" s="41"/>
      <c r="CG3806" s="41"/>
      <c r="CH3806" s="41"/>
      <c r="CI3806" s="41"/>
      <c r="CJ3806" s="41"/>
      <c r="ED3806" s="68"/>
      <c r="EE3806" s="68"/>
      <c r="EF3806" s="68"/>
      <c r="EG3806" s="68"/>
      <c r="EH3806" s="68"/>
      <c r="EI3806" s="68"/>
      <c r="EJ3806" s="68"/>
      <c r="EK3806" s="68"/>
      <c r="EL3806" s="68"/>
      <c r="EM3806" s="68"/>
      <c r="EN3806" s="68"/>
      <c r="EO3806" s="68"/>
      <c r="EP3806" s="68"/>
      <c r="EQ3806" s="68"/>
      <c r="ER3806" s="68"/>
      <c r="ES3806" s="68"/>
      <c r="ET3806" s="68"/>
    </row>
    <row r="3807" spans="53:150" s="9" customFormat="1" ht="15">
      <c r="BA3807" s="41"/>
      <c r="BB3807" s="41"/>
      <c r="BC3807" s="41"/>
      <c r="BD3807" s="41"/>
      <c r="BE3807" s="41"/>
      <c r="BF3807" s="41"/>
      <c r="BG3807" s="41"/>
      <c r="BH3807" s="41"/>
      <c r="BI3807" s="41"/>
      <c r="BJ3807" s="41"/>
      <c r="BK3807" s="41"/>
      <c r="BL3807" s="41"/>
      <c r="BM3807" s="41"/>
      <c r="BN3807" s="41"/>
      <c r="BO3807" s="41"/>
      <c r="BP3807" s="41"/>
      <c r="BQ3807" s="41"/>
      <c r="BR3807" s="41"/>
      <c r="BS3807" s="41"/>
      <c r="BT3807" s="41"/>
      <c r="BU3807" s="41"/>
      <c r="BV3807" s="41"/>
      <c r="BW3807" s="41"/>
      <c r="BX3807" s="41"/>
      <c r="BY3807" s="41"/>
      <c r="BZ3807" s="41"/>
      <c r="CA3807" s="41"/>
      <c r="CB3807" s="41"/>
      <c r="CC3807" s="41"/>
      <c r="CD3807" s="41"/>
      <c r="CE3807" s="41"/>
      <c r="CF3807" s="41"/>
      <c r="CG3807" s="41"/>
      <c r="CH3807" s="41"/>
      <c r="CI3807" s="41"/>
      <c r="CJ3807" s="41"/>
      <c r="ED3807" s="68"/>
      <c r="EE3807" s="68"/>
      <c r="EF3807" s="68"/>
      <c r="EG3807" s="68"/>
      <c r="EH3807" s="68"/>
      <c r="EI3807" s="68"/>
      <c r="EJ3807" s="68"/>
      <c r="EK3807" s="68"/>
      <c r="EL3807" s="68"/>
      <c r="EM3807" s="68"/>
      <c r="EN3807" s="68"/>
      <c r="EO3807" s="68"/>
      <c r="EP3807" s="68"/>
      <c r="EQ3807" s="68"/>
      <c r="ER3807" s="68"/>
      <c r="ES3807" s="68"/>
      <c r="ET3807" s="68"/>
    </row>
    <row r="3808" spans="53:150" s="9" customFormat="1" ht="15">
      <c r="BA3808" s="41"/>
      <c r="BB3808" s="41"/>
      <c r="BC3808" s="41"/>
      <c r="BD3808" s="41"/>
      <c r="BE3808" s="41"/>
      <c r="BF3808" s="41"/>
      <c r="BG3808" s="41"/>
      <c r="BH3808" s="41"/>
      <c r="BI3808" s="41"/>
      <c r="BJ3808" s="41"/>
      <c r="BK3808" s="41"/>
      <c r="BL3808" s="41"/>
      <c r="BM3808" s="41"/>
      <c r="BN3808" s="41"/>
      <c r="BO3808" s="41"/>
      <c r="BP3808" s="41"/>
      <c r="BQ3808" s="41"/>
      <c r="BR3808" s="41"/>
      <c r="BS3808" s="41"/>
      <c r="BT3808" s="41"/>
      <c r="BU3808" s="41"/>
      <c r="BV3808" s="41"/>
      <c r="BW3808" s="41"/>
      <c r="BX3808" s="41"/>
      <c r="BY3808" s="41"/>
      <c r="BZ3808" s="41"/>
      <c r="CA3808" s="41"/>
      <c r="CB3808" s="41"/>
      <c r="CC3808" s="41"/>
      <c r="CD3808" s="41"/>
      <c r="CE3808" s="41"/>
      <c r="CF3808" s="41"/>
      <c r="CG3808" s="41"/>
      <c r="CH3808" s="41"/>
      <c r="CI3808" s="41"/>
      <c r="CJ3808" s="41"/>
      <c r="ED3808" s="68"/>
      <c r="EE3808" s="68"/>
      <c r="EF3808" s="68"/>
      <c r="EG3808" s="68"/>
      <c r="EH3808" s="68"/>
      <c r="EI3808" s="68"/>
      <c r="EJ3808" s="68"/>
      <c r="EK3808" s="68"/>
      <c r="EL3808" s="68"/>
      <c r="EM3808" s="68"/>
      <c r="EN3808" s="68"/>
      <c r="EO3808" s="68"/>
      <c r="EP3808" s="68"/>
      <c r="EQ3808" s="68"/>
      <c r="ER3808" s="68"/>
      <c r="ES3808" s="68"/>
      <c r="ET3808" s="68"/>
    </row>
    <row r="3809" spans="53:150" s="9" customFormat="1" ht="15">
      <c r="BA3809" s="41"/>
      <c r="BB3809" s="41"/>
      <c r="BC3809" s="41"/>
      <c r="BD3809" s="41"/>
      <c r="BE3809" s="41"/>
      <c r="BF3809" s="41"/>
      <c r="BG3809" s="41"/>
      <c r="BH3809" s="41"/>
      <c r="BI3809" s="41"/>
      <c r="BJ3809" s="41"/>
      <c r="BK3809" s="41"/>
      <c r="BL3809" s="41"/>
      <c r="BM3809" s="41"/>
      <c r="BN3809" s="41"/>
      <c r="BO3809" s="41"/>
      <c r="BP3809" s="41"/>
      <c r="BQ3809" s="41"/>
      <c r="BR3809" s="41"/>
      <c r="BS3809" s="41"/>
      <c r="BT3809" s="41"/>
      <c r="BU3809" s="41"/>
      <c r="BV3809" s="41"/>
      <c r="BW3809" s="41"/>
      <c r="BX3809" s="41"/>
      <c r="BY3809" s="41"/>
      <c r="BZ3809" s="41"/>
      <c r="CA3809" s="41"/>
      <c r="CB3809" s="41"/>
      <c r="CC3809" s="41"/>
      <c r="CD3809" s="41"/>
      <c r="CE3809" s="41"/>
      <c r="CF3809" s="41"/>
      <c r="CG3809" s="41"/>
      <c r="CH3809" s="41"/>
      <c r="CI3809" s="41"/>
      <c r="CJ3809" s="41"/>
      <c r="ED3809" s="68"/>
      <c r="EE3809" s="68"/>
      <c r="EF3809" s="68"/>
      <c r="EG3809" s="68"/>
      <c r="EH3809" s="68"/>
      <c r="EI3809" s="68"/>
      <c r="EJ3809" s="68"/>
      <c r="EK3809" s="68"/>
      <c r="EL3809" s="68"/>
      <c r="EM3809" s="68"/>
      <c r="EN3809" s="68"/>
      <c r="EO3809" s="68"/>
      <c r="EP3809" s="68"/>
      <c r="EQ3809" s="68"/>
      <c r="ER3809" s="68"/>
      <c r="ES3809" s="68"/>
      <c r="ET3809" s="68"/>
    </row>
    <row r="3810" spans="53:150" s="9" customFormat="1" ht="15">
      <c r="BA3810" s="41"/>
      <c r="BB3810" s="41"/>
      <c r="BC3810" s="41"/>
      <c r="BD3810" s="41"/>
      <c r="BE3810" s="41"/>
      <c r="BF3810" s="41"/>
      <c r="BG3810" s="41"/>
      <c r="BH3810" s="41"/>
      <c r="BI3810" s="41"/>
      <c r="BJ3810" s="41"/>
      <c r="BK3810" s="41"/>
      <c r="BL3810" s="41"/>
      <c r="BM3810" s="41"/>
      <c r="BN3810" s="41"/>
      <c r="BO3810" s="41"/>
      <c r="BP3810" s="41"/>
      <c r="BQ3810" s="41"/>
      <c r="BR3810" s="41"/>
      <c r="BS3810" s="41"/>
      <c r="BT3810" s="41"/>
      <c r="BU3810" s="41"/>
      <c r="BV3810" s="41"/>
      <c r="BW3810" s="41"/>
      <c r="BX3810" s="41"/>
      <c r="BY3810" s="41"/>
      <c r="BZ3810" s="41"/>
      <c r="CA3810" s="41"/>
      <c r="CB3810" s="41"/>
      <c r="CC3810" s="41"/>
      <c r="CD3810" s="41"/>
      <c r="CE3810" s="41"/>
      <c r="CF3810" s="41"/>
      <c r="CG3810" s="41"/>
      <c r="CH3810" s="41"/>
      <c r="CI3810" s="41"/>
      <c r="CJ3810" s="41"/>
      <c r="ED3810" s="68"/>
      <c r="EE3810" s="68"/>
      <c r="EF3810" s="68"/>
      <c r="EG3810" s="68"/>
      <c r="EH3810" s="68"/>
      <c r="EI3810" s="68"/>
      <c r="EJ3810" s="68"/>
      <c r="EK3810" s="68"/>
      <c r="EL3810" s="68"/>
      <c r="EM3810" s="68"/>
      <c r="EN3810" s="68"/>
      <c r="EO3810" s="68"/>
      <c r="EP3810" s="68"/>
      <c r="EQ3810" s="68"/>
      <c r="ER3810" s="68"/>
      <c r="ES3810" s="68"/>
      <c r="ET3810" s="68"/>
    </row>
    <row r="3811" spans="53:150" s="9" customFormat="1" ht="15">
      <c r="BA3811" s="41"/>
      <c r="BB3811" s="41"/>
      <c r="BC3811" s="41"/>
      <c r="BD3811" s="41"/>
      <c r="BE3811" s="41"/>
      <c r="BF3811" s="41"/>
      <c r="BG3811" s="41"/>
      <c r="BH3811" s="41"/>
      <c r="BI3811" s="41"/>
      <c r="BJ3811" s="41"/>
      <c r="BK3811" s="41"/>
      <c r="BL3811" s="41"/>
      <c r="BM3811" s="41"/>
      <c r="BN3811" s="41"/>
      <c r="BO3811" s="41"/>
      <c r="BP3811" s="41"/>
      <c r="BQ3811" s="41"/>
      <c r="BR3811" s="41"/>
      <c r="BS3811" s="41"/>
      <c r="BT3811" s="41"/>
      <c r="BU3811" s="41"/>
      <c r="BV3811" s="41"/>
      <c r="BW3811" s="41"/>
      <c r="BX3811" s="41"/>
      <c r="BY3811" s="41"/>
      <c r="BZ3811" s="41"/>
      <c r="CA3811" s="41"/>
      <c r="CB3811" s="41"/>
      <c r="CC3811" s="41"/>
      <c r="CD3811" s="41"/>
      <c r="CE3811" s="41"/>
      <c r="CF3811" s="41"/>
      <c r="CG3811" s="41"/>
      <c r="CH3811" s="41"/>
      <c r="CI3811" s="41"/>
      <c r="CJ3811" s="41"/>
      <c r="ED3811" s="68"/>
      <c r="EE3811" s="68"/>
      <c r="EF3811" s="68"/>
      <c r="EG3811" s="68"/>
      <c r="EH3811" s="68"/>
      <c r="EI3811" s="68"/>
      <c r="EJ3811" s="68"/>
      <c r="EK3811" s="68"/>
      <c r="EL3811" s="68"/>
      <c r="EM3811" s="68"/>
      <c r="EN3811" s="68"/>
      <c r="EO3811" s="68"/>
      <c r="EP3811" s="68"/>
      <c r="EQ3811" s="68"/>
      <c r="ER3811" s="68"/>
      <c r="ES3811" s="68"/>
      <c r="ET3811" s="68"/>
    </row>
    <row r="3812" spans="53:150" s="9" customFormat="1" ht="15">
      <c r="BA3812" s="41"/>
      <c r="BB3812" s="41"/>
      <c r="BC3812" s="41"/>
      <c r="BD3812" s="41"/>
      <c r="BE3812" s="41"/>
      <c r="BF3812" s="41"/>
      <c r="BG3812" s="41"/>
      <c r="BH3812" s="41"/>
      <c r="BI3812" s="41"/>
      <c r="BJ3812" s="41"/>
      <c r="BK3812" s="41"/>
      <c r="BL3812" s="41"/>
      <c r="BM3812" s="41"/>
      <c r="BN3812" s="41"/>
      <c r="BO3812" s="41"/>
      <c r="BP3812" s="41"/>
      <c r="BQ3812" s="41"/>
      <c r="BR3812" s="41"/>
      <c r="BS3812" s="41"/>
      <c r="BT3812" s="41"/>
      <c r="BU3812" s="41"/>
      <c r="BV3812" s="41"/>
      <c r="BW3812" s="41"/>
      <c r="BX3812" s="41"/>
      <c r="BY3812" s="41"/>
      <c r="BZ3812" s="41"/>
      <c r="CA3812" s="41"/>
      <c r="CB3812" s="41"/>
      <c r="CC3812" s="41"/>
      <c r="CD3812" s="41"/>
      <c r="CE3812" s="41"/>
      <c r="CF3812" s="41"/>
      <c r="CG3812" s="41"/>
      <c r="CH3812" s="41"/>
      <c r="CI3812" s="41"/>
      <c r="CJ3812" s="41"/>
      <c r="ED3812" s="68"/>
      <c r="EE3812" s="68"/>
      <c r="EF3812" s="68"/>
      <c r="EG3812" s="68"/>
      <c r="EH3812" s="68"/>
      <c r="EI3812" s="68"/>
      <c r="EJ3812" s="68"/>
      <c r="EK3812" s="68"/>
      <c r="EL3812" s="68"/>
      <c r="EM3812" s="68"/>
      <c r="EN3812" s="68"/>
      <c r="EO3812" s="68"/>
      <c r="EP3812" s="68"/>
      <c r="EQ3812" s="68"/>
      <c r="ER3812" s="68"/>
      <c r="ES3812" s="68"/>
      <c r="ET3812" s="68"/>
    </row>
    <row r="3813" spans="53:150" s="9" customFormat="1" ht="15">
      <c r="BA3813" s="41"/>
      <c r="BB3813" s="41"/>
      <c r="BC3813" s="41"/>
      <c r="BD3813" s="41"/>
      <c r="BE3813" s="41"/>
      <c r="BF3813" s="41"/>
      <c r="BG3813" s="41"/>
      <c r="BH3813" s="41"/>
      <c r="BI3813" s="41"/>
      <c r="BJ3813" s="41"/>
      <c r="BK3813" s="41"/>
      <c r="BL3813" s="41"/>
      <c r="BM3813" s="41"/>
      <c r="BN3813" s="41"/>
      <c r="BO3813" s="41"/>
      <c r="BP3813" s="41"/>
      <c r="BQ3813" s="41"/>
      <c r="BR3813" s="41"/>
      <c r="BS3813" s="41"/>
      <c r="BT3813" s="41"/>
      <c r="BU3813" s="41"/>
      <c r="BV3813" s="41"/>
      <c r="BW3813" s="41"/>
      <c r="BX3813" s="41"/>
      <c r="BY3813" s="41"/>
      <c r="BZ3813" s="41"/>
      <c r="CA3813" s="41"/>
      <c r="CB3813" s="41"/>
      <c r="CC3813" s="41"/>
      <c r="CD3813" s="41"/>
      <c r="CE3813" s="41"/>
      <c r="CF3813" s="41"/>
      <c r="CG3813" s="41"/>
      <c r="CH3813" s="41"/>
      <c r="CI3813" s="41"/>
      <c r="CJ3813" s="41"/>
      <c r="ED3813" s="68"/>
      <c r="EE3813" s="68"/>
      <c r="EF3813" s="68"/>
      <c r="EG3813" s="68"/>
      <c r="EH3813" s="68"/>
      <c r="EI3813" s="68"/>
      <c r="EJ3813" s="68"/>
      <c r="EK3813" s="68"/>
      <c r="EL3813" s="68"/>
      <c r="EM3813" s="68"/>
      <c r="EN3813" s="68"/>
      <c r="EO3813" s="68"/>
      <c r="EP3813" s="68"/>
      <c r="EQ3813" s="68"/>
      <c r="ER3813" s="68"/>
      <c r="ES3813" s="68"/>
      <c r="ET3813" s="68"/>
    </row>
    <row r="3814" spans="53:150" s="9" customFormat="1" ht="15">
      <c r="BA3814" s="41"/>
      <c r="BB3814" s="41"/>
      <c r="BC3814" s="41"/>
      <c r="BD3814" s="41"/>
      <c r="BE3814" s="41"/>
      <c r="BF3814" s="41"/>
      <c r="BG3814" s="41"/>
      <c r="BH3814" s="41"/>
      <c r="BI3814" s="41"/>
      <c r="BJ3814" s="41"/>
      <c r="BK3814" s="41"/>
      <c r="BL3814" s="41"/>
      <c r="BM3814" s="41"/>
      <c r="BN3814" s="41"/>
      <c r="BO3814" s="41"/>
      <c r="BP3814" s="41"/>
      <c r="BQ3814" s="41"/>
      <c r="BR3814" s="41"/>
      <c r="BS3814" s="41"/>
      <c r="BT3814" s="41"/>
      <c r="BU3814" s="41"/>
      <c r="BV3814" s="41"/>
      <c r="BW3814" s="41"/>
      <c r="BX3814" s="41"/>
      <c r="BY3814" s="41"/>
      <c r="BZ3814" s="41"/>
      <c r="CA3814" s="41"/>
      <c r="CB3814" s="41"/>
      <c r="CC3814" s="41"/>
      <c r="CD3814" s="41"/>
      <c r="CE3814" s="41"/>
      <c r="CF3814" s="41"/>
      <c r="CG3814" s="41"/>
      <c r="CH3814" s="41"/>
      <c r="CI3814" s="41"/>
      <c r="CJ3814" s="41"/>
      <c r="ED3814" s="68"/>
      <c r="EE3814" s="68"/>
      <c r="EF3814" s="68"/>
      <c r="EG3814" s="68"/>
      <c r="EH3814" s="68"/>
      <c r="EI3814" s="68"/>
      <c r="EJ3814" s="68"/>
      <c r="EK3814" s="68"/>
      <c r="EL3814" s="68"/>
      <c r="EM3814" s="68"/>
      <c r="EN3814" s="68"/>
      <c r="EO3814" s="68"/>
      <c r="EP3814" s="68"/>
      <c r="EQ3814" s="68"/>
      <c r="ER3814" s="68"/>
      <c r="ES3814" s="68"/>
      <c r="ET3814" s="68"/>
    </row>
    <row r="3815" spans="53:150" s="9" customFormat="1" ht="15">
      <c r="BA3815" s="41"/>
      <c r="BB3815" s="41"/>
      <c r="BC3815" s="41"/>
      <c r="BD3815" s="41"/>
      <c r="BE3815" s="41"/>
      <c r="BF3815" s="41"/>
      <c r="BG3815" s="41"/>
      <c r="BH3815" s="41"/>
      <c r="BI3815" s="41"/>
      <c r="BJ3815" s="41"/>
      <c r="BK3815" s="41"/>
      <c r="BL3815" s="41"/>
      <c r="BM3815" s="41"/>
      <c r="BN3815" s="41"/>
      <c r="BO3815" s="41"/>
      <c r="BP3815" s="41"/>
      <c r="BQ3815" s="41"/>
      <c r="BR3815" s="41"/>
      <c r="BS3815" s="41"/>
      <c r="BT3815" s="41"/>
      <c r="BU3815" s="41"/>
      <c r="BV3815" s="41"/>
      <c r="BW3815" s="41"/>
      <c r="BX3815" s="41"/>
      <c r="BY3815" s="41"/>
      <c r="BZ3815" s="41"/>
      <c r="CA3815" s="41"/>
      <c r="CB3815" s="41"/>
      <c r="CC3815" s="41"/>
      <c r="CD3815" s="41"/>
      <c r="CE3815" s="41"/>
      <c r="CF3815" s="41"/>
      <c r="CG3815" s="41"/>
      <c r="CH3815" s="41"/>
      <c r="CI3815" s="41"/>
      <c r="CJ3815" s="41"/>
      <c r="ED3815" s="68"/>
      <c r="EE3815" s="68"/>
      <c r="EF3815" s="68"/>
      <c r="EG3815" s="68"/>
      <c r="EH3815" s="68"/>
      <c r="EI3815" s="68"/>
      <c r="EJ3815" s="68"/>
      <c r="EK3815" s="68"/>
      <c r="EL3815" s="68"/>
      <c r="EM3815" s="68"/>
      <c r="EN3815" s="68"/>
      <c r="EO3815" s="68"/>
      <c r="EP3815" s="68"/>
      <c r="EQ3815" s="68"/>
      <c r="ER3815" s="68"/>
      <c r="ES3815" s="68"/>
      <c r="ET3815" s="68"/>
    </row>
    <row r="3816" spans="53:150" s="9" customFormat="1" ht="15">
      <c r="BA3816" s="41"/>
      <c r="BB3816" s="41"/>
      <c r="BC3816" s="41"/>
      <c r="BD3816" s="41"/>
      <c r="BE3816" s="41"/>
      <c r="BF3816" s="41"/>
      <c r="BG3816" s="41"/>
      <c r="BH3816" s="41"/>
      <c r="BI3816" s="41"/>
      <c r="BJ3816" s="41"/>
      <c r="BK3816" s="41"/>
      <c r="BL3816" s="41"/>
      <c r="BM3816" s="41"/>
      <c r="BN3816" s="41"/>
      <c r="BO3816" s="41"/>
      <c r="BP3816" s="41"/>
      <c r="BQ3816" s="41"/>
      <c r="BR3816" s="41"/>
      <c r="BS3816" s="41"/>
      <c r="BT3816" s="41"/>
      <c r="BU3816" s="41"/>
      <c r="BV3816" s="41"/>
      <c r="BW3816" s="41"/>
      <c r="BX3816" s="41"/>
      <c r="BY3816" s="41"/>
      <c r="BZ3816" s="41"/>
      <c r="CA3816" s="41"/>
      <c r="CB3816" s="41"/>
      <c r="CC3816" s="41"/>
      <c r="CD3816" s="41"/>
      <c r="CE3816" s="41"/>
      <c r="CF3816" s="41"/>
      <c r="CG3816" s="41"/>
      <c r="CH3816" s="41"/>
      <c r="CI3816" s="41"/>
      <c r="CJ3816" s="41"/>
      <c r="ED3816" s="68"/>
      <c r="EE3816" s="68"/>
      <c r="EF3816" s="68"/>
      <c r="EG3816" s="68"/>
      <c r="EH3816" s="68"/>
      <c r="EI3816" s="68"/>
      <c r="EJ3816" s="68"/>
      <c r="EK3816" s="68"/>
      <c r="EL3816" s="68"/>
      <c r="EM3816" s="68"/>
      <c r="EN3816" s="68"/>
      <c r="EO3816" s="68"/>
      <c r="EP3816" s="68"/>
      <c r="EQ3816" s="68"/>
      <c r="ER3816" s="68"/>
      <c r="ES3816" s="68"/>
      <c r="ET3816" s="68"/>
    </row>
    <row r="3817" spans="53:150" s="9" customFormat="1" ht="15">
      <c r="BA3817" s="41"/>
      <c r="BB3817" s="41"/>
      <c r="BC3817" s="41"/>
      <c r="BD3817" s="41"/>
      <c r="BE3817" s="41"/>
      <c r="BF3817" s="41"/>
      <c r="BG3817" s="41"/>
      <c r="BH3817" s="41"/>
      <c r="BI3817" s="41"/>
      <c r="BJ3817" s="41"/>
      <c r="BK3817" s="41"/>
      <c r="BL3817" s="41"/>
      <c r="BM3817" s="41"/>
      <c r="BN3817" s="41"/>
      <c r="BO3817" s="41"/>
      <c r="BP3817" s="41"/>
      <c r="BQ3817" s="41"/>
      <c r="BR3817" s="41"/>
      <c r="BS3817" s="41"/>
      <c r="BT3817" s="41"/>
      <c r="BU3817" s="41"/>
      <c r="BV3817" s="41"/>
      <c r="BW3817" s="41"/>
      <c r="BX3817" s="41"/>
      <c r="BY3817" s="41"/>
      <c r="BZ3817" s="41"/>
      <c r="CA3817" s="41"/>
      <c r="CB3817" s="41"/>
      <c r="CC3817" s="41"/>
      <c r="CD3817" s="41"/>
      <c r="CE3817" s="41"/>
      <c r="CF3817" s="41"/>
      <c r="CG3817" s="41"/>
      <c r="CH3817" s="41"/>
      <c r="CI3817" s="41"/>
      <c r="CJ3817" s="41"/>
      <c r="ED3817" s="68"/>
      <c r="EE3817" s="68"/>
      <c r="EF3817" s="68"/>
      <c r="EG3817" s="68"/>
      <c r="EH3817" s="68"/>
      <c r="EI3817" s="68"/>
      <c r="EJ3817" s="68"/>
      <c r="EK3817" s="68"/>
      <c r="EL3817" s="68"/>
      <c r="EM3817" s="68"/>
      <c r="EN3817" s="68"/>
      <c r="EO3817" s="68"/>
      <c r="EP3817" s="68"/>
      <c r="EQ3817" s="68"/>
      <c r="ER3817" s="68"/>
      <c r="ES3817" s="68"/>
      <c r="ET3817" s="68"/>
    </row>
    <row r="3818" spans="53:150" s="9" customFormat="1" ht="15">
      <c r="BA3818" s="41"/>
      <c r="BB3818" s="41"/>
      <c r="BC3818" s="41"/>
      <c r="BD3818" s="41"/>
      <c r="BE3818" s="41"/>
      <c r="BF3818" s="41"/>
      <c r="BG3818" s="41"/>
      <c r="BH3818" s="41"/>
      <c r="BI3818" s="41"/>
      <c r="BJ3818" s="41"/>
      <c r="BK3818" s="41"/>
      <c r="BL3818" s="41"/>
      <c r="BM3818" s="41"/>
      <c r="BN3818" s="41"/>
      <c r="BO3818" s="41"/>
      <c r="BP3818" s="41"/>
      <c r="BQ3818" s="41"/>
      <c r="BR3818" s="41"/>
      <c r="BS3818" s="41"/>
      <c r="BT3818" s="41"/>
      <c r="BU3818" s="41"/>
      <c r="BV3818" s="41"/>
      <c r="BW3818" s="41"/>
      <c r="BX3818" s="41"/>
      <c r="BY3818" s="41"/>
      <c r="BZ3818" s="41"/>
      <c r="CA3818" s="41"/>
      <c r="CB3818" s="41"/>
      <c r="CC3818" s="41"/>
      <c r="CD3818" s="41"/>
      <c r="CE3818" s="41"/>
      <c r="CF3818" s="41"/>
      <c r="CG3818" s="41"/>
      <c r="CH3818" s="41"/>
      <c r="CI3818" s="41"/>
      <c r="CJ3818" s="41"/>
      <c r="ED3818" s="68"/>
      <c r="EE3818" s="68"/>
      <c r="EF3818" s="68"/>
      <c r="EG3818" s="68"/>
      <c r="EH3818" s="68"/>
      <c r="EI3818" s="68"/>
      <c r="EJ3818" s="68"/>
      <c r="EK3818" s="68"/>
      <c r="EL3818" s="68"/>
      <c r="EM3818" s="68"/>
      <c r="EN3818" s="68"/>
      <c r="EO3818" s="68"/>
      <c r="EP3818" s="68"/>
      <c r="EQ3818" s="68"/>
      <c r="ER3818" s="68"/>
      <c r="ES3818" s="68"/>
      <c r="ET3818" s="68"/>
    </row>
    <row r="3819" spans="53:150" s="9" customFormat="1" ht="15">
      <c r="BA3819" s="41"/>
      <c r="BB3819" s="41"/>
      <c r="BC3819" s="41"/>
      <c r="BD3819" s="41"/>
      <c r="BE3819" s="41"/>
      <c r="BF3819" s="41"/>
      <c r="BG3819" s="41"/>
      <c r="BH3819" s="41"/>
      <c r="BI3819" s="41"/>
      <c r="BJ3819" s="41"/>
      <c r="BK3819" s="41"/>
      <c r="BL3819" s="41"/>
      <c r="BM3819" s="41"/>
      <c r="BN3819" s="41"/>
      <c r="BO3819" s="41"/>
      <c r="BP3819" s="41"/>
      <c r="BQ3819" s="41"/>
      <c r="BR3819" s="41"/>
      <c r="BS3819" s="41"/>
      <c r="BT3819" s="41"/>
      <c r="BU3819" s="41"/>
      <c r="BV3819" s="41"/>
      <c r="BW3819" s="41"/>
      <c r="BX3819" s="41"/>
      <c r="BY3819" s="41"/>
      <c r="BZ3819" s="41"/>
      <c r="CA3819" s="41"/>
      <c r="CB3819" s="41"/>
      <c r="CC3819" s="41"/>
      <c r="CD3819" s="41"/>
      <c r="CE3819" s="41"/>
      <c r="CF3819" s="41"/>
      <c r="CG3819" s="41"/>
      <c r="CH3819" s="41"/>
      <c r="CI3819" s="41"/>
      <c r="CJ3819" s="41"/>
      <c r="ED3819" s="68"/>
      <c r="EE3819" s="68"/>
      <c r="EF3819" s="68"/>
      <c r="EG3819" s="68"/>
      <c r="EH3819" s="68"/>
      <c r="EI3819" s="68"/>
      <c r="EJ3819" s="68"/>
      <c r="EK3819" s="68"/>
      <c r="EL3819" s="68"/>
      <c r="EM3819" s="68"/>
      <c r="EN3819" s="68"/>
      <c r="EO3819" s="68"/>
      <c r="EP3819" s="68"/>
      <c r="EQ3819" s="68"/>
      <c r="ER3819" s="68"/>
      <c r="ES3819" s="68"/>
      <c r="ET3819" s="68"/>
    </row>
    <row r="3820" spans="53:150" s="9" customFormat="1" ht="15">
      <c r="BA3820" s="41"/>
      <c r="BB3820" s="41"/>
      <c r="BC3820" s="41"/>
      <c r="BD3820" s="41"/>
      <c r="BE3820" s="41"/>
      <c r="BF3820" s="41"/>
      <c r="BG3820" s="41"/>
      <c r="BH3820" s="41"/>
      <c r="BI3820" s="41"/>
      <c r="BJ3820" s="41"/>
      <c r="BK3820" s="41"/>
      <c r="BL3820" s="41"/>
      <c r="BM3820" s="41"/>
      <c r="BN3820" s="41"/>
      <c r="BO3820" s="41"/>
      <c r="BP3820" s="41"/>
      <c r="BQ3820" s="41"/>
      <c r="BR3820" s="41"/>
      <c r="BS3820" s="41"/>
      <c r="BT3820" s="41"/>
      <c r="BU3820" s="41"/>
      <c r="BV3820" s="41"/>
      <c r="BW3820" s="41"/>
      <c r="BX3820" s="41"/>
      <c r="BY3820" s="41"/>
      <c r="BZ3820" s="41"/>
      <c r="CA3820" s="41"/>
      <c r="CB3820" s="41"/>
      <c r="CC3820" s="41"/>
      <c r="CD3820" s="41"/>
      <c r="CE3820" s="41"/>
      <c r="CF3820" s="41"/>
      <c r="CG3820" s="41"/>
      <c r="CH3820" s="41"/>
      <c r="CI3820" s="41"/>
      <c r="CJ3820" s="41"/>
      <c r="ED3820" s="68"/>
      <c r="EE3820" s="68"/>
      <c r="EF3820" s="68"/>
      <c r="EG3820" s="68"/>
      <c r="EH3820" s="68"/>
      <c r="EI3820" s="68"/>
      <c r="EJ3820" s="68"/>
      <c r="EK3820" s="68"/>
      <c r="EL3820" s="68"/>
      <c r="EM3820" s="68"/>
      <c r="EN3820" s="68"/>
      <c r="EO3820" s="68"/>
      <c r="EP3820" s="68"/>
      <c r="EQ3820" s="68"/>
      <c r="ER3820" s="68"/>
      <c r="ES3820" s="68"/>
      <c r="ET3820" s="68"/>
    </row>
    <row r="3821" spans="53:150" s="9" customFormat="1" ht="15">
      <c r="BA3821" s="41"/>
      <c r="BB3821" s="41"/>
      <c r="BC3821" s="41"/>
      <c r="BD3821" s="41"/>
      <c r="BE3821" s="41"/>
      <c r="BF3821" s="41"/>
      <c r="BG3821" s="41"/>
      <c r="BH3821" s="41"/>
      <c r="BI3821" s="41"/>
      <c r="BJ3821" s="41"/>
      <c r="BK3821" s="41"/>
      <c r="BL3821" s="41"/>
      <c r="BM3821" s="41"/>
      <c r="BN3821" s="41"/>
      <c r="BO3821" s="41"/>
      <c r="BP3821" s="41"/>
      <c r="BQ3821" s="41"/>
      <c r="BR3821" s="41"/>
      <c r="BS3821" s="41"/>
      <c r="BT3821" s="41"/>
      <c r="BU3821" s="41"/>
      <c r="BV3821" s="41"/>
      <c r="BW3821" s="41"/>
      <c r="BX3821" s="41"/>
      <c r="BY3821" s="41"/>
      <c r="BZ3821" s="41"/>
      <c r="CA3821" s="41"/>
      <c r="CB3821" s="41"/>
      <c r="CC3821" s="41"/>
      <c r="CD3821" s="41"/>
      <c r="CE3821" s="41"/>
      <c r="CF3821" s="41"/>
      <c r="CG3821" s="41"/>
      <c r="CH3821" s="41"/>
      <c r="CI3821" s="41"/>
      <c r="CJ3821" s="41"/>
      <c r="ED3821" s="68"/>
      <c r="EE3821" s="68"/>
      <c r="EF3821" s="68"/>
      <c r="EG3821" s="68"/>
      <c r="EH3821" s="68"/>
      <c r="EI3821" s="68"/>
      <c r="EJ3821" s="68"/>
      <c r="EK3821" s="68"/>
      <c r="EL3821" s="68"/>
      <c r="EM3821" s="68"/>
      <c r="EN3821" s="68"/>
      <c r="EO3821" s="68"/>
      <c r="EP3821" s="68"/>
      <c r="EQ3821" s="68"/>
      <c r="ER3821" s="68"/>
      <c r="ES3821" s="68"/>
      <c r="ET3821" s="68"/>
    </row>
    <row r="3822" spans="53:150" s="9" customFormat="1" ht="15">
      <c r="BA3822" s="41"/>
      <c r="BB3822" s="41"/>
      <c r="BC3822" s="41"/>
      <c r="BD3822" s="41"/>
      <c r="BE3822" s="41"/>
      <c r="BF3822" s="41"/>
      <c r="BG3822" s="41"/>
      <c r="BH3822" s="41"/>
      <c r="BI3822" s="41"/>
      <c r="BJ3822" s="41"/>
      <c r="BK3822" s="41"/>
      <c r="BL3822" s="41"/>
      <c r="BM3822" s="41"/>
      <c r="BN3822" s="41"/>
      <c r="BO3822" s="41"/>
      <c r="BP3822" s="41"/>
      <c r="BQ3822" s="41"/>
      <c r="BR3822" s="41"/>
      <c r="BS3822" s="41"/>
      <c r="BT3822" s="41"/>
      <c r="BU3822" s="41"/>
      <c r="BV3822" s="41"/>
      <c r="BW3822" s="41"/>
      <c r="BX3822" s="41"/>
      <c r="BY3822" s="41"/>
      <c r="BZ3822" s="41"/>
      <c r="CA3822" s="41"/>
      <c r="CB3822" s="41"/>
      <c r="CC3822" s="41"/>
      <c r="CD3822" s="41"/>
      <c r="CE3822" s="41"/>
      <c r="CF3822" s="41"/>
      <c r="CG3822" s="41"/>
      <c r="CH3822" s="41"/>
      <c r="CI3822" s="41"/>
      <c r="CJ3822" s="41"/>
      <c r="ED3822" s="68"/>
      <c r="EE3822" s="68"/>
      <c r="EF3822" s="68"/>
      <c r="EG3822" s="68"/>
      <c r="EH3822" s="68"/>
      <c r="EI3822" s="68"/>
      <c r="EJ3822" s="68"/>
      <c r="EK3822" s="68"/>
      <c r="EL3822" s="68"/>
      <c r="EM3822" s="68"/>
      <c r="EN3822" s="68"/>
      <c r="EO3822" s="68"/>
      <c r="EP3822" s="68"/>
      <c r="EQ3822" s="68"/>
      <c r="ER3822" s="68"/>
      <c r="ES3822" s="68"/>
      <c r="ET3822" s="68"/>
    </row>
    <row r="3823" spans="53:150" s="9" customFormat="1" ht="15">
      <c r="BA3823" s="41"/>
      <c r="BB3823" s="41"/>
      <c r="BC3823" s="41"/>
      <c r="BD3823" s="41"/>
      <c r="BE3823" s="41"/>
      <c r="BF3823" s="41"/>
      <c r="BG3823" s="41"/>
      <c r="BH3823" s="41"/>
      <c r="BI3823" s="41"/>
      <c r="BJ3823" s="41"/>
      <c r="BK3823" s="41"/>
      <c r="BL3823" s="41"/>
      <c r="BM3823" s="41"/>
      <c r="BN3823" s="41"/>
      <c r="BO3823" s="41"/>
      <c r="BP3823" s="41"/>
      <c r="BQ3823" s="41"/>
      <c r="BR3823" s="41"/>
      <c r="BS3823" s="41"/>
      <c r="BT3823" s="41"/>
      <c r="BU3823" s="41"/>
      <c r="BV3823" s="41"/>
      <c r="BW3823" s="41"/>
      <c r="BX3823" s="41"/>
      <c r="BY3823" s="41"/>
      <c r="BZ3823" s="41"/>
      <c r="CA3823" s="41"/>
      <c r="CB3823" s="41"/>
      <c r="CC3823" s="41"/>
      <c r="CD3823" s="41"/>
      <c r="CE3823" s="41"/>
      <c r="CF3823" s="41"/>
      <c r="CG3823" s="41"/>
      <c r="CH3823" s="41"/>
      <c r="CI3823" s="41"/>
      <c r="CJ3823" s="41"/>
      <c r="ED3823" s="68"/>
      <c r="EE3823" s="68"/>
      <c r="EF3823" s="68"/>
      <c r="EG3823" s="68"/>
      <c r="EH3823" s="68"/>
      <c r="EI3823" s="68"/>
      <c r="EJ3823" s="68"/>
      <c r="EK3823" s="68"/>
      <c r="EL3823" s="68"/>
      <c r="EM3823" s="68"/>
      <c r="EN3823" s="68"/>
      <c r="EO3823" s="68"/>
      <c r="EP3823" s="68"/>
      <c r="EQ3823" s="68"/>
      <c r="ER3823" s="68"/>
      <c r="ES3823" s="68"/>
      <c r="ET3823" s="68"/>
    </row>
    <row r="3824" spans="53:150" s="9" customFormat="1" ht="15">
      <c r="BA3824" s="41"/>
      <c r="BB3824" s="41"/>
      <c r="BC3824" s="41"/>
      <c r="BD3824" s="41"/>
      <c r="BE3824" s="41"/>
      <c r="BF3824" s="41"/>
      <c r="BG3824" s="41"/>
      <c r="BH3824" s="41"/>
      <c r="BI3824" s="41"/>
      <c r="BJ3824" s="41"/>
      <c r="BK3824" s="41"/>
      <c r="BL3824" s="41"/>
      <c r="BM3824" s="41"/>
      <c r="BN3824" s="41"/>
      <c r="BO3824" s="41"/>
      <c r="BP3824" s="41"/>
      <c r="BQ3824" s="41"/>
      <c r="BR3824" s="41"/>
      <c r="BS3824" s="41"/>
      <c r="BT3824" s="41"/>
      <c r="BU3824" s="41"/>
      <c r="BV3824" s="41"/>
      <c r="BW3824" s="41"/>
      <c r="BX3824" s="41"/>
      <c r="BY3824" s="41"/>
      <c r="BZ3824" s="41"/>
      <c r="CA3824" s="41"/>
      <c r="CB3824" s="41"/>
      <c r="CC3824" s="41"/>
      <c r="CD3824" s="41"/>
      <c r="CE3824" s="41"/>
      <c r="CF3824" s="41"/>
      <c r="CG3824" s="41"/>
      <c r="CH3824" s="41"/>
      <c r="CI3824" s="41"/>
      <c r="CJ3824" s="41"/>
      <c r="ED3824" s="68"/>
      <c r="EE3824" s="68"/>
      <c r="EF3824" s="68"/>
      <c r="EG3824" s="68"/>
      <c r="EH3824" s="68"/>
      <c r="EI3824" s="68"/>
      <c r="EJ3824" s="68"/>
      <c r="EK3824" s="68"/>
      <c r="EL3824" s="68"/>
      <c r="EM3824" s="68"/>
      <c r="EN3824" s="68"/>
      <c r="EO3824" s="68"/>
      <c r="EP3824" s="68"/>
      <c r="EQ3824" s="68"/>
      <c r="ER3824" s="68"/>
      <c r="ES3824" s="68"/>
      <c r="ET3824" s="68"/>
    </row>
    <row r="3825" spans="53:150" s="9" customFormat="1" ht="15">
      <c r="BA3825" s="41"/>
      <c r="BB3825" s="41"/>
      <c r="BC3825" s="41"/>
      <c r="BD3825" s="41"/>
      <c r="BE3825" s="41"/>
      <c r="BF3825" s="41"/>
      <c r="BG3825" s="41"/>
      <c r="BH3825" s="41"/>
      <c r="BI3825" s="41"/>
      <c r="BJ3825" s="41"/>
      <c r="BK3825" s="41"/>
      <c r="BL3825" s="41"/>
      <c r="BM3825" s="41"/>
      <c r="BN3825" s="41"/>
      <c r="BO3825" s="41"/>
      <c r="BP3825" s="41"/>
      <c r="BQ3825" s="41"/>
      <c r="BR3825" s="41"/>
      <c r="BS3825" s="41"/>
      <c r="BT3825" s="41"/>
      <c r="BU3825" s="41"/>
      <c r="BV3825" s="41"/>
      <c r="BW3825" s="41"/>
      <c r="BX3825" s="41"/>
      <c r="BY3825" s="41"/>
      <c r="BZ3825" s="41"/>
      <c r="CA3825" s="41"/>
      <c r="CB3825" s="41"/>
      <c r="CC3825" s="41"/>
      <c r="CD3825" s="41"/>
      <c r="CE3825" s="41"/>
      <c r="CF3825" s="41"/>
      <c r="CG3825" s="41"/>
      <c r="CH3825" s="41"/>
      <c r="CI3825" s="41"/>
      <c r="CJ3825" s="41"/>
      <c r="ED3825" s="68"/>
      <c r="EE3825" s="68"/>
      <c r="EF3825" s="68"/>
      <c r="EG3825" s="68"/>
      <c r="EH3825" s="68"/>
      <c r="EI3825" s="68"/>
      <c r="EJ3825" s="68"/>
      <c r="EK3825" s="68"/>
      <c r="EL3825" s="68"/>
      <c r="EM3825" s="68"/>
      <c r="EN3825" s="68"/>
      <c r="EO3825" s="68"/>
      <c r="EP3825" s="68"/>
      <c r="EQ3825" s="68"/>
      <c r="ER3825" s="68"/>
      <c r="ES3825" s="68"/>
      <c r="ET3825" s="68"/>
    </row>
    <row r="3826" spans="53:150" s="9" customFormat="1" ht="15">
      <c r="BA3826" s="41"/>
      <c r="BB3826" s="41"/>
      <c r="BC3826" s="41"/>
      <c r="BD3826" s="41"/>
      <c r="BE3826" s="41"/>
      <c r="BF3826" s="41"/>
      <c r="BG3826" s="41"/>
      <c r="BH3826" s="41"/>
      <c r="BI3826" s="41"/>
      <c r="BJ3826" s="41"/>
      <c r="BK3826" s="41"/>
      <c r="BL3826" s="41"/>
      <c r="BM3826" s="41"/>
      <c r="BN3826" s="41"/>
      <c r="BO3826" s="41"/>
      <c r="BP3826" s="41"/>
      <c r="BQ3826" s="41"/>
      <c r="BR3826" s="41"/>
      <c r="BS3826" s="41"/>
      <c r="BT3826" s="41"/>
      <c r="BU3826" s="41"/>
      <c r="BV3826" s="41"/>
      <c r="BW3826" s="41"/>
      <c r="BX3826" s="41"/>
      <c r="BY3826" s="41"/>
      <c r="BZ3826" s="41"/>
      <c r="CA3826" s="41"/>
      <c r="CB3826" s="41"/>
      <c r="CC3826" s="41"/>
      <c r="CD3826" s="41"/>
      <c r="CE3826" s="41"/>
      <c r="CF3826" s="41"/>
      <c r="CG3826" s="41"/>
      <c r="CH3826" s="41"/>
      <c r="CI3826" s="41"/>
      <c r="CJ3826" s="41"/>
      <c r="ED3826" s="68"/>
      <c r="EE3826" s="68"/>
      <c r="EF3826" s="68"/>
      <c r="EG3826" s="68"/>
      <c r="EH3826" s="68"/>
      <c r="EI3826" s="68"/>
      <c r="EJ3826" s="68"/>
      <c r="EK3826" s="68"/>
      <c r="EL3826" s="68"/>
      <c r="EM3826" s="68"/>
      <c r="EN3826" s="68"/>
      <c r="EO3826" s="68"/>
      <c r="EP3826" s="68"/>
      <c r="EQ3826" s="68"/>
      <c r="ER3826" s="68"/>
      <c r="ES3826" s="68"/>
      <c r="ET3826" s="68"/>
    </row>
    <row r="3827" spans="53:150" s="9" customFormat="1" ht="15">
      <c r="BA3827" s="41"/>
      <c r="BB3827" s="41"/>
      <c r="BC3827" s="41"/>
      <c r="BD3827" s="41"/>
      <c r="BE3827" s="41"/>
      <c r="BF3827" s="41"/>
      <c r="BG3827" s="41"/>
      <c r="BH3827" s="41"/>
      <c r="BI3827" s="41"/>
      <c r="BJ3827" s="41"/>
      <c r="BK3827" s="41"/>
      <c r="BL3827" s="41"/>
      <c r="BM3827" s="41"/>
      <c r="BN3827" s="41"/>
      <c r="BO3827" s="41"/>
      <c r="BP3827" s="41"/>
      <c r="BQ3827" s="41"/>
      <c r="BR3827" s="41"/>
      <c r="BS3827" s="41"/>
      <c r="BT3827" s="41"/>
      <c r="BU3827" s="41"/>
      <c r="BV3827" s="41"/>
      <c r="BW3827" s="41"/>
      <c r="BX3827" s="41"/>
      <c r="BY3827" s="41"/>
      <c r="BZ3827" s="41"/>
      <c r="CA3827" s="41"/>
      <c r="CB3827" s="41"/>
      <c r="CC3827" s="41"/>
      <c r="CD3827" s="41"/>
      <c r="CE3827" s="41"/>
      <c r="CF3827" s="41"/>
      <c r="CG3827" s="41"/>
      <c r="CH3827" s="41"/>
      <c r="CI3827" s="41"/>
      <c r="CJ3827" s="41"/>
      <c r="ED3827" s="68"/>
      <c r="EE3827" s="68"/>
      <c r="EF3827" s="68"/>
      <c r="EG3827" s="68"/>
      <c r="EH3827" s="68"/>
      <c r="EI3827" s="68"/>
      <c r="EJ3827" s="68"/>
      <c r="EK3827" s="68"/>
      <c r="EL3827" s="68"/>
      <c r="EM3827" s="68"/>
      <c r="EN3827" s="68"/>
      <c r="EO3827" s="68"/>
      <c r="EP3827" s="68"/>
      <c r="EQ3827" s="68"/>
      <c r="ER3827" s="68"/>
      <c r="ES3827" s="68"/>
      <c r="ET3827" s="68"/>
    </row>
    <row r="3828" spans="53:150" s="9" customFormat="1" ht="15">
      <c r="BA3828" s="41"/>
      <c r="BB3828" s="41"/>
      <c r="BC3828" s="41"/>
      <c r="BD3828" s="41"/>
      <c r="BE3828" s="41"/>
      <c r="BF3828" s="41"/>
      <c r="BG3828" s="41"/>
      <c r="BH3828" s="41"/>
      <c r="BI3828" s="41"/>
      <c r="BJ3828" s="41"/>
      <c r="BK3828" s="41"/>
      <c r="BL3828" s="41"/>
      <c r="BM3828" s="41"/>
      <c r="BN3828" s="41"/>
      <c r="BO3828" s="41"/>
      <c r="BP3828" s="41"/>
      <c r="BQ3828" s="41"/>
      <c r="BR3828" s="41"/>
      <c r="BS3828" s="41"/>
      <c r="BT3828" s="41"/>
      <c r="BU3828" s="41"/>
      <c r="BV3828" s="41"/>
      <c r="BW3828" s="41"/>
      <c r="BX3828" s="41"/>
      <c r="BY3828" s="41"/>
      <c r="BZ3828" s="41"/>
      <c r="CA3828" s="41"/>
      <c r="CB3828" s="41"/>
      <c r="CC3828" s="41"/>
      <c r="CD3828" s="41"/>
      <c r="CE3828" s="41"/>
      <c r="CF3828" s="41"/>
      <c r="CG3828" s="41"/>
      <c r="CH3828" s="41"/>
      <c r="CI3828" s="41"/>
      <c r="CJ3828" s="41"/>
      <c r="ED3828" s="68"/>
      <c r="EE3828" s="68"/>
      <c r="EF3828" s="68"/>
      <c r="EG3828" s="68"/>
      <c r="EH3828" s="68"/>
      <c r="EI3828" s="68"/>
      <c r="EJ3828" s="68"/>
      <c r="EK3828" s="68"/>
      <c r="EL3828" s="68"/>
      <c r="EM3828" s="68"/>
      <c r="EN3828" s="68"/>
      <c r="EO3828" s="68"/>
      <c r="EP3828" s="68"/>
      <c r="EQ3828" s="68"/>
      <c r="ER3828" s="68"/>
      <c r="ES3828" s="68"/>
      <c r="ET3828" s="68"/>
    </row>
    <row r="3829" spans="53:150" s="9" customFormat="1" ht="15">
      <c r="BA3829" s="41"/>
      <c r="BB3829" s="41"/>
      <c r="BC3829" s="41"/>
      <c r="BD3829" s="41"/>
      <c r="BE3829" s="41"/>
      <c r="BF3829" s="41"/>
      <c r="BG3829" s="41"/>
      <c r="BH3829" s="41"/>
      <c r="BI3829" s="41"/>
      <c r="BJ3829" s="41"/>
      <c r="BK3829" s="41"/>
      <c r="BL3829" s="41"/>
      <c r="BM3829" s="41"/>
      <c r="BN3829" s="41"/>
      <c r="BO3829" s="41"/>
      <c r="BP3829" s="41"/>
      <c r="BQ3829" s="41"/>
      <c r="BR3829" s="41"/>
      <c r="BS3829" s="41"/>
      <c r="BT3829" s="41"/>
      <c r="BU3829" s="41"/>
      <c r="BV3829" s="41"/>
      <c r="BW3829" s="41"/>
      <c r="BX3829" s="41"/>
      <c r="BY3829" s="41"/>
      <c r="BZ3829" s="41"/>
      <c r="CA3829" s="41"/>
      <c r="CB3829" s="41"/>
      <c r="CC3829" s="41"/>
      <c r="CD3829" s="41"/>
      <c r="CE3829" s="41"/>
      <c r="CF3829" s="41"/>
      <c r="CG3829" s="41"/>
      <c r="CH3829" s="41"/>
      <c r="CI3829" s="41"/>
      <c r="CJ3829" s="41"/>
      <c r="ED3829" s="68"/>
      <c r="EE3829" s="68"/>
      <c r="EF3829" s="68"/>
      <c r="EG3829" s="68"/>
      <c r="EH3829" s="68"/>
      <c r="EI3829" s="68"/>
      <c r="EJ3829" s="68"/>
      <c r="EK3829" s="68"/>
      <c r="EL3829" s="68"/>
      <c r="EM3829" s="68"/>
      <c r="EN3829" s="68"/>
      <c r="EO3829" s="68"/>
      <c r="EP3829" s="68"/>
      <c r="EQ3829" s="68"/>
      <c r="ER3829" s="68"/>
      <c r="ES3829" s="68"/>
      <c r="ET3829" s="68"/>
    </row>
    <row r="3830" spans="53:150" s="9" customFormat="1" ht="15">
      <c r="BA3830" s="41"/>
      <c r="BB3830" s="41"/>
      <c r="BC3830" s="41"/>
      <c r="BD3830" s="41"/>
      <c r="BE3830" s="41"/>
      <c r="BF3830" s="41"/>
      <c r="BG3830" s="41"/>
      <c r="BH3830" s="41"/>
      <c r="BI3830" s="41"/>
      <c r="BJ3830" s="41"/>
      <c r="BK3830" s="41"/>
      <c r="BL3830" s="41"/>
      <c r="BM3830" s="41"/>
      <c r="BN3830" s="41"/>
      <c r="BO3830" s="41"/>
      <c r="BP3830" s="41"/>
      <c r="BQ3830" s="41"/>
      <c r="BR3830" s="41"/>
      <c r="BS3830" s="41"/>
      <c r="BT3830" s="41"/>
      <c r="BU3830" s="41"/>
      <c r="BV3830" s="41"/>
      <c r="BW3830" s="41"/>
      <c r="BX3830" s="41"/>
      <c r="BY3830" s="41"/>
      <c r="BZ3830" s="41"/>
      <c r="CA3830" s="41"/>
      <c r="CB3830" s="41"/>
      <c r="CC3830" s="41"/>
      <c r="CD3830" s="41"/>
      <c r="CE3830" s="41"/>
      <c r="CF3830" s="41"/>
      <c r="CG3830" s="41"/>
      <c r="CH3830" s="41"/>
      <c r="CI3830" s="41"/>
      <c r="CJ3830" s="41"/>
      <c r="ED3830" s="68"/>
      <c r="EE3830" s="68"/>
      <c r="EF3830" s="68"/>
      <c r="EG3830" s="68"/>
      <c r="EH3830" s="68"/>
      <c r="EI3830" s="68"/>
      <c r="EJ3830" s="68"/>
      <c r="EK3830" s="68"/>
      <c r="EL3830" s="68"/>
      <c r="EM3830" s="68"/>
      <c r="EN3830" s="68"/>
      <c r="EO3830" s="68"/>
      <c r="EP3830" s="68"/>
      <c r="EQ3830" s="68"/>
      <c r="ER3830" s="68"/>
      <c r="ES3830" s="68"/>
      <c r="ET3830" s="68"/>
    </row>
    <row r="3831" spans="53:150" s="9" customFormat="1" ht="15">
      <c r="BA3831" s="41"/>
      <c r="BB3831" s="41"/>
      <c r="BC3831" s="41"/>
      <c r="BD3831" s="41"/>
      <c r="BE3831" s="41"/>
      <c r="BF3831" s="41"/>
      <c r="BG3831" s="41"/>
      <c r="BH3831" s="41"/>
      <c r="BI3831" s="41"/>
      <c r="BJ3831" s="41"/>
      <c r="BK3831" s="41"/>
      <c r="BL3831" s="41"/>
      <c r="BM3831" s="41"/>
      <c r="BN3831" s="41"/>
      <c r="BO3831" s="41"/>
      <c r="BP3831" s="41"/>
      <c r="BQ3831" s="41"/>
      <c r="BR3831" s="41"/>
      <c r="BS3831" s="41"/>
      <c r="BT3831" s="41"/>
      <c r="BU3831" s="41"/>
      <c r="BV3831" s="41"/>
      <c r="BW3831" s="41"/>
      <c r="BX3831" s="41"/>
      <c r="BY3831" s="41"/>
      <c r="BZ3831" s="41"/>
      <c r="CA3831" s="41"/>
      <c r="CB3831" s="41"/>
      <c r="CC3831" s="41"/>
      <c r="CD3831" s="41"/>
      <c r="CE3831" s="41"/>
      <c r="CF3831" s="41"/>
      <c r="CG3831" s="41"/>
      <c r="CH3831" s="41"/>
      <c r="CI3831" s="41"/>
      <c r="CJ3831" s="41"/>
      <c r="ED3831" s="68"/>
      <c r="EE3831" s="68"/>
      <c r="EF3831" s="68"/>
      <c r="EG3831" s="68"/>
      <c r="EH3831" s="68"/>
      <c r="EI3831" s="68"/>
      <c r="EJ3831" s="68"/>
      <c r="EK3831" s="68"/>
      <c r="EL3831" s="68"/>
      <c r="EM3831" s="68"/>
      <c r="EN3831" s="68"/>
      <c r="EO3831" s="68"/>
      <c r="EP3831" s="68"/>
      <c r="EQ3831" s="68"/>
      <c r="ER3831" s="68"/>
      <c r="ES3831" s="68"/>
      <c r="ET3831" s="68"/>
    </row>
    <row r="3832" spans="53:150" s="9" customFormat="1" ht="15">
      <c r="BA3832" s="41"/>
      <c r="BB3832" s="41"/>
      <c r="BC3832" s="41"/>
      <c r="BD3832" s="41"/>
      <c r="BE3832" s="41"/>
      <c r="BF3832" s="41"/>
      <c r="BG3832" s="41"/>
      <c r="BH3832" s="41"/>
      <c r="BI3832" s="41"/>
      <c r="BJ3832" s="41"/>
      <c r="BK3832" s="41"/>
      <c r="BL3832" s="41"/>
      <c r="BM3832" s="41"/>
      <c r="BN3832" s="41"/>
      <c r="BO3832" s="41"/>
      <c r="BP3832" s="41"/>
      <c r="BQ3832" s="41"/>
      <c r="BR3832" s="41"/>
      <c r="BS3832" s="41"/>
      <c r="BT3832" s="41"/>
      <c r="BU3832" s="41"/>
      <c r="BV3832" s="41"/>
      <c r="BW3832" s="41"/>
      <c r="BX3832" s="41"/>
      <c r="BY3832" s="41"/>
      <c r="BZ3832" s="41"/>
      <c r="CA3832" s="41"/>
      <c r="CB3832" s="41"/>
      <c r="CC3832" s="41"/>
      <c r="CD3832" s="41"/>
      <c r="CE3832" s="41"/>
      <c r="CF3832" s="41"/>
      <c r="CG3832" s="41"/>
      <c r="CH3832" s="41"/>
      <c r="CI3832" s="41"/>
      <c r="CJ3832" s="41"/>
      <c r="ED3832" s="68"/>
      <c r="EE3832" s="68"/>
      <c r="EF3832" s="68"/>
      <c r="EG3832" s="68"/>
      <c r="EH3832" s="68"/>
      <c r="EI3832" s="68"/>
      <c r="EJ3832" s="68"/>
      <c r="EK3832" s="68"/>
      <c r="EL3832" s="68"/>
      <c r="EM3832" s="68"/>
      <c r="EN3832" s="68"/>
      <c r="EO3832" s="68"/>
      <c r="EP3832" s="68"/>
      <c r="EQ3832" s="68"/>
      <c r="ER3832" s="68"/>
      <c r="ES3832" s="68"/>
      <c r="ET3832" s="68"/>
    </row>
    <row r="3833" spans="53:150" s="9" customFormat="1" ht="15">
      <c r="BA3833" s="41"/>
      <c r="BB3833" s="41"/>
      <c r="BC3833" s="41"/>
      <c r="BD3833" s="41"/>
      <c r="BE3833" s="41"/>
      <c r="BF3833" s="41"/>
      <c r="BG3833" s="41"/>
      <c r="BH3833" s="41"/>
      <c r="BI3833" s="41"/>
      <c r="BJ3833" s="41"/>
      <c r="BK3833" s="41"/>
      <c r="BL3833" s="41"/>
      <c r="BM3833" s="41"/>
      <c r="BN3833" s="41"/>
      <c r="BO3833" s="41"/>
      <c r="BP3833" s="41"/>
      <c r="BQ3833" s="41"/>
      <c r="BR3833" s="41"/>
      <c r="BS3833" s="41"/>
      <c r="BT3833" s="41"/>
      <c r="BU3833" s="41"/>
      <c r="BV3833" s="41"/>
      <c r="BW3833" s="41"/>
      <c r="BX3833" s="41"/>
      <c r="BY3833" s="41"/>
      <c r="BZ3833" s="41"/>
      <c r="CA3833" s="41"/>
      <c r="CB3833" s="41"/>
      <c r="CC3833" s="41"/>
      <c r="CD3833" s="41"/>
      <c r="CE3833" s="41"/>
      <c r="CF3833" s="41"/>
      <c r="CG3833" s="41"/>
      <c r="CH3833" s="41"/>
      <c r="CI3833" s="41"/>
      <c r="CJ3833" s="41"/>
      <c r="ED3833" s="68"/>
      <c r="EE3833" s="68"/>
      <c r="EF3833" s="68"/>
      <c r="EG3833" s="68"/>
      <c r="EH3833" s="68"/>
      <c r="EI3833" s="68"/>
      <c r="EJ3833" s="68"/>
      <c r="EK3833" s="68"/>
      <c r="EL3833" s="68"/>
      <c r="EM3833" s="68"/>
      <c r="EN3833" s="68"/>
      <c r="EO3833" s="68"/>
      <c r="EP3833" s="68"/>
      <c r="EQ3833" s="68"/>
      <c r="ER3833" s="68"/>
      <c r="ES3833" s="68"/>
      <c r="ET3833" s="68"/>
    </row>
    <row r="3834" spans="53:150" s="9" customFormat="1" ht="15">
      <c r="BA3834" s="41"/>
      <c r="BB3834" s="41"/>
      <c r="BC3834" s="41"/>
      <c r="BD3834" s="41"/>
      <c r="BE3834" s="41"/>
      <c r="BF3834" s="41"/>
      <c r="BG3834" s="41"/>
      <c r="BH3834" s="41"/>
      <c r="BI3834" s="41"/>
      <c r="BJ3834" s="41"/>
      <c r="BK3834" s="41"/>
      <c r="BL3834" s="41"/>
      <c r="BM3834" s="41"/>
      <c r="BN3834" s="41"/>
      <c r="BO3834" s="41"/>
      <c r="BP3834" s="41"/>
      <c r="BQ3834" s="41"/>
      <c r="BR3834" s="41"/>
      <c r="BS3834" s="41"/>
      <c r="BT3834" s="41"/>
      <c r="BU3834" s="41"/>
      <c r="BV3834" s="41"/>
      <c r="BW3834" s="41"/>
      <c r="BX3834" s="41"/>
      <c r="BY3834" s="41"/>
      <c r="BZ3834" s="41"/>
      <c r="CA3834" s="41"/>
      <c r="CB3834" s="41"/>
      <c r="CC3834" s="41"/>
      <c r="CD3834" s="41"/>
      <c r="CE3834" s="41"/>
      <c r="CF3834" s="41"/>
      <c r="CG3834" s="41"/>
      <c r="CH3834" s="41"/>
      <c r="CI3834" s="41"/>
      <c r="CJ3834" s="41"/>
      <c r="ED3834" s="68"/>
      <c r="EE3834" s="68"/>
      <c r="EF3834" s="68"/>
      <c r="EG3834" s="68"/>
      <c r="EH3834" s="68"/>
      <c r="EI3834" s="68"/>
      <c r="EJ3834" s="68"/>
      <c r="EK3834" s="68"/>
      <c r="EL3834" s="68"/>
      <c r="EM3834" s="68"/>
      <c r="EN3834" s="68"/>
      <c r="EO3834" s="68"/>
      <c r="EP3834" s="68"/>
      <c r="EQ3834" s="68"/>
      <c r="ER3834" s="68"/>
      <c r="ES3834" s="68"/>
      <c r="ET3834" s="68"/>
    </row>
    <row r="3835" spans="53:150" s="9" customFormat="1" ht="15">
      <c r="BA3835" s="41"/>
      <c r="BB3835" s="41"/>
      <c r="BC3835" s="41"/>
      <c r="BD3835" s="41"/>
      <c r="BE3835" s="41"/>
      <c r="BF3835" s="41"/>
      <c r="BG3835" s="41"/>
      <c r="BH3835" s="41"/>
      <c r="BI3835" s="41"/>
      <c r="BJ3835" s="41"/>
      <c r="BK3835" s="41"/>
      <c r="BL3835" s="41"/>
      <c r="BM3835" s="41"/>
      <c r="BN3835" s="41"/>
      <c r="BO3835" s="41"/>
      <c r="BP3835" s="41"/>
      <c r="BQ3835" s="41"/>
      <c r="BR3835" s="41"/>
      <c r="BS3835" s="41"/>
      <c r="BT3835" s="41"/>
      <c r="BU3835" s="41"/>
      <c r="BV3835" s="41"/>
      <c r="BW3835" s="41"/>
      <c r="BX3835" s="41"/>
      <c r="BY3835" s="41"/>
      <c r="BZ3835" s="41"/>
      <c r="CA3835" s="41"/>
      <c r="CB3835" s="41"/>
      <c r="CC3835" s="41"/>
      <c r="CD3835" s="41"/>
      <c r="CE3835" s="41"/>
      <c r="CF3835" s="41"/>
      <c r="CG3835" s="41"/>
      <c r="CH3835" s="41"/>
      <c r="CI3835" s="41"/>
      <c r="CJ3835" s="41"/>
      <c r="ED3835" s="68"/>
      <c r="EE3835" s="68"/>
      <c r="EF3835" s="68"/>
      <c r="EG3835" s="68"/>
      <c r="EH3835" s="68"/>
      <c r="EI3835" s="68"/>
      <c r="EJ3835" s="68"/>
      <c r="EK3835" s="68"/>
      <c r="EL3835" s="68"/>
      <c r="EM3835" s="68"/>
      <c r="EN3835" s="68"/>
      <c r="EO3835" s="68"/>
      <c r="EP3835" s="68"/>
      <c r="EQ3835" s="68"/>
      <c r="ER3835" s="68"/>
      <c r="ES3835" s="68"/>
      <c r="ET3835" s="68"/>
    </row>
    <row r="3836" spans="53:150" s="9" customFormat="1" ht="15">
      <c r="BA3836" s="41"/>
      <c r="BB3836" s="41"/>
      <c r="BC3836" s="41"/>
      <c r="BD3836" s="41"/>
      <c r="BE3836" s="41"/>
      <c r="BF3836" s="41"/>
      <c r="BG3836" s="41"/>
      <c r="BH3836" s="41"/>
      <c r="BI3836" s="41"/>
      <c r="BJ3836" s="41"/>
      <c r="BK3836" s="41"/>
      <c r="BL3836" s="41"/>
      <c r="BM3836" s="41"/>
      <c r="BN3836" s="41"/>
      <c r="BO3836" s="41"/>
      <c r="BP3836" s="41"/>
      <c r="BQ3836" s="41"/>
      <c r="BR3836" s="41"/>
      <c r="BS3836" s="41"/>
      <c r="BT3836" s="41"/>
      <c r="BU3836" s="41"/>
      <c r="BV3836" s="41"/>
      <c r="BW3836" s="41"/>
      <c r="BX3836" s="41"/>
      <c r="BY3836" s="41"/>
      <c r="BZ3836" s="41"/>
      <c r="CA3836" s="41"/>
      <c r="CB3836" s="41"/>
      <c r="CC3836" s="41"/>
      <c r="CD3836" s="41"/>
      <c r="CE3836" s="41"/>
      <c r="CF3836" s="41"/>
      <c r="CG3836" s="41"/>
      <c r="CH3836" s="41"/>
      <c r="CI3836" s="41"/>
      <c r="CJ3836" s="41"/>
      <c r="ED3836" s="68"/>
      <c r="EE3836" s="68"/>
      <c r="EF3836" s="68"/>
      <c r="EG3836" s="68"/>
      <c r="EH3836" s="68"/>
      <c r="EI3836" s="68"/>
      <c r="EJ3836" s="68"/>
      <c r="EK3836" s="68"/>
      <c r="EL3836" s="68"/>
      <c r="EM3836" s="68"/>
      <c r="EN3836" s="68"/>
      <c r="EO3836" s="68"/>
      <c r="EP3836" s="68"/>
      <c r="EQ3836" s="68"/>
      <c r="ER3836" s="68"/>
      <c r="ES3836" s="68"/>
      <c r="ET3836" s="68"/>
    </row>
    <row r="3837" spans="53:150" s="9" customFormat="1" ht="15">
      <c r="BA3837" s="41"/>
      <c r="BB3837" s="41"/>
      <c r="BC3837" s="41"/>
      <c r="BD3837" s="41"/>
      <c r="BE3837" s="41"/>
      <c r="BF3837" s="41"/>
      <c r="BG3837" s="41"/>
      <c r="BH3837" s="41"/>
      <c r="BI3837" s="41"/>
      <c r="BJ3837" s="41"/>
      <c r="BK3837" s="41"/>
      <c r="BL3837" s="41"/>
      <c r="BM3837" s="41"/>
      <c r="BN3837" s="41"/>
      <c r="BO3837" s="41"/>
      <c r="BP3837" s="41"/>
      <c r="BQ3837" s="41"/>
      <c r="BR3837" s="41"/>
      <c r="BS3837" s="41"/>
      <c r="BT3837" s="41"/>
      <c r="BU3837" s="41"/>
      <c r="BV3837" s="41"/>
      <c r="BW3837" s="41"/>
      <c r="BX3837" s="41"/>
      <c r="BY3837" s="41"/>
      <c r="BZ3837" s="41"/>
      <c r="CA3837" s="41"/>
      <c r="CB3837" s="41"/>
      <c r="CC3837" s="41"/>
      <c r="CD3837" s="41"/>
      <c r="CE3837" s="41"/>
      <c r="CF3837" s="41"/>
      <c r="CG3837" s="41"/>
      <c r="CH3837" s="41"/>
      <c r="CI3837" s="41"/>
      <c r="CJ3837" s="41"/>
      <c r="ED3837" s="68"/>
      <c r="EE3837" s="68"/>
      <c r="EF3837" s="68"/>
      <c r="EG3837" s="68"/>
      <c r="EH3837" s="68"/>
      <c r="EI3837" s="68"/>
      <c r="EJ3837" s="68"/>
      <c r="EK3837" s="68"/>
      <c r="EL3837" s="68"/>
      <c r="EM3837" s="68"/>
      <c r="EN3837" s="68"/>
      <c r="EO3837" s="68"/>
      <c r="EP3837" s="68"/>
      <c r="EQ3837" s="68"/>
      <c r="ER3837" s="68"/>
      <c r="ES3837" s="68"/>
      <c r="ET3837" s="68"/>
    </row>
    <row r="3838" spans="53:150" s="9" customFormat="1" ht="15">
      <c r="BA3838" s="41"/>
      <c r="BB3838" s="41"/>
      <c r="BC3838" s="41"/>
      <c r="BD3838" s="41"/>
      <c r="BE3838" s="41"/>
      <c r="BF3838" s="41"/>
      <c r="BG3838" s="41"/>
      <c r="BH3838" s="41"/>
      <c r="BI3838" s="41"/>
      <c r="BJ3838" s="41"/>
      <c r="BK3838" s="41"/>
      <c r="BL3838" s="41"/>
      <c r="BM3838" s="41"/>
      <c r="BN3838" s="41"/>
      <c r="BO3838" s="41"/>
      <c r="BP3838" s="41"/>
      <c r="BQ3838" s="41"/>
      <c r="BR3838" s="41"/>
      <c r="BS3838" s="41"/>
      <c r="BT3838" s="41"/>
      <c r="BU3838" s="41"/>
      <c r="BV3838" s="41"/>
      <c r="BW3838" s="41"/>
      <c r="BX3838" s="41"/>
      <c r="BY3838" s="41"/>
      <c r="BZ3838" s="41"/>
      <c r="CA3838" s="41"/>
      <c r="CB3838" s="41"/>
      <c r="CC3838" s="41"/>
      <c r="CD3838" s="41"/>
      <c r="CE3838" s="41"/>
      <c r="CF3838" s="41"/>
      <c r="CG3838" s="41"/>
      <c r="CH3838" s="41"/>
      <c r="CI3838" s="41"/>
      <c r="CJ3838" s="41"/>
      <c r="ED3838" s="68"/>
      <c r="EE3838" s="68"/>
      <c r="EF3838" s="68"/>
      <c r="EG3838" s="68"/>
      <c r="EH3838" s="68"/>
      <c r="EI3838" s="68"/>
      <c r="EJ3838" s="68"/>
      <c r="EK3838" s="68"/>
      <c r="EL3838" s="68"/>
      <c r="EM3838" s="68"/>
      <c r="EN3838" s="68"/>
      <c r="EO3838" s="68"/>
      <c r="EP3838" s="68"/>
      <c r="EQ3838" s="68"/>
      <c r="ER3838" s="68"/>
      <c r="ES3838" s="68"/>
      <c r="ET3838" s="68"/>
    </row>
    <row r="3839" spans="53:150" s="9" customFormat="1" ht="15">
      <c r="BA3839" s="41"/>
      <c r="BB3839" s="41"/>
      <c r="BC3839" s="41"/>
      <c r="BD3839" s="41"/>
      <c r="BE3839" s="41"/>
      <c r="BF3839" s="41"/>
      <c r="BG3839" s="41"/>
      <c r="BH3839" s="41"/>
      <c r="BI3839" s="41"/>
      <c r="BJ3839" s="41"/>
      <c r="BK3839" s="41"/>
      <c r="BL3839" s="41"/>
      <c r="BM3839" s="41"/>
      <c r="BN3839" s="41"/>
      <c r="BO3839" s="41"/>
      <c r="BP3839" s="41"/>
      <c r="BQ3839" s="41"/>
      <c r="BR3839" s="41"/>
      <c r="BS3839" s="41"/>
      <c r="BT3839" s="41"/>
      <c r="BU3839" s="41"/>
      <c r="BV3839" s="41"/>
      <c r="BW3839" s="41"/>
      <c r="BX3839" s="41"/>
      <c r="BY3839" s="41"/>
      <c r="BZ3839" s="41"/>
      <c r="CA3839" s="41"/>
      <c r="CB3839" s="41"/>
      <c r="CC3839" s="41"/>
      <c r="CD3839" s="41"/>
      <c r="CE3839" s="41"/>
      <c r="CF3839" s="41"/>
      <c r="CG3839" s="41"/>
      <c r="CH3839" s="41"/>
      <c r="CI3839" s="41"/>
      <c r="CJ3839" s="41"/>
      <c r="ED3839" s="68"/>
      <c r="EE3839" s="68"/>
      <c r="EF3839" s="68"/>
      <c r="EG3839" s="68"/>
      <c r="EH3839" s="68"/>
      <c r="EI3839" s="68"/>
      <c r="EJ3839" s="68"/>
      <c r="EK3839" s="68"/>
      <c r="EL3839" s="68"/>
      <c r="EM3839" s="68"/>
      <c r="EN3839" s="68"/>
      <c r="EO3839" s="68"/>
      <c r="EP3839" s="68"/>
      <c r="EQ3839" s="68"/>
      <c r="ER3839" s="68"/>
      <c r="ES3839" s="68"/>
      <c r="ET3839" s="68"/>
    </row>
    <row r="3840" spans="53:150" s="9" customFormat="1" ht="15">
      <c r="BA3840" s="41"/>
      <c r="BB3840" s="41"/>
      <c r="BC3840" s="41"/>
      <c r="BD3840" s="41"/>
      <c r="BE3840" s="41"/>
      <c r="BF3840" s="41"/>
      <c r="BG3840" s="41"/>
      <c r="BH3840" s="41"/>
      <c r="BI3840" s="41"/>
      <c r="BJ3840" s="41"/>
      <c r="BK3840" s="41"/>
      <c r="BL3840" s="41"/>
      <c r="BM3840" s="41"/>
      <c r="BN3840" s="41"/>
      <c r="BO3840" s="41"/>
      <c r="BP3840" s="41"/>
      <c r="BQ3840" s="41"/>
      <c r="BR3840" s="41"/>
      <c r="BS3840" s="41"/>
      <c r="BT3840" s="41"/>
      <c r="BU3840" s="41"/>
      <c r="BV3840" s="41"/>
      <c r="BW3840" s="41"/>
      <c r="BX3840" s="41"/>
      <c r="BY3840" s="41"/>
      <c r="BZ3840" s="41"/>
      <c r="CA3840" s="41"/>
      <c r="CB3840" s="41"/>
      <c r="CC3840" s="41"/>
      <c r="CD3840" s="41"/>
      <c r="CE3840" s="41"/>
      <c r="CF3840" s="41"/>
      <c r="CG3840" s="41"/>
      <c r="CH3840" s="41"/>
      <c r="CI3840" s="41"/>
      <c r="CJ3840" s="41"/>
      <c r="ED3840" s="68"/>
      <c r="EE3840" s="68"/>
      <c r="EF3840" s="68"/>
      <c r="EG3840" s="68"/>
      <c r="EH3840" s="68"/>
      <c r="EI3840" s="68"/>
      <c r="EJ3840" s="68"/>
      <c r="EK3840" s="68"/>
      <c r="EL3840" s="68"/>
      <c r="EM3840" s="68"/>
      <c r="EN3840" s="68"/>
      <c r="EO3840" s="68"/>
      <c r="EP3840" s="68"/>
      <c r="EQ3840" s="68"/>
      <c r="ER3840" s="68"/>
      <c r="ES3840" s="68"/>
      <c r="ET3840" s="68"/>
    </row>
    <row r="3841" spans="53:150" s="9" customFormat="1" ht="15">
      <c r="BA3841" s="41"/>
      <c r="BB3841" s="41"/>
      <c r="BC3841" s="41"/>
      <c r="BD3841" s="41"/>
      <c r="BE3841" s="41"/>
      <c r="BF3841" s="41"/>
      <c r="BG3841" s="41"/>
      <c r="BH3841" s="41"/>
      <c r="BI3841" s="41"/>
      <c r="BJ3841" s="41"/>
      <c r="BK3841" s="41"/>
      <c r="BL3841" s="41"/>
      <c r="BM3841" s="41"/>
      <c r="BN3841" s="41"/>
      <c r="BO3841" s="41"/>
      <c r="BP3841" s="41"/>
      <c r="BQ3841" s="41"/>
      <c r="BR3841" s="41"/>
      <c r="BS3841" s="41"/>
      <c r="BT3841" s="41"/>
      <c r="BU3841" s="41"/>
      <c r="BV3841" s="41"/>
      <c r="BW3841" s="41"/>
      <c r="BX3841" s="41"/>
      <c r="BY3841" s="41"/>
      <c r="BZ3841" s="41"/>
      <c r="CA3841" s="41"/>
      <c r="CB3841" s="41"/>
      <c r="CC3841" s="41"/>
      <c r="CD3841" s="41"/>
      <c r="CE3841" s="41"/>
      <c r="CF3841" s="41"/>
      <c r="CG3841" s="41"/>
      <c r="CH3841" s="41"/>
      <c r="CI3841" s="41"/>
      <c r="CJ3841" s="41"/>
      <c r="ED3841" s="68"/>
      <c r="EE3841" s="68"/>
      <c r="EF3841" s="68"/>
      <c r="EG3841" s="68"/>
      <c r="EH3841" s="68"/>
      <c r="EI3841" s="68"/>
      <c r="EJ3841" s="68"/>
      <c r="EK3841" s="68"/>
      <c r="EL3841" s="68"/>
      <c r="EM3841" s="68"/>
      <c r="EN3841" s="68"/>
      <c r="EO3841" s="68"/>
      <c r="EP3841" s="68"/>
      <c r="EQ3841" s="68"/>
      <c r="ER3841" s="68"/>
      <c r="ES3841" s="68"/>
      <c r="ET3841" s="68"/>
    </row>
    <row r="3842" spans="53:150" s="9" customFormat="1" ht="15">
      <c r="BA3842" s="41"/>
      <c r="BB3842" s="41"/>
      <c r="BC3842" s="41"/>
      <c r="BD3842" s="41"/>
      <c r="BE3842" s="41"/>
      <c r="BF3842" s="41"/>
      <c r="BG3842" s="41"/>
      <c r="BH3842" s="41"/>
      <c r="BI3842" s="41"/>
      <c r="BJ3842" s="41"/>
      <c r="BK3842" s="41"/>
      <c r="BL3842" s="41"/>
      <c r="BM3842" s="41"/>
      <c r="BN3842" s="41"/>
      <c r="BO3842" s="41"/>
      <c r="BP3842" s="41"/>
      <c r="BQ3842" s="41"/>
      <c r="BR3842" s="41"/>
      <c r="BS3842" s="41"/>
      <c r="BT3842" s="41"/>
      <c r="BU3842" s="41"/>
      <c r="BV3842" s="41"/>
      <c r="BW3842" s="41"/>
      <c r="BX3842" s="41"/>
      <c r="BY3842" s="41"/>
      <c r="BZ3842" s="41"/>
      <c r="CA3842" s="41"/>
      <c r="CB3842" s="41"/>
      <c r="CC3842" s="41"/>
      <c r="CD3842" s="41"/>
      <c r="CE3842" s="41"/>
      <c r="CF3842" s="41"/>
      <c r="CG3842" s="41"/>
      <c r="CH3842" s="41"/>
      <c r="CI3842" s="41"/>
      <c r="CJ3842" s="41"/>
      <c r="ED3842" s="68"/>
      <c r="EE3842" s="68"/>
      <c r="EF3842" s="68"/>
      <c r="EG3842" s="68"/>
      <c r="EH3842" s="68"/>
      <c r="EI3842" s="68"/>
      <c r="EJ3842" s="68"/>
      <c r="EK3842" s="68"/>
      <c r="EL3842" s="68"/>
      <c r="EM3842" s="68"/>
      <c r="EN3842" s="68"/>
      <c r="EO3842" s="68"/>
      <c r="EP3842" s="68"/>
      <c r="EQ3842" s="68"/>
      <c r="ER3842" s="68"/>
      <c r="ES3842" s="68"/>
      <c r="ET3842" s="68"/>
    </row>
    <row r="3843" spans="53:150" s="9" customFormat="1" ht="15">
      <c r="BA3843" s="41"/>
      <c r="BB3843" s="41"/>
      <c r="BC3843" s="41"/>
      <c r="BD3843" s="41"/>
      <c r="BE3843" s="41"/>
      <c r="BF3843" s="41"/>
      <c r="BG3843" s="41"/>
      <c r="BH3843" s="41"/>
      <c r="BI3843" s="41"/>
      <c r="BJ3843" s="41"/>
      <c r="BK3843" s="41"/>
      <c r="BL3843" s="41"/>
      <c r="BM3843" s="41"/>
      <c r="BN3843" s="41"/>
      <c r="BO3843" s="41"/>
      <c r="BP3843" s="41"/>
      <c r="BQ3843" s="41"/>
      <c r="BR3843" s="41"/>
      <c r="BS3843" s="41"/>
      <c r="BT3843" s="41"/>
      <c r="BU3843" s="41"/>
      <c r="BV3843" s="41"/>
      <c r="BW3843" s="41"/>
      <c r="BX3843" s="41"/>
      <c r="BY3843" s="41"/>
      <c r="BZ3843" s="41"/>
      <c r="CA3843" s="41"/>
      <c r="CB3843" s="41"/>
      <c r="CC3843" s="41"/>
      <c r="CD3843" s="41"/>
      <c r="CE3843" s="41"/>
      <c r="CF3843" s="41"/>
      <c r="CG3843" s="41"/>
      <c r="CH3843" s="41"/>
      <c r="CI3843" s="41"/>
      <c r="CJ3843" s="41"/>
      <c r="ED3843" s="68"/>
      <c r="EE3843" s="68"/>
      <c r="EF3843" s="68"/>
      <c r="EG3843" s="68"/>
      <c r="EH3843" s="68"/>
      <c r="EI3843" s="68"/>
      <c r="EJ3843" s="68"/>
      <c r="EK3843" s="68"/>
      <c r="EL3843" s="68"/>
      <c r="EM3843" s="68"/>
      <c r="EN3843" s="68"/>
      <c r="EO3843" s="68"/>
      <c r="EP3843" s="68"/>
      <c r="EQ3843" s="68"/>
      <c r="ER3843" s="68"/>
      <c r="ES3843" s="68"/>
      <c r="ET3843" s="68"/>
    </row>
    <row r="3844" spans="53:150" s="9" customFormat="1" ht="15">
      <c r="BA3844" s="41"/>
      <c r="BB3844" s="41"/>
      <c r="BC3844" s="41"/>
      <c r="BD3844" s="41"/>
      <c r="BE3844" s="41"/>
      <c r="BF3844" s="41"/>
      <c r="BG3844" s="41"/>
      <c r="BH3844" s="41"/>
      <c r="BI3844" s="41"/>
      <c r="BJ3844" s="41"/>
      <c r="BK3844" s="41"/>
      <c r="BL3844" s="41"/>
      <c r="BM3844" s="41"/>
      <c r="BN3844" s="41"/>
      <c r="BO3844" s="41"/>
      <c r="BP3844" s="41"/>
      <c r="BQ3844" s="41"/>
      <c r="BR3844" s="41"/>
      <c r="BS3844" s="41"/>
      <c r="BT3844" s="41"/>
      <c r="BU3844" s="41"/>
      <c r="BV3844" s="41"/>
      <c r="BW3844" s="41"/>
      <c r="BX3844" s="41"/>
      <c r="BY3844" s="41"/>
      <c r="BZ3844" s="41"/>
      <c r="CA3844" s="41"/>
      <c r="CB3844" s="41"/>
      <c r="CC3844" s="41"/>
      <c r="CD3844" s="41"/>
      <c r="CE3844" s="41"/>
      <c r="CF3844" s="41"/>
      <c r="CG3844" s="41"/>
      <c r="CH3844" s="41"/>
      <c r="CI3844" s="41"/>
      <c r="CJ3844" s="41"/>
      <c r="ED3844" s="68"/>
      <c r="EE3844" s="68"/>
      <c r="EF3844" s="68"/>
      <c r="EG3844" s="68"/>
      <c r="EH3844" s="68"/>
      <c r="EI3844" s="68"/>
      <c r="EJ3844" s="68"/>
      <c r="EK3844" s="68"/>
      <c r="EL3844" s="68"/>
      <c r="EM3844" s="68"/>
      <c r="EN3844" s="68"/>
      <c r="EO3844" s="68"/>
      <c r="EP3844" s="68"/>
      <c r="EQ3844" s="68"/>
      <c r="ER3844" s="68"/>
      <c r="ES3844" s="68"/>
      <c r="ET3844" s="68"/>
    </row>
    <row r="3845" spans="53:150" s="9" customFormat="1" ht="15">
      <c r="BA3845" s="41"/>
      <c r="BB3845" s="41"/>
      <c r="BC3845" s="41"/>
      <c r="BD3845" s="41"/>
      <c r="BE3845" s="41"/>
      <c r="BF3845" s="41"/>
      <c r="BG3845" s="41"/>
      <c r="BH3845" s="41"/>
      <c r="BI3845" s="41"/>
      <c r="BJ3845" s="41"/>
      <c r="BK3845" s="41"/>
      <c r="BL3845" s="41"/>
      <c r="BM3845" s="41"/>
      <c r="BN3845" s="41"/>
      <c r="BO3845" s="41"/>
      <c r="BP3845" s="41"/>
      <c r="BQ3845" s="41"/>
      <c r="BR3845" s="41"/>
      <c r="BS3845" s="41"/>
      <c r="BT3845" s="41"/>
      <c r="BU3845" s="41"/>
      <c r="BV3845" s="41"/>
      <c r="BW3845" s="41"/>
      <c r="BX3845" s="41"/>
      <c r="BY3845" s="41"/>
      <c r="BZ3845" s="41"/>
      <c r="CA3845" s="41"/>
      <c r="CB3845" s="41"/>
      <c r="CC3845" s="41"/>
      <c r="CD3845" s="41"/>
      <c r="CE3845" s="41"/>
      <c r="CF3845" s="41"/>
      <c r="CG3845" s="41"/>
      <c r="CH3845" s="41"/>
      <c r="CI3845" s="41"/>
      <c r="CJ3845" s="41"/>
      <c r="ED3845" s="68"/>
      <c r="EE3845" s="68"/>
      <c r="EF3845" s="68"/>
      <c r="EG3845" s="68"/>
      <c r="EH3845" s="68"/>
      <c r="EI3845" s="68"/>
      <c r="EJ3845" s="68"/>
      <c r="EK3845" s="68"/>
      <c r="EL3845" s="68"/>
      <c r="EM3845" s="68"/>
      <c r="EN3845" s="68"/>
      <c r="EO3845" s="68"/>
      <c r="EP3845" s="68"/>
      <c r="EQ3845" s="68"/>
      <c r="ER3845" s="68"/>
      <c r="ES3845" s="68"/>
      <c r="ET3845" s="68"/>
    </row>
    <row r="3846" spans="53:150" s="9" customFormat="1" ht="15">
      <c r="BA3846" s="41"/>
      <c r="BB3846" s="41"/>
      <c r="BC3846" s="41"/>
      <c r="BD3846" s="41"/>
      <c r="BE3846" s="41"/>
      <c r="BF3846" s="41"/>
      <c r="BG3846" s="41"/>
      <c r="BH3846" s="41"/>
      <c r="BI3846" s="41"/>
      <c r="BJ3846" s="41"/>
      <c r="BK3846" s="41"/>
      <c r="BL3846" s="41"/>
      <c r="BM3846" s="41"/>
      <c r="BN3846" s="41"/>
      <c r="BO3846" s="41"/>
      <c r="BP3846" s="41"/>
      <c r="BQ3846" s="41"/>
      <c r="BR3846" s="41"/>
      <c r="BS3846" s="41"/>
      <c r="BT3846" s="41"/>
      <c r="BU3846" s="41"/>
      <c r="BV3846" s="41"/>
      <c r="BW3846" s="41"/>
      <c r="BX3846" s="41"/>
      <c r="BY3846" s="41"/>
      <c r="BZ3846" s="41"/>
      <c r="CA3846" s="41"/>
      <c r="CB3846" s="41"/>
      <c r="CC3846" s="41"/>
      <c r="CD3846" s="41"/>
      <c r="CE3846" s="41"/>
      <c r="CF3846" s="41"/>
      <c r="CG3846" s="41"/>
      <c r="CH3846" s="41"/>
      <c r="CI3846" s="41"/>
      <c r="CJ3846" s="41"/>
      <c r="ED3846" s="68"/>
      <c r="EE3846" s="68"/>
      <c r="EF3846" s="68"/>
      <c r="EG3846" s="68"/>
      <c r="EH3846" s="68"/>
      <c r="EI3846" s="68"/>
      <c r="EJ3846" s="68"/>
      <c r="EK3846" s="68"/>
      <c r="EL3846" s="68"/>
      <c r="EM3846" s="68"/>
      <c r="EN3846" s="68"/>
      <c r="EO3846" s="68"/>
      <c r="EP3846" s="68"/>
      <c r="EQ3846" s="68"/>
      <c r="ER3846" s="68"/>
      <c r="ES3846" s="68"/>
      <c r="ET3846" s="68"/>
    </row>
    <row r="3847" spans="53:150" s="9" customFormat="1" ht="15">
      <c r="BA3847" s="41"/>
      <c r="BB3847" s="41"/>
      <c r="BC3847" s="41"/>
      <c r="BD3847" s="41"/>
      <c r="BE3847" s="41"/>
      <c r="BF3847" s="41"/>
      <c r="BG3847" s="41"/>
      <c r="BH3847" s="41"/>
      <c r="BI3847" s="41"/>
      <c r="BJ3847" s="41"/>
      <c r="BK3847" s="41"/>
      <c r="BL3847" s="41"/>
      <c r="BM3847" s="41"/>
      <c r="BN3847" s="41"/>
      <c r="BO3847" s="41"/>
      <c r="BP3847" s="41"/>
      <c r="BQ3847" s="41"/>
      <c r="BR3847" s="41"/>
      <c r="BS3847" s="41"/>
      <c r="BT3847" s="41"/>
      <c r="BU3847" s="41"/>
      <c r="BV3847" s="41"/>
      <c r="BW3847" s="41"/>
      <c r="BX3847" s="41"/>
      <c r="BY3847" s="41"/>
      <c r="BZ3847" s="41"/>
      <c r="CA3847" s="41"/>
      <c r="CB3847" s="41"/>
      <c r="CC3847" s="41"/>
      <c r="CD3847" s="41"/>
      <c r="CE3847" s="41"/>
      <c r="CF3847" s="41"/>
      <c r="CG3847" s="41"/>
      <c r="CH3847" s="41"/>
      <c r="CI3847" s="41"/>
      <c r="CJ3847" s="41"/>
      <c r="ED3847" s="68"/>
      <c r="EE3847" s="68"/>
      <c r="EF3847" s="68"/>
      <c r="EG3847" s="68"/>
      <c r="EH3847" s="68"/>
      <c r="EI3847" s="68"/>
      <c r="EJ3847" s="68"/>
      <c r="EK3847" s="68"/>
      <c r="EL3847" s="68"/>
      <c r="EM3847" s="68"/>
      <c r="EN3847" s="68"/>
      <c r="EO3847" s="68"/>
      <c r="EP3847" s="68"/>
      <c r="EQ3847" s="68"/>
      <c r="ER3847" s="68"/>
      <c r="ES3847" s="68"/>
      <c r="ET3847" s="68"/>
    </row>
    <row r="3848" spans="53:150" s="9" customFormat="1" ht="15">
      <c r="BA3848" s="41"/>
      <c r="BB3848" s="41"/>
      <c r="BC3848" s="41"/>
      <c r="BD3848" s="41"/>
      <c r="BE3848" s="41"/>
      <c r="BF3848" s="41"/>
      <c r="BG3848" s="41"/>
      <c r="BH3848" s="41"/>
      <c r="BI3848" s="41"/>
      <c r="BJ3848" s="41"/>
      <c r="BK3848" s="41"/>
      <c r="BL3848" s="41"/>
      <c r="BM3848" s="41"/>
      <c r="BN3848" s="41"/>
      <c r="BO3848" s="41"/>
      <c r="BP3848" s="41"/>
      <c r="BQ3848" s="41"/>
      <c r="BR3848" s="41"/>
      <c r="BS3848" s="41"/>
      <c r="BT3848" s="41"/>
      <c r="BU3848" s="41"/>
      <c r="BV3848" s="41"/>
      <c r="BW3848" s="41"/>
      <c r="BX3848" s="41"/>
      <c r="BY3848" s="41"/>
      <c r="BZ3848" s="41"/>
      <c r="CA3848" s="41"/>
      <c r="CB3848" s="41"/>
      <c r="CC3848" s="41"/>
      <c r="CD3848" s="41"/>
      <c r="CE3848" s="41"/>
      <c r="CF3848" s="41"/>
      <c r="CG3848" s="41"/>
      <c r="CH3848" s="41"/>
      <c r="CI3848" s="41"/>
      <c r="CJ3848" s="41"/>
      <c r="ED3848" s="68"/>
      <c r="EE3848" s="68"/>
      <c r="EF3848" s="68"/>
      <c r="EG3848" s="68"/>
      <c r="EH3848" s="68"/>
      <c r="EI3848" s="68"/>
      <c r="EJ3848" s="68"/>
      <c r="EK3848" s="68"/>
      <c r="EL3848" s="68"/>
      <c r="EM3848" s="68"/>
      <c r="EN3848" s="68"/>
      <c r="EO3848" s="68"/>
      <c r="EP3848" s="68"/>
      <c r="EQ3848" s="68"/>
      <c r="ER3848" s="68"/>
      <c r="ES3848" s="68"/>
      <c r="ET3848" s="68"/>
    </row>
    <row r="3849" spans="53:150" s="9" customFormat="1" ht="15">
      <c r="BA3849" s="41"/>
      <c r="BB3849" s="41"/>
      <c r="BC3849" s="41"/>
      <c r="BD3849" s="41"/>
      <c r="BE3849" s="41"/>
      <c r="BF3849" s="41"/>
      <c r="BG3849" s="41"/>
      <c r="BH3849" s="41"/>
      <c r="BI3849" s="41"/>
      <c r="BJ3849" s="41"/>
      <c r="BK3849" s="41"/>
      <c r="BL3849" s="41"/>
      <c r="BM3849" s="41"/>
      <c r="BN3849" s="41"/>
      <c r="BO3849" s="41"/>
      <c r="BP3849" s="41"/>
      <c r="BQ3849" s="41"/>
      <c r="BR3849" s="41"/>
      <c r="BS3849" s="41"/>
      <c r="BT3849" s="41"/>
      <c r="BU3849" s="41"/>
      <c r="BV3849" s="41"/>
      <c r="BW3849" s="41"/>
      <c r="BX3849" s="41"/>
      <c r="BY3849" s="41"/>
      <c r="BZ3849" s="41"/>
      <c r="CA3849" s="41"/>
      <c r="CB3849" s="41"/>
      <c r="CC3849" s="41"/>
      <c r="CD3849" s="41"/>
      <c r="CE3849" s="41"/>
      <c r="CF3849" s="41"/>
      <c r="CG3849" s="41"/>
      <c r="CH3849" s="41"/>
      <c r="CI3849" s="41"/>
      <c r="CJ3849" s="41"/>
      <c r="ED3849" s="68"/>
      <c r="EE3849" s="68"/>
      <c r="EF3849" s="68"/>
      <c r="EG3849" s="68"/>
      <c r="EH3849" s="68"/>
      <c r="EI3849" s="68"/>
      <c r="EJ3849" s="68"/>
      <c r="EK3849" s="68"/>
      <c r="EL3849" s="68"/>
      <c r="EM3849" s="68"/>
      <c r="EN3849" s="68"/>
      <c r="EO3849" s="68"/>
      <c r="EP3849" s="68"/>
      <c r="EQ3849" s="68"/>
      <c r="ER3849" s="68"/>
      <c r="ES3849" s="68"/>
      <c r="ET3849" s="68"/>
    </row>
    <row r="3850" spans="53:150" s="9" customFormat="1" ht="15">
      <c r="BA3850" s="41"/>
      <c r="BB3850" s="41"/>
      <c r="BC3850" s="41"/>
      <c r="BD3850" s="41"/>
      <c r="BE3850" s="41"/>
      <c r="BF3850" s="41"/>
      <c r="BG3850" s="41"/>
      <c r="BH3850" s="41"/>
      <c r="BI3850" s="41"/>
      <c r="BJ3850" s="41"/>
      <c r="BK3850" s="41"/>
      <c r="BL3850" s="41"/>
      <c r="BM3850" s="41"/>
      <c r="BN3850" s="41"/>
      <c r="BO3850" s="41"/>
      <c r="BP3850" s="41"/>
      <c r="BQ3850" s="41"/>
      <c r="BR3850" s="41"/>
      <c r="BS3850" s="41"/>
      <c r="BT3850" s="41"/>
      <c r="BU3850" s="41"/>
      <c r="BV3850" s="41"/>
      <c r="BW3850" s="41"/>
      <c r="BX3850" s="41"/>
      <c r="BY3850" s="41"/>
      <c r="BZ3850" s="41"/>
      <c r="CA3850" s="41"/>
      <c r="CB3850" s="41"/>
      <c r="CC3850" s="41"/>
      <c r="CD3850" s="41"/>
      <c r="CE3850" s="41"/>
      <c r="CF3850" s="41"/>
      <c r="CG3850" s="41"/>
      <c r="CH3850" s="41"/>
      <c r="CI3850" s="41"/>
      <c r="CJ3850" s="41"/>
      <c r="ED3850" s="68"/>
      <c r="EE3850" s="68"/>
      <c r="EF3850" s="68"/>
      <c r="EG3850" s="68"/>
      <c r="EH3850" s="68"/>
      <c r="EI3850" s="68"/>
      <c r="EJ3850" s="68"/>
      <c r="EK3850" s="68"/>
      <c r="EL3850" s="68"/>
      <c r="EM3850" s="68"/>
      <c r="EN3850" s="68"/>
      <c r="EO3850" s="68"/>
      <c r="EP3850" s="68"/>
      <c r="EQ3850" s="68"/>
      <c r="ER3850" s="68"/>
      <c r="ES3850" s="68"/>
      <c r="ET3850" s="68"/>
    </row>
    <row r="3851" spans="53:150" s="9" customFormat="1" ht="15">
      <c r="BA3851" s="41"/>
      <c r="BB3851" s="41"/>
      <c r="BC3851" s="41"/>
      <c r="BD3851" s="41"/>
      <c r="BE3851" s="41"/>
      <c r="BF3851" s="41"/>
      <c r="BG3851" s="41"/>
      <c r="BH3851" s="41"/>
      <c r="BI3851" s="41"/>
      <c r="BJ3851" s="41"/>
      <c r="BK3851" s="41"/>
      <c r="BL3851" s="41"/>
      <c r="BM3851" s="41"/>
      <c r="BN3851" s="41"/>
      <c r="BO3851" s="41"/>
      <c r="BP3851" s="41"/>
      <c r="BQ3851" s="41"/>
      <c r="BR3851" s="41"/>
      <c r="BS3851" s="41"/>
      <c r="BT3851" s="41"/>
      <c r="BU3851" s="41"/>
      <c r="BV3851" s="41"/>
      <c r="BW3851" s="41"/>
      <c r="BX3851" s="41"/>
      <c r="BY3851" s="41"/>
      <c r="BZ3851" s="41"/>
      <c r="CA3851" s="41"/>
      <c r="CB3851" s="41"/>
      <c r="CC3851" s="41"/>
      <c r="CD3851" s="41"/>
      <c r="CE3851" s="41"/>
      <c r="CF3851" s="41"/>
      <c r="CG3851" s="41"/>
      <c r="CH3851" s="41"/>
      <c r="CI3851" s="41"/>
      <c r="CJ3851" s="41"/>
      <c r="ED3851" s="68"/>
      <c r="EE3851" s="68"/>
      <c r="EF3851" s="68"/>
      <c r="EG3851" s="68"/>
      <c r="EH3851" s="68"/>
      <c r="EI3851" s="68"/>
      <c r="EJ3851" s="68"/>
      <c r="EK3851" s="68"/>
      <c r="EL3851" s="68"/>
      <c r="EM3851" s="68"/>
      <c r="EN3851" s="68"/>
      <c r="EO3851" s="68"/>
      <c r="EP3851" s="68"/>
      <c r="EQ3851" s="68"/>
      <c r="ER3851" s="68"/>
      <c r="ES3851" s="68"/>
      <c r="ET3851" s="68"/>
    </row>
    <row r="3852" spans="53:150" s="9" customFormat="1" ht="15">
      <c r="BA3852" s="41"/>
      <c r="BB3852" s="41"/>
      <c r="BC3852" s="41"/>
      <c r="BD3852" s="41"/>
      <c r="BE3852" s="41"/>
      <c r="BF3852" s="41"/>
      <c r="BG3852" s="41"/>
      <c r="BH3852" s="41"/>
      <c r="BI3852" s="41"/>
      <c r="BJ3852" s="41"/>
      <c r="BK3852" s="41"/>
      <c r="BL3852" s="41"/>
      <c r="BM3852" s="41"/>
      <c r="BN3852" s="41"/>
      <c r="BO3852" s="41"/>
      <c r="BP3852" s="41"/>
      <c r="BQ3852" s="41"/>
      <c r="BR3852" s="41"/>
      <c r="BS3852" s="41"/>
      <c r="BT3852" s="41"/>
      <c r="BU3852" s="41"/>
      <c r="BV3852" s="41"/>
      <c r="BW3852" s="41"/>
      <c r="BX3852" s="41"/>
      <c r="BY3852" s="41"/>
      <c r="BZ3852" s="41"/>
      <c r="CA3852" s="41"/>
      <c r="CB3852" s="41"/>
      <c r="CC3852" s="41"/>
      <c r="CD3852" s="41"/>
      <c r="CE3852" s="41"/>
      <c r="CF3852" s="41"/>
      <c r="CG3852" s="41"/>
      <c r="CH3852" s="41"/>
      <c r="CI3852" s="41"/>
      <c r="CJ3852" s="41"/>
      <c r="ED3852" s="68"/>
      <c r="EE3852" s="68"/>
      <c r="EF3852" s="68"/>
      <c r="EG3852" s="68"/>
      <c r="EH3852" s="68"/>
      <c r="EI3852" s="68"/>
      <c r="EJ3852" s="68"/>
      <c r="EK3852" s="68"/>
      <c r="EL3852" s="68"/>
      <c r="EM3852" s="68"/>
      <c r="EN3852" s="68"/>
      <c r="EO3852" s="68"/>
      <c r="EP3852" s="68"/>
      <c r="EQ3852" s="68"/>
      <c r="ER3852" s="68"/>
      <c r="ES3852" s="68"/>
      <c r="ET3852" s="68"/>
    </row>
    <row r="3853" spans="53:150" s="9" customFormat="1" ht="15">
      <c r="BA3853" s="41"/>
      <c r="BB3853" s="41"/>
      <c r="BC3853" s="41"/>
      <c r="BD3853" s="41"/>
      <c r="BE3853" s="41"/>
      <c r="BF3853" s="41"/>
      <c r="BG3853" s="41"/>
      <c r="BH3853" s="41"/>
      <c r="BI3853" s="41"/>
      <c r="BJ3853" s="41"/>
      <c r="BK3853" s="41"/>
      <c r="BL3853" s="41"/>
      <c r="BM3853" s="41"/>
      <c r="BN3853" s="41"/>
      <c r="BO3853" s="41"/>
      <c r="BP3853" s="41"/>
      <c r="BQ3853" s="41"/>
      <c r="BR3853" s="41"/>
      <c r="BS3853" s="41"/>
      <c r="BT3853" s="41"/>
      <c r="BU3853" s="41"/>
      <c r="BV3853" s="41"/>
      <c r="BW3853" s="41"/>
      <c r="BX3853" s="41"/>
      <c r="BY3853" s="41"/>
      <c r="BZ3853" s="41"/>
      <c r="CA3853" s="41"/>
      <c r="CB3853" s="41"/>
      <c r="CC3853" s="41"/>
      <c r="CD3853" s="41"/>
      <c r="CE3853" s="41"/>
      <c r="CF3853" s="41"/>
      <c r="CG3853" s="41"/>
      <c r="CH3853" s="41"/>
      <c r="CI3853" s="41"/>
      <c r="CJ3853" s="41"/>
      <c r="ED3853" s="68"/>
      <c r="EE3853" s="68"/>
      <c r="EF3853" s="68"/>
      <c r="EG3853" s="68"/>
      <c r="EH3853" s="68"/>
      <c r="EI3853" s="68"/>
      <c r="EJ3853" s="68"/>
      <c r="EK3853" s="68"/>
      <c r="EL3853" s="68"/>
      <c r="EM3853" s="68"/>
      <c r="EN3853" s="68"/>
      <c r="EO3853" s="68"/>
      <c r="EP3853" s="68"/>
      <c r="EQ3853" s="68"/>
      <c r="ER3853" s="68"/>
      <c r="ES3853" s="68"/>
      <c r="ET3853" s="68"/>
    </row>
    <row r="3854" spans="53:150" s="9" customFormat="1" ht="15">
      <c r="BA3854" s="41"/>
      <c r="BB3854" s="41"/>
      <c r="BC3854" s="41"/>
      <c r="BD3854" s="41"/>
      <c r="BE3854" s="41"/>
      <c r="BF3854" s="41"/>
      <c r="BG3854" s="41"/>
      <c r="BH3854" s="41"/>
      <c r="BI3854" s="41"/>
      <c r="BJ3854" s="41"/>
      <c r="BK3854" s="41"/>
      <c r="BL3854" s="41"/>
      <c r="BM3854" s="41"/>
      <c r="BN3854" s="41"/>
      <c r="BO3854" s="41"/>
      <c r="BP3854" s="41"/>
      <c r="BQ3854" s="41"/>
      <c r="BR3854" s="41"/>
      <c r="BS3854" s="41"/>
      <c r="BT3854" s="41"/>
      <c r="BU3854" s="41"/>
      <c r="BV3854" s="41"/>
      <c r="BW3854" s="41"/>
      <c r="BX3854" s="41"/>
      <c r="BY3854" s="41"/>
      <c r="BZ3854" s="41"/>
      <c r="CA3854" s="41"/>
      <c r="CB3854" s="41"/>
      <c r="CC3854" s="41"/>
      <c r="CD3854" s="41"/>
      <c r="CE3854" s="41"/>
      <c r="CF3854" s="41"/>
      <c r="CG3854" s="41"/>
      <c r="CH3854" s="41"/>
      <c r="CI3854" s="41"/>
      <c r="CJ3854" s="41"/>
      <c r="ED3854" s="68"/>
      <c r="EE3854" s="68"/>
      <c r="EF3854" s="68"/>
      <c r="EG3854" s="68"/>
      <c r="EH3854" s="68"/>
      <c r="EI3854" s="68"/>
      <c r="EJ3854" s="68"/>
      <c r="EK3854" s="68"/>
      <c r="EL3854" s="68"/>
      <c r="EM3854" s="68"/>
      <c r="EN3854" s="68"/>
      <c r="EO3854" s="68"/>
      <c r="EP3854" s="68"/>
      <c r="EQ3854" s="68"/>
      <c r="ER3854" s="68"/>
      <c r="ES3854" s="68"/>
      <c r="ET3854" s="68"/>
    </row>
    <row r="3855" spans="53:150" s="9" customFormat="1" ht="15">
      <c r="BA3855" s="41"/>
      <c r="BB3855" s="41"/>
      <c r="BC3855" s="41"/>
      <c r="BD3855" s="41"/>
      <c r="BE3855" s="41"/>
      <c r="BF3855" s="41"/>
      <c r="BG3855" s="41"/>
      <c r="BH3855" s="41"/>
      <c r="BI3855" s="41"/>
      <c r="BJ3855" s="41"/>
      <c r="BK3855" s="41"/>
      <c r="BL3855" s="41"/>
      <c r="BM3855" s="41"/>
      <c r="BN3855" s="41"/>
      <c r="BO3855" s="41"/>
      <c r="BP3855" s="41"/>
      <c r="BQ3855" s="41"/>
      <c r="BR3855" s="41"/>
      <c r="BS3855" s="41"/>
      <c r="BT3855" s="41"/>
      <c r="BU3855" s="41"/>
      <c r="BV3855" s="41"/>
      <c r="BW3855" s="41"/>
      <c r="BX3855" s="41"/>
      <c r="BY3855" s="41"/>
      <c r="BZ3855" s="41"/>
      <c r="CA3855" s="41"/>
      <c r="CB3855" s="41"/>
      <c r="CC3855" s="41"/>
      <c r="CD3855" s="41"/>
      <c r="CE3855" s="41"/>
      <c r="CF3855" s="41"/>
      <c r="CG3855" s="41"/>
      <c r="CH3855" s="41"/>
      <c r="CI3855" s="41"/>
      <c r="CJ3855" s="41"/>
      <c r="ED3855" s="68"/>
      <c r="EE3855" s="68"/>
      <c r="EF3855" s="68"/>
      <c r="EG3855" s="68"/>
      <c r="EH3855" s="68"/>
      <c r="EI3855" s="68"/>
      <c r="EJ3855" s="68"/>
      <c r="EK3855" s="68"/>
      <c r="EL3855" s="68"/>
      <c r="EM3855" s="68"/>
      <c r="EN3855" s="68"/>
      <c r="EO3855" s="68"/>
      <c r="EP3855" s="68"/>
      <c r="EQ3855" s="68"/>
      <c r="ER3855" s="68"/>
      <c r="ES3855" s="68"/>
      <c r="ET3855" s="68"/>
    </row>
    <row r="3856" spans="53:150" s="9" customFormat="1" ht="15">
      <c r="BA3856" s="41"/>
      <c r="BB3856" s="41"/>
      <c r="BC3856" s="41"/>
      <c r="BD3856" s="41"/>
      <c r="BE3856" s="41"/>
      <c r="BF3856" s="41"/>
      <c r="BG3856" s="41"/>
      <c r="BH3856" s="41"/>
      <c r="BI3856" s="41"/>
      <c r="BJ3856" s="41"/>
      <c r="BK3856" s="41"/>
      <c r="BL3856" s="41"/>
      <c r="BM3856" s="41"/>
      <c r="BN3856" s="41"/>
      <c r="BO3856" s="41"/>
      <c r="BP3856" s="41"/>
      <c r="BQ3856" s="41"/>
      <c r="BR3856" s="41"/>
      <c r="BS3856" s="41"/>
      <c r="BT3856" s="41"/>
      <c r="BU3856" s="41"/>
      <c r="BV3856" s="41"/>
      <c r="BW3856" s="41"/>
      <c r="BX3856" s="41"/>
      <c r="BY3856" s="41"/>
      <c r="BZ3856" s="41"/>
      <c r="CA3856" s="41"/>
      <c r="CB3856" s="41"/>
      <c r="CC3856" s="41"/>
      <c r="CD3856" s="41"/>
      <c r="CE3856" s="41"/>
      <c r="CF3856" s="41"/>
      <c r="CG3856" s="41"/>
      <c r="CH3856" s="41"/>
      <c r="CI3856" s="41"/>
      <c r="CJ3856" s="41"/>
      <c r="ED3856" s="68"/>
      <c r="EE3856" s="68"/>
      <c r="EF3856" s="68"/>
      <c r="EG3856" s="68"/>
      <c r="EH3856" s="68"/>
      <c r="EI3856" s="68"/>
      <c r="EJ3856" s="68"/>
      <c r="EK3856" s="68"/>
      <c r="EL3856" s="68"/>
      <c r="EM3856" s="68"/>
      <c r="EN3856" s="68"/>
      <c r="EO3856" s="68"/>
      <c r="EP3856" s="68"/>
      <c r="EQ3856" s="68"/>
      <c r="ER3856" s="68"/>
      <c r="ES3856" s="68"/>
      <c r="ET3856" s="68"/>
    </row>
    <row r="3857" spans="53:150" s="9" customFormat="1" ht="15">
      <c r="BA3857" s="41"/>
      <c r="BB3857" s="41"/>
      <c r="BC3857" s="41"/>
      <c r="BD3857" s="41"/>
      <c r="BE3857" s="41"/>
      <c r="BF3857" s="41"/>
      <c r="BG3857" s="41"/>
      <c r="BH3857" s="41"/>
      <c r="BI3857" s="41"/>
      <c r="BJ3857" s="41"/>
      <c r="BK3857" s="41"/>
      <c r="BL3857" s="41"/>
      <c r="BM3857" s="41"/>
      <c r="BN3857" s="41"/>
      <c r="BO3857" s="41"/>
      <c r="BP3857" s="41"/>
      <c r="BQ3857" s="41"/>
      <c r="BR3857" s="41"/>
      <c r="BS3857" s="41"/>
      <c r="BT3857" s="41"/>
      <c r="BU3857" s="41"/>
      <c r="BV3857" s="41"/>
      <c r="BW3857" s="41"/>
      <c r="BX3857" s="41"/>
      <c r="BY3857" s="41"/>
      <c r="BZ3857" s="41"/>
      <c r="CA3857" s="41"/>
      <c r="CB3857" s="41"/>
      <c r="CC3857" s="41"/>
      <c r="CD3857" s="41"/>
      <c r="CE3857" s="41"/>
      <c r="CF3857" s="41"/>
      <c r="CG3857" s="41"/>
      <c r="CH3857" s="41"/>
      <c r="CI3857" s="41"/>
      <c r="CJ3857" s="41"/>
      <c r="ED3857" s="68"/>
      <c r="EE3857" s="68"/>
      <c r="EF3857" s="68"/>
      <c r="EG3857" s="68"/>
      <c r="EH3857" s="68"/>
      <c r="EI3857" s="68"/>
      <c r="EJ3857" s="68"/>
      <c r="EK3857" s="68"/>
      <c r="EL3857" s="68"/>
      <c r="EM3857" s="68"/>
      <c r="EN3857" s="68"/>
      <c r="EO3857" s="68"/>
      <c r="EP3857" s="68"/>
      <c r="EQ3857" s="68"/>
      <c r="ER3857" s="68"/>
      <c r="ES3857" s="68"/>
      <c r="ET3857" s="68"/>
    </row>
    <row r="3858" spans="53:150" s="9" customFormat="1" ht="15">
      <c r="BA3858" s="41"/>
      <c r="BB3858" s="41"/>
      <c r="BC3858" s="41"/>
      <c r="BD3858" s="41"/>
      <c r="BE3858" s="41"/>
      <c r="BF3858" s="41"/>
      <c r="BG3858" s="41"/>
      <c r="BH3858" s="41"/>
      <c r="BI3858" s="41"/>
      <c r="BJ3858" s="41"/>
      <c r="BK3858" s="41"/>
      <c r="BL3858" s="41"/>
      <c r="BM3858" s="41"/>
      <c r="BN3858" s="41"/>
      <c r="BO3858" s="41"/>
      <c r="BP3858" s="41"/>
      <c r="BQ3858" s="41"/>
      <c r="BR3858" s="41"/>
      <c r="BS3858" s="41"/>
      <c r="BT3858" s="41"/>
      <c r="BU3858" s="41"/>
      <c r="BV3858" s="41"/>
      <c r="BW3858" s="41"/>
      <c r="BX3858" s="41"/>
      <c r="BY3858" s="41"/>
      <c r="BZ3858" s="41"/>
      <c r="CA3858" s="41"/>
      <c r="CB3858" s="41"/>
      <c r="CC3858" s="41"/>
      <c r="CD3858" s="41"/>
      <c r="CE3858" s="41"/>
      <c r="CF3858" s="41"/>
      <c r="CG3858" s="41"/>
      <c r="CH3858" s="41"/>
      <c r="CI3858" s="41"/>
      <c r="CJ3858" s="41"/>
      <c r="ED3858" s="68"/>
      <c r="EE3858" s="68"/>
      <c r="EF3858" s="68"/>
      <c r="EG3858" s="68"/>
      <c r="EH3858" s="68"/>
      <c r="EI3858" s="68"/>
      <c r="EJ3858" s="68"/>
      <c r="EK3858" s="68"/>
      <c r="EL3858" s="68"/>
      <c r="EM3858" s="68"/>
      <c r="EN3858" s="68"/>
      <c r="EO3858" s="68"/>
      <c r="EP3858" s="68"/>
      <c r="EQ3858" s="68"/>
      <c r="ER3858" s="68"/>
      <c r="ES3858" s="68"/>
      <c r="ET3858" s="68"/>
    </row>
    <row r="3859" spans="53:150" s="9" customFormat="1" ht="15">
      <c r="BA3859" s="41"/>
      <c r="BB3859" s="41"/>
      <c r="BC3859" s="41"/>
      <c r="BD3859" s="41"/>
      <c r="BE3859" s="41"/>
      <c r="BF3859" s="41"/>
      <c r="BG3859" s="41"/>
      <c r="BH3859" s="41"/>
      <c r="BI3859" s="41"/>
      <c r="BJ3859" s="41"/>
      <c r="BK3859" s="41"/>
      <c r="BL3859" s="41"/>
      <c r="BM3859" s="41"/>
      <c r="BN3859" s="41"/>
      <c r="BO3859" s="41"/>
      <c r="BP3859" s="41"/>
      <c r="BQ3859" s="41"/>
      <c r="BR3859" s="41"/>
      <c r="BS3859" s="41"/>
      <c r="BT3859" s="41"/>
      <c r="BU3859" s="41"/>
      <c r="BV3859" s="41"/>
      <c r="BW3859" s="41"/>
      <c r="BX3859" s="41"/>
      <c r="BY3859" s="41"/>
      <c r="BZ3859" s="41"/>
      <c r="CA3859" s="41"/>
      <c r="CB3859" s="41"/>
      <c r="CC3859" s="41"/>
      <c r="CD3859" s="41"/>
      <c r="CE3859" s="41"/>
      <c r="CF3859" s="41"/>
      <c r="CG3859" s="41"/>
      <c r="CH3859" s="41"/>
      <c r="CI3859" s="41"/>
      <c r="CJ3859" s="41"/>
      <c r="ED3859" s="68"/>
      <c r="EE3859" s="68"/>
      <c r="EF3859" s="68"/>
      <c r="EG3859" s="68"/>
      <c r="EH3859" s="68"/>
      <c r="EI3859" s="68"/>
      <c r="EJ3859" s="68"/>
      <c r="EK3859" s="68"/>
      <c r="EL3859" s="68"/>
      <c r="EM3859" s="68"/>
      <c r="EN3859" s="68"/>
      <c r="EO3859" s="68"/>
      <c r="EP3859" s="68"/>
      <c r="EQ3859" s="68"/>
      <c r="ER3859" s="68"/>
      <c r="ES3859" s="68"/>
      <c r="ET3859" s="68"/>
    </row>
    <row r="3860" spans="53:150" s="9" customFormat="1" ht="15">
      <c r="BA3860" s="41"/>
      <c r="BB3860" s="41"/>
      <c r="BC3860" s="41"/>
      <c r="BD3860" s="41"/>
      <c r="BE3860" s="41"/>
      <c r="BF3860" s="41"/>
      <c r="BG3860" s="41"/>
      <c r="BH3860" s="41"/>
      <c r="BI3860" s="41"/>
      <c r="BJ3860" s="41"/>
      <c r="BK3860" s="41"/>
      <c r="BL3860" s="41"/>
      <c r="BM3860" s="41"/>
      <c r="BN3860" s="41"/>
      <c r="BO3860" s="41"/>
      <c r="BP3860" s="41"/>
      <c r="BQ3860" s="41"/>
      <c r="BR3860" s="41"/>
      <c r="BS3860" s="41"/>
      <c r="BT3860" s="41"/>
      <c r="BU3860" s="41"/>
      <c r="BV3860" s="41"/>
      <c r="BW3860" s="41"/>
      <c r="BX3860" s="41"/>
      <c r="BY3860" s="41"/>
      <c r="BZ3860" s="41"/>
      <c r="CA3860" s="41"/>
      <c r="CB3860" s="41"/>
      <c r="CC3860" s="41"/>
      <c r="CD3860" s="41"/>
      <c r="CE3860" s="41"/>
      <c r="CF3860" s="41"/>
      <c r="CG3860" s="41"/>
      <c r="CH3860" s="41"/>
      <c r="CI3860" s="41"/>
      <c r="CJ3860" s="41"/>
      <c r="ED3860" s="68"/>
      <c r="EE3860" s="68"/>
      <c r="EF3860" s="68"/>
      <c r="EG3860" s="68"/>
      <c r="EH3860" s="68"/>
      <c r="EI3860" s="68"/>
      <c r="EJ3860" s="68"/>
      <c r="EK3860" s="68"/>
      <c r="EL3860" s="68"/>
      <c r="EM3860" s="68"/>
      <c r="EN3860" s="68"/>
      <c r="EO3860" s="68"/>
      <c r="EP3860" s="68"/>
      <c r="EQ3860" s="68"/>
      <c r="ER3860" s="68"/>
      <c r="ES3860" s="68"/>
      <c r="ET3860" s="68"/>
    </row>
    <row r="3861" spans="53:150" s="9" customFormat="1" ht="15">
      <c r="BA3861" s="41"/>
      <c r="BB3861" s="41"/>
      <c r="BC3861" s="41"/>
      <c r="BD3861" s="41"/>
      <c r="BE3861" s="41"/>
      <c r="BF3861" s="41"/>
      <c r="BG3861" s="41"/>
      <c r="BH3861" s="41"/>
      <c r="BI3861" s="41"/>
      <c r="BJ3861" s="41"/>
      <c r="BK3861" s="41"/>
      <c r="BL3861" s="41"/>
      <c r="BM3861" s="41"/>
      <c r="BN3861" s="41"/>
      <c r="BO3861" s="41"/>
      <c r="BP3861" s="41"/>
      <c r="BQ3861" s="41"/>
      <c r="BR3861" s="41"/>
      <c r="BS3861" s="41"/>
      <c r="BT3861" s="41"/>
      <c r="BU3861" s="41"/>
      <c r="BV3861" s="41"/>
      <c r="BW3861" s="41"/>
      <c r="BX3861" s="41"/>
      <c r="BY3861" s="41"/>
      <c r="BZ3861" s="41"/>
      <c r="CA3861" s="41"/>
      <c r="CB3861" s="41"/>
      <c r="CC3861" s="41"/>
      <c r="CD3861" s="41"/>
      <c r="CE3861" s="41"/>
      <c r="CF3861" s="41"/>
      <c r="CG3861" s="41"/>
      <c r="CH3861" s="41"/>
      <c r="CI3861" s="41"/>
      <c r="CJ3861" s="41"/>
      <c r="ED3861" s="68"/>
      <c r="EE3861" s="68"/>
      <c r="EF3861" s="68"/>
      <c r="EG3861" s="68"/>
      <c r="EH3861" s="68"/>
      <c r="EI3861" s="68"/>
      <c r="EJ3861" s="68"/>
      <c r="EK3861" s="68"/>
      <c r="EL3861" s="68"/>
      <c r="EM3861" s="68"/>
      <c r="EN3861" s="68"/>
      <c r="EO3861" s="68"/>
      <c r="EP3861" s="68"/>
      <c r="EQ3861" s="68"/>
      <c r="ER3861" s="68"/>
      <c r="ES3861" s="68"/>
      <c r="ET3861" s="68"/>
    </row>
    <row r="3862" spans="53:150" s="9" customFormat="1" ht="15">
      <c r="BA3862" s="41"/>
      <c r="BB3862" s="41"/>
      <c r="BC3862" s="41"/>
      <c r="BD3862" s="41"/>
      <c r="BE3862" s="41"/>
      <c r="BF3862" s="41"/>
      <c r="BG3862" s="41"/>
      <c r="BH3862" s="41"/>
      <c r="BI3862" s="41"/>
      <c r="BJ3862" s="41"/>
      <c r="BK3862" s="41"/>
      <c r="BL3862" s="41"/>
      <c r="BM3862" s="41"/>
      <c r="BN3862" s="41"/>
      <c r="BO3862" s="41"/>
      <c r="BP3862" s="41"/>
      <c r="BQ3862" s="41"/>
      <c r="BR3862" s="41"/>
      <c r="BS3862" s="41"/>
      <c r="BT3862" s="41"/>
      <c r="BU3862" s="41"/>
      <c r="BV3862" s="41"/>
      <c r="BW3862" s="41"/>
      <c r="BX3862" s="41"/>
      <c r="BY3862" s="41"/>
      <c r="BZ3862" s="41"/>
      <c r="CA3862" s="41"/>
      <c r="CB3862" s="41"/>
      <c r="CC3862" s="41"/>
      <c r="CD3862" s="41"/>
      <c r="CE3862" s="41"/>
      <c r="CF3862" s="41"/>
      <c r="CG3862" s="41"/>
      <c r="CH3862" s="41"/>
      <c r="CI3862" s="41"/>
      <c r="CJ3862" s="41"/>
      <c r="ED3862" s="68"/>
      <c r="EE3862" s="68"/>
      <c r="EF3862" s="68"/>
      <c r="EG3862" s="68"/>
      <c r="EH3862" s="68"/>
      <c r="EI3862" s="68"/>
      <c r="EJ3862" s="68"/>
      <c r="EK3862" s="68"/>
      <c r="EL3862" s="68"/>
      <c r="EM3862" s="68"/>
      <c r="EN3862" s="68"/>
      <c r="EO3862" s="68"/>
      <c r="EP3862" s="68"/>
      <c r="EQ3862" s="68"/>
      <c r="ER3862" s="68"/>
      <c r="ES3862" s="68"/>
      <c r="ET3862" s="68"/>
    </row>
    <row r="3863" spans="53:150" s="9" customFormat="1" ht="15">
      <c r="BA3863" s="41"/>
      <c r="BB3863" s="41"/>
      <c r="BC3863" s="41"/>
      <c r="BD3863" s="41"/>
      <c r="BE3863" s="41"/>
      <c r="BF3863" s="41"/>
      <c r="BG3863" s="41"/>
      <c r="BH3863" s="41"/>
      <c r="BI3863" s="41"/>
      <c r="BJ3863" s="41"/>
      <c r="BK3863" s="41"/>
      <c r="BL3863" s="41"/>
      <c r="BM3863" s="41"/>
      <c r="BN3863" s="41"/>
      <c r="BO3863" s="41"/>
      <c r="BP3863" s="41"/>
      <c r="BQ3863" s="41"/>
      <c r="BR3863" s="41"/>
      <c r="BS3863" s="41"/>
      <c r="BT3863" s="41"/>
      <c r="BU3863" s="41"/>
      <c r="BV3863" s="41"/>
      <c r="BW3863" s="41"/>
      <c r="BX3863" s="41"/>
      <c r="BY3863" s="41"/>
      <c r="BZ3863" s="41"/>
      <c r="CA3863" s="41"/>
      <c r="CB3863" s="41"/>
      <c r="CC3863" s="41"/>
      <c r="CD3863" s="41"/>
      <c r="CE3863" s="41"/>
      <c r="CF3863" s="41"/>
      <c r="CG3863" s="41"/>
      <c r="CH3863" s="41"/>
      <c r="CI3863" s="41"/>
      <c r="CJ3863" s="41"/>
      <c r="ED3863" s="68"/>
      <c r="EE3863" s="68"/>
      <c r="EF3863" s="68"/>
      <c r="EG3863" s="68"/>
      <c r="EH3863" s="68"/>
      <c r="EI3863" s="68"/>
      <c r="EJ3863" s="68"/>
      <c r="EK3863" s="68"/>
      <c r="EL3863" s="68"/>
      <c r="EM3863" s="68"/>
      <c r="EN3863" s="68"/>
      <c r="EO3863" s="68"/>
      <c r="EP3863" s="68"/>
      <c r="EQ3863" s="68"/>
      <c r="ER3863" s="68"/>
      <c r="ES3863" s="68"/>
      <c r="ET3863" s="68"/>
    </row>
    <row r="3864" spans="53:150" s="9" customFormat="1" ht="15">
      <c r="BA3864" s="41"/>
      <c r="BB3864" s="41"/>
      <c r="BC3864" s="41"/>
      <c r="BD3864" s="41"/>
      <c r="BE3864" s="41"/>
      <c r="BF3864" s="41"/>
      <c r="BG3864" s="41"/>
      <c r="BH3864" s="41"/>
      <c r="BI3864" s="41"/>
      <c r="BJ3864" s="41"/>
      <c r="BK3864" s="41"/>
      <c r="BL3864" s="41"/>
      <c r="BM3864" s="41"/>
      <c r="BN3864" s="41"/>
      <c r="BO3864" s="41"/>
      <c r="BP3864" s="41"/>
      <c r="BQ3864" s="41"/>
      <c r="BR3864" s="41"/>
      <c r="BS3864" s="41"/>
      <c r="BT3864" s="41"/>
      <c r="BU3864" s="41"/>
      <c r="BV3864" s="41"/>
      <c r="BW3864" s="41"/>
      <c r="BX3864" s="41"/>
      <c r="BY3864" s="41"/>
      <c r="BZ3864" s="41"/>
      <c r="CA3864" s="41"/>
      <c r="CB3864" s="41"/>
      <c r="CC3864" s="41"/>
      <c r="CD3864" s="41"/>
      <c r="CE3864" s="41"/>
      <c r="CF3864" s="41"/>
      <c r="CG3864" s="41"/>
      <c r="CH3864" s="41"/>
      <c r="CI3864" s="41"/>
      <c r="CJ3864" s="41"/>
      <c r="ED3864" s="68"/>
      <c r="EE3864" s="68"/>
      <c r="EF3864" s="68"/>
      <c r="EG3864" s="68"/>
      <c r="EH3864" s="68"/>
      <c r="EI3864" s="68"/>
      <c r="EJ3864" s="68"/>
      <c r="EK3864" s="68"/>
      <c r="EL3864" s="68"/>
      <c r="EM3864" s="68"/>
      <c r="EN3864" s="68"/>
      <c r="EO3864" s="68"/>
      <c r="EP3864" s="68"/>
      <c r="EQ3864" s="68"/>
      <c r="ER3864" s="68"/>
      <c r="ES3864" s="68"/>
      <c r="ET3864" s="68"/>
    </row>
    <row r="3865" spans="53:150" s="9" customFormat="1" ht="15">
      <c r="BA3865" s="41"/>
      <c r="BB3865" s="41"/>
      <c r="BC3865" s="41"/>
      <c r="BD3865" s="41"/>
      <c r="BE3865" s="41"/>
      <c r="BF3865" s="41"/>
      <c r="BG3865" s="41"/>
      <c r="BH3865" s="41"/>
      <c r="BI3865" s="41"/>
      <c r="BJ3865" s="41"/>
      <c r="BK3865" s="41"/>
      <c r="BL3865" s="41"/>
      <c r="BM3865" s="41"/>
      <c r="BN3865" s="41"/>
      <c r="BO3865" s="41"/>
      <c r="BP3865" s="41"/>
      <c r="BQ3865" s="41"/>
      <c r="BR3865" s="41"/>
      <c r="BS3865" s="41"/>
      <c r="BT3865" s="41"/>
      <c r="BU3865" s="41"/>
      <c r="BV3865" s="41"/>
      <c r="BW3865" s="41"/>
      <c r="BX3865" s="41"/>
      <c r="BY3865" s="41"/>
      <c r="BZ3865" s="41"/>
      <c r="CA3865" s="41"/>
      <c r="CB3865" s="41"/>
      <c r="CC3865" s="41"/>
      <c r="CD3865" s="41"/>
      <c r="CE3865" s="41"/>
      <c r="CF3865" s="41"/>
      <c r="CG3865" s="41"/>
      <c r="CH3865" s="41"/>
      <c r="CI3865" s="41"/>
      <c r="CJ3865" s="41"/>
      <c r="ED3865" s="68"/>
      <c r="EE3865" s="68"/>
      <c r="EF3865" s="68"/>
      <c r="EG3865" s="68"/>
      <c r="EH3865" s="68"/>
      <c r="EI3865" s="68"/>
      <c r="EJ3865" s="68"/>
      <c r="EK3865" s="68"/>
      <c r="EL3865" s="68"/>
      <c r="EM3865" s="68"/>
      <c r="EN3865" s="68"/>
      <c r="EO3865" s="68"/>
      <c r="EP3865" s="68"/>
      <c r="EQ3865" s="68"/>
      <c r="ER3865" s="68"/>
      <c r="ES3865" s="68"/>
      <c r="ET3865" s="68"/>
    </row>
    <row r="3866" spans="53:150" s="9" customFormat="1" ht="15">
      <c r="BA3866" s="41"/>
      <c r="BB3866" s="41"/>
      <c r="BC3866" s="41"/>
      <c r="BD3866" s="41"/>
      <c r="BE3866" s="41"/>
      <c r="BF3866" s="41"/>
      <c r="BG3866" s="41"/>
      <c r="BH3866" s="41"/>
      <c r="BI3866" s="41"/>
      <c r="BJ3866" s="41"/>
      <c r="BK3866" s="41"/>
      <c r="BL3866" s="41"/>
      <c r="BM3866" s="41"/>
      <c r="BN3866" s="41"/>
      <c r="BO3866" s="41"/>
      <c r="BP3866" s="41"/>
      <c r="BQ3866" s="41"/>
      <c r="BR3866" s="41"/>
      <c r="BS3866" s="41"/>
      <c r="BT3866" s="41"/>
      <c r="BU3866" s="41"/>
      <c r="BV3866" s="41"/>
      <c r="BW3866" s="41"/>
      <c r="BX3866" s="41"/>
      <c r="BY3866" s="41"/>
      <c r="BZ3866" s="41"/>
      <c r="CA3866" s="41"/>
      <c r="CB3866" s="41"/>
      <c r="CC3866" s="41"/>
      <c r="CD3866" s="41"/>
      <c r="CE3866" s="41"/>
      <c r="CF3866" s="41"/>
      <c r="CG3866" s="41"/>
      <c r="CH3866" s="41"/>
      <c r="CI3866" s="41"/>
      <c r="CJ3866" s="41"/>
      <c r="ED3866" s="68"/>
      <c r="EE3866" s="68"/>
      <c r="EF3866" s="68"/>
      <c r="EG3866" s="68"/>
      <c r="EH3866" s="68"/>
      <c r="EI3866" s="68"/>
      <c r="EJ3866" s="68"/>
      <c r="EK3866" s="68"/>
      <c r="EL3866" s="68"/>
      <c r="EM3866" s="68"/>
      <c r="EN3866" s="68"/>
      <c r="EO3866" s="68"/>
      <c r="EP3866" s="68"/>
      <c r="EQ3866" s="68"/>
      <c r="ER3866" s="68"/>
      <c r="ES3866" s="68"/>
      <c r="ET3866" s="68"/>
    </row>
    <row r="3867" spans="53:150" s="9" customFormat="1" ht="15">
      <c r="BA3867" s="41"/>
      <c r="BB3867" s="41"/>
      <c r="BC3867" s="41"/>
      <c r="BD3867" s="41"/>
      <c r="BE3867" s="41"/>
      <c r="BF3867" s="41"/>
      <c r="BG3867" s="41"/>
      <c r="BH3867" s="41"/>
      <c r="BI3867" s="41"/>
      <c r="BJ3867" s="41"/>
      <c r="BK3867" s="41"/>
      <c r="BL3867" s="41"/>
      <c r="BM3867" s="41"/>
      <c r="BN3867" s="41"/>
      <c r="BO3867" s="41"/>
      <c r="BP3867" s="41"/>
      <c r="BQ3867" s="41"/>
      <c r="BR3867" s="41"/>
      <c r="BS3867" s="41"/>
      <c r="BT3867" s="41"/>
      <c r="BU3867" s="41"/>
      <c r="BV3867" s="41"/>
      <c r="BW3867" s="41"/>
      <c r="BX3867" s="41"/>
      <c r="BY3867" s="41"/>
      <c r="BZ3867" s="41"/>
      <c r="CA3867" s="41"/>
      <c r="CB3867" s="41"/>
      <c r="CC3867" s="41"/>
      <c r="CD3867" s="41"/>
      <c r="CE3867" s="41"/>
      <c r="CF3867" s="41"/>
      <c r="CG3867" s="41"/>
      <c r="CH3867" s="41"/>
      <c r="CI3867" s="41"/>
      <c r="CJ3867" s="41"/>
      <c r="ED3867" s="68"/>
      <c r="EE3867" s="68"/>
      <c r="EF3867" s="68"/>
      <c r="EG3867" s="68"/>
      <c r="EH3867" s="68"/>
      <c r="EI3867" s="68"/>
      <c r="EJ3867" s="68"/>
      <c r="EK3867" s="68"/>
      <c r="EL3867" s="68"/>
      <c r="EM3867" s="68"/>
      <c r="EN3867" s="68"/>
      <c r="EO3867" s="68"/>
      <c r="EP3867" s="68"/>
      <c r="EQ3867" s="68"/>
      <c r="ER3867" s="68"/>
      <c r="ES3867" s="68"/>
      <c r="ET3867" s="68"/>
    </row>
    <row r="3868" spans="53:150" s="9" customFormat="1" ht="15">
      <c r="BA3868" s="41"/>
      <c r="BB3868" s="41"/>
      <c r="BC3868" s="41"/>
      <c r="BD3868" s="41"/>
      <c r="BE3868" s="41"/>
      <c r="BF3868" s="41"/>
      <c r="BG3868" s="41"/>
      <c r="BH3868" s="41"/>
      <c r="BI3868" s="41"/>
      <c r="BJ3868" s="41"/>
      <c r="BK3868" s="41"/>
      <c r="BL3868" s="41"/>
      <c r="BM3868" s="41"/>
      <c r="BN3868" s="41"/>
      <c r="BO3868" s="41"/>
      <c r="BP3868" s="41"/>
      <c r="BQ3868" s="41"/>
      <c r="BR3868" s="41"/>
      <c r="BS3868" s="41"/>
      <c r="BT3868" s="41"/>
      <c r="BU3868" s="41"/>
      <c r="BV3868" s="41"/>
      <c r="BW3868" s="41"/>
      <c r="BX3868" s="41"/>
      <c r="BY3868" s="41"/>
      <c r="BZ3868" s="41"/>
      <c r="CA3868" s="41"/>
      <c r="CB3868" s="41"/>
      <c r="CC3868" s="41"/>
      <c r="CD3868" s="41"/>
      <c r="CE3868" s="41"/>
      <c r="CF3868" s="41"/>
      <c r="CG3868" s="41"/>
      <c r="CH3868" s="41"/>
      <c r="CI3868" s="41"/>
      <c r="CJ3868" s="41"/>
      <c r="ED3868" s="68"/>
      <c r="EE3868" s="68"/>
      <c r="EF3868" s="68"/>
      <c r="EG3868" s="68"/>
      <c r="EH3868" s="68"/>
      <c r="EI3868" s="68"/>
      <c r="EJ3868" s="68"/>
      <c r="EK3868" s="68"/>
      <c r="EL3868" s="68"/>
      <c r="EM3868" s="68"/>
      <c r="EN3868" s="68"/>
      <c r="EO3868" s="68"/>
      <c r="EP3868" s="68"/>
      <c r="EQ3868" s="68"/>
      <c r="ER3868" s="68"/>
      <c r="ES3868" s="68"/>
      <c r="ET3868" s="68"/>
    </row>
    <row r="3869" spans="53:150" s="9" customFormat="1" ht="15">
      <c r="BA3869" s="41"/>
      <c r="BB3869" s="41"/>
      <c r="BC3869" s="41"/>
      <c r="BD3869" s="41"/>
      <c r="BE3869" s="41"/>
      <c r="BF3869" s="41"/>
      <c r="BG3869" s="41"/>
      <c r="BH3869" s="41"/>
      <c r="BI3869" s="41"/>
      <c r="BJ3869" s="41"/>
      <c r="BK3869" s="41"/>
      <c r="BL3869" s="41"/>
      <c r="BM3869" s="41"/>
      <c r="BN3869" s="41"/>
      <c r="BO3869" s="41"/>
      <c r="BP3869" s="41"/>
      <c r="BQ3869" s="41"/>
      <c r="BR3869" s="41"/>
      <c r="BS3869" s="41"/>
      <c r="BT3869" s="41"/>
      <c r="BU3869" s="41"/>
      <c r="BV3869" s="41"/>
      <c r="BW3869" s="41"/>
      <c r="BX3869" s="41"/>
      <c r="BY3869" s="41"/>
      <c r="BZ3869" s="41"/>
      <c r="CA3869" s="41"/>
      <c r="CB3869" s="41"/>
      <c r="CC3869" s="41"/>
      <c r="CD3869" s="41"/>
      <c r="CE3869" s="41"/>
      <c r="CF3869" s="41"/>
      <c r="CG3869" s="41"/>
      <c r="CH3869" s="41"/>
      <c r="CI3869" s="41"/>
      <c r="CJ3869" s="41"/>
      <c r="ED3869" s="68"/>
      <c r="EE3869" s="68"/>
      <c r="EF3869" s="68"/>
      <c r="EG3869" s="68"/>
      <c r="EH3869" s="68"/>
      <c r="EI3869" s="68"/>
      <c r="EJ3869" s="68"/>
      <c r="EK3869" s="68"/>
      <c r="EL3869" s="68"/>
      <c r="EM3869" s="68"/>
      <c r="EN3869" s="68"/>
      <c r="EO3869" s="68"/>
      <c r="EP3869" s="68"/>
      <c r="EQ3869" s="68"/>
      <c r="ER3869" s="68"/>
      <c r="ES3869" s="68"/>
      <c r="ET3869" s="68"/>
    </row>
    <row r="3870" spans="53:150" s="9" customFormat="1" ht="15">
      <c r="BA3870" s="41"/>
      <c r="BB3870" s="41"/>
      <c r="BC3870" s="41"/>
      <c r="BD3870" s="41"/>
      <c r="BE3870" s="41"/>
      <c r="BF3870" s="41"/>
      <c r="BG3870" s="41"/>
      <c r="BH3870" s="41"/>
      <c r="BI3870" s="41"/>
      <c r="BJ3870" s="41"/>
      <c r="BK3870" s="41"/>
      <c r="BL3870" s="41"/>
      <c r="BM3870" s="41"/>
      <c r="BN3870" s="41"/>
      <c r="BO3870" s="41"/>
      <c r="BP3870" s="41"/>
      <c r="BQ3870" s="41"/>
      <c r="BR3870" s="41"/>
      <c r="BS3870" s="41"/>
      <c r="BT3870" s="41"/>
      <c r="BU3870" s="41"/>
      <c r="BV3870" s="41"/>
      <c r="BW3870" s="41"/>
      <c r="BX3870" s="41"/>
      <c r="BY3870" s="41"/>
      <c r="BZ3870" s="41"/>
      <c r="CA3870" s="41"/>
      <c r="CB3870" s="41"/>
      <c r="CC3870" s="41"/>
      <c r="CD3870" s="41"/>
      <c r="CE3870" s="41"/>
      <c r="CF3870" s="41"/>
      <c r="CG3870" s="41"/>
      <c r="CH3870" s="41"/>
      <c r="CI3870" s="41"/>
      <c r="CJ3870" s="41"/>
      <c r="ED3870" s="68"/>
      <c r="EE3870" s="68"/>
      <c r="EF3870" s="68"/>
      <c r="EG3870" s="68"/>
      <c r="EH3870" s="68"/>
      <c r="EI3870" s="68"/>
      <c r="EJ3870" s="68"/>
      <c r="EK3870" s="68"/>
      <c r="EL3870" s="68"/>
      <c r="EM3870" s="68"/>
      <c r="EN3870" s="68"/>
      <c r="EO3870" s="68"/>
      <c r="EP3870" s="68"/>
      <c r="EQ3870" s="68"/>
      <c r="ER3870" s="68"/>
      <c r="ES3870" s="68"/>
      <c r="ET3870" s="68"/>
    </row>
    <row r="3871" spans="53:150" s="9" customFormat="1" ht="15">
      <c r="BA3871" s="41"/>
      <c r="BB3871" s="41"/>
      <c r="BC3871" s="41"/>
      <c r="BD3871" s="41"/>
      <c r="BE3871" s="41"/>
      <c r="BF3871" s="41"/>
      <c r="BG3871" s="41"/>
      <c r="BH3871" s="41"/>
      <c r="BI3871" s="41"/>
      <c r="BJ3871" s="41"/>
      <c r="BK3871" s="41"/>
      <c r="BL3871" s="41"/>
      <c r="BM3871" s="41"/>
      <c r="BN3871" s="41"/>
      <c r="BO3871" s="41"/>
      <c r="BP3871" s="41"/>
      <c r="BQ3871" s="41"/>
      <c r="BR3871" s="41"/>
      <c r="BS3871" s="41"/>
      <c r="BT3871" s="41"/>
      <c r="BU3871" s="41"/>
      <c r="BV3871" s="41"/>
      <c r="BW3871" s="41"/>
      <c r="BX3871" s="41"/>
      <c r="BY3871" s="41"/>
      <c r="BZ3871" s="41"/>
      <c r="CA3871" s="41"/>
      <c r="CB3871" s="41"/>
      <c r="CC3871" s="41"/>
      <c r="CD3871" s="41"/>
      <c r="CE3871" s="41"/>
      <c r="CF3871" s="41"/>
      <c r="CG3871" s="41"/>
      <c r="CH3871" s="41"/>
      <c r="CI3871" s="41"/>
      <c r="CJ3871" s="41"/>
      <c r="ED3871" s="68"/>
      <c r="EE3871" s="68"/>
      <c r="EF3871" s="68"/>
      <c r="EG3871" s="68"/>
      <c r="EH3871" s="68"/>
      <c r="EI3871" s="68"/>
      <c r="EJ3871" s="68"/>
      <c r="EK3871" s="68"/>
      <c r="EL3871" s="68"/>
      <c r="EM3871" s="68"/>
      <c r="EN3871" s="68"/>
      <c r="EO3871" s="68"/>
      <c r="EP3871" s="68"/>
      <c r="EQ3871" s="68"/>
      <c r="ER3871" s="68"/>
      <c r="ES3871" s="68"/>
      <c r="ET3871" s="68"/>
    </row>
    <row r="3872" spans="53:150" s="9" customFormat="1" ht="15">
      <c r="BA3872" s="41"/>
      <c r="BB3872" s="41"/>
      <c r="BC3872" s="41"/>
      <c r="BD3872" s="41"/>
      <c r="BE3872" s="41"/>
      <c r="BF3872" s="41"/>
      <c r="BG3872" s="41"/>
      <c r="BH3872" s="41"/>
      <c r="BI3872" s="41"/>
      <c r="BJ3872" s="41"/>
      <c r="BK3872" s="41"/>
      <c r="BL3872" s="41"/>
      <c r="BM3872" s="41"/>
      <c r="BN3872" s="41"/>
      <c r="BO3872" s="41"/>
      <c r="BP3872" s="41"/>
      <c r="BQ3872" s="41"/>
      <c r="BR3872" s="41"/>
      <c r="BS3872" s="41"/>
      <c r="BT3872" s="41"/>
      <c r="BU3872" s="41"/>
      <c r="BV3872" s="41"/>
      <c r="BW3872" s="41"/>
      <c r="BX3872" s="41"/>
      <c r="BY3872" s="41"/>
      <c r="BZ3872" s="41"/>
      <c r="CA3872" s="41"/>
      <c r="CB3872" s="41"/>
      <c r="CC3872" s="41"/>
      <c r="CD3872" s="41"/>
      <c r="CE3872" s="41"/>
      <c r="CF3872" s="41"/>
      <c r="CG3872" s="41"/>
      <c r="CH3872" s="41"/>
      <c r="CI3872" s="41"/>
      <c r="CJ3872" s="41"/>
      <c r="ED3872" s="68"/>
      <c r="EE3872" s="68"/>
      <c r="EF3872" s="68"/>
      <c r="EG3872" s="68"/>
      <c r="EH3872" s="68"/>
      <c r="EI3872" s="68"/>
      <c r="EJ3872" s="68"/>
      <c r="EK3872" s="68"/>
      <c r="EL3872" s="68"/>
      <c r="EM3872" s="68"/>
      <c r="EN3872" s="68"/>
      <c r="EO3872" s="68"/>
      <c r="EP3872" s="68"/>
      <c r="EQ3872" s="68"/>
      <c r="ER3872" s="68"/>
      <c r="ES3872" s="68"/>
      <c r="ET3872" s="68"/>
    </row>
    <row r="3873" spans="53:150" s="9" customFormat="1" ht="15">
      <c r="BA3873" s="41"/>
      <c r="BB3873" s="41"/>
      <c r="BC3873" s="41"/>
      <c r="BD3873" s="41"/>
      <c r="BE3873" s="41"/>
      <c r="BF3873" s="41"/>
      <c r="BG3873" s="41"/>
      <c r="BH3873" s="41"/>
      <c r="BI3873" s="41"/>
      <c r="BJ3873" s="41"/>
      <c r="BK3873" s="41"/>
      <c r="BL3873" s="41"/>
      <c r="BM3873" s="41"/>
      <c r="BN3873" s="41"/>
      <c r="BO3873" s="41"/>
      <c r="BP3873" s="41"/>
      <c r="BQ3873" s="41"/>
      <c r="BR3873" s="41"/>
      <c r="BS3873" s="41"/>
      <c r="BT3873" s="41"/>
      <c r="BU3873" s="41"/>
      <c r="BV3873" s="41"/>
      <c r="BW3873" s="41"/>
      <c r="BX3873" s="41"/>
      <c r="BY3873" s="41"/>
      <c r="BZ3873" s="41"/>
      <c r="CA3873" s="41"/>
      <c r="CB3873" s="41"/>
      <c r="CC3873" s="41"/>
      <c r="CD3873" s="41"/>
      <c r="CE3873" s="41"/>
      <c r="CF3873" s="41"/>
      <c r="CG3873" s="41"/>
      <c r="CH3873" s="41"/>
      <c r="CI3873" s="41"/>
      <c r="CJ3873" s="41"/>
      <c r="ED3873" s="68"/>
      <c r="EE3873" s="68"/>
      <c r="EF3873" s="68"/>
      <c r="EG3873" s="68"/>
      <c r="EH3873" s="68"/>
      <c r="EI3873" s="68"/>
      <c r="EJ3873" s="68"/>
      <c r="EK3873" s="68"/>
      <c r="EL3873" s="68"/>
      <c r="EM3873" s="68"/>
      <c r="EN3873" s="68"/>
      <c r="EO3873" s="68"/>
      <c r="EP3873" s="68"/>
      <c r="EQ3873" s="68"/>
      <c r="ER3873" s="68"/>
      <c r="ES3873" s="68"/>
      <c r="ET3873" s="68"/>
    </row>
    <row r="3874" spans="53:150" s="9" customFormat="1" ht="15">
      <c r="BA3874" s="41"/>
      <c r="BB3874" s="41"/>
      <c r="BC3874" s="41"/>
      <c r="BD3874" s="41"/>
      <c r="BE3874" s="41"/>
      <c r="BF3874" s="41"/>
      <c r="BG3874" s="41"/>
      <c r="BH3874" s="41"/>
      <c r="BI3874" s="41"/>
      <c r="BJ3874" s="41"/>
      <c r="BK3874" s="41"/>
      <c r="BL3874" s="41"/>
      <c r="BM3874" s="41"/>
      <c r="BN3874" s="41"/>
      <c r="BO3874" s="41"/>
      <c r="BP3874" s="41"/>
      <c r="BQ3874" s="41"/>
      <c r="BR3874" s="41"/>
      <c r="BS3874" s="41"/>
      <c r="BT3874" s="41"/>
      <c r="BU3874" s="41"/>
      <c r="BV3874" s="41"/>
      <c r="BW3874" s="41"/>
      <c r="BX3874" s="41"/>
      <c r="BY3874" s="41"/>
      <c r="BZ3874" s="41"/>
      <c r="CA3874" s="41"/>
      <c r="CB3874" s="41"/>
      <c r="CC3874" s="41"/>
      <c r="CD3874" s="41"/>
      <c r="CE3874" s="41"/>
      <c r="CF3874" s="41"/>
      <c r="CG3874" s="41"/>
      <c r="CH3874" s="41"/>
      <c r="CI3874" s="41"/>
      <c r="CJ3874" s="41"/>
      <c r="ED3874" s="68"/>
      <c r="EE3874" s="68"/>
      <c r="EF3874" s="68"/>
      <c r="EG3874" s="68"/>
      <c r="EH3874" s="68"/>
      <c r="EI3874" s="68"/>
      <c r="EJ3874" s="68"/>
      <c r="EK3874" s="68"/>
      <c r="EL3874" s="68"/>
      <c r="EM3874" s="68"/>
      <c r="EN3874" s="68"/>
      <c r="EO3874" s="68"/>
      <c r="EP3874" s="68"/>
      <c r="EQ3874" s="68"/>
      <c r="ER3874" s="68"/>
      <c r="ES3874" s="68"/>
      <c r="ET3874" s="68"/>
    </row>
    <row r="3875" spans="53:150" s="9" customFormat="1" ht="15">
      <c r="BA3875" s="41"/>
      <c r="BB3875" s="41"/>
      <c r="BC3875" s="41"/>
      <c r="BD3875" s="41"/>
      <c r="BE3875" s="41"/>
      <c r="BF3875" s="41"/>
      <c r="BG3875" s="41"/>
      <c r="BH3875" s="41"/>
      <c r="BI3875" s="41"/>
      <c r="BJ3875" s="41"/>
      <c r="BK3875" s="41"/>
      <c r="BL3875" s="41"/>
      <c r="BM3875" s="41"/>
      <c r="BN3875" s="41"/>
      <c r="BO3875" s="41"/>
      <c r="BP3875" s="41"/>
      <c r="BQ3875" s="41"/>
      <c r="BR3875" s="41"/>
      <c r="BS3875" s="41"/>
      <c r="BT3875" s="41"/>
      <c r="BU3875" s="41"/>
      <c r="BV3875" s="41"/>
      <c r="BW3875" s="41"/>
      <c r="BX3875" s="41"/>
      <c r="BY3875" s="41"/>
      <c r="BZ3875" s="41"/>
      <c r="CA3875" s="41"/>
      <c r="CB3875" s="41"/>
      <c r="CC3875" s="41"/>
      <c r="CD3875" s="41"/>
      <c r="CE3875" s="41"/>
      <c r="CF3875" s="41"/>
      <c r="CG3875" s="41"/>
      <c r="CH3875" s="41"/>
      <c r="CI3875" s="41"/>
      <c r="CJ3875" s="41"/>
      <c r="ED3875" s="68"/>
      <c r="EE3875" s="68"/>
      <c r="EF3875" s="68"/>
      <c r="EG3875" s="68"/>
      <c r="EH3875" s="68"/>
      <c r="EI3875" s="68"/>
      <c r="EJ3875" s="68"/>
      <c r="EK3875" s="68"/>
      <c r="EL3875" s="68"/>
      <c r="EM3875" s="68"/>
      <c r="EN3875" s="68"/>
      <c r="EO3875" s="68"/>
      <c r="EP3875" s="68"/>
      <c r="EQ3875" s="68"/>
      <c r="ER3875" s="68"/>
      <c r="ES3875" s="68"/>
      <c r="ET3875" s="68"/>
    </row>
    <row r="3876" spans="53:150" s="9" customFormat="1" ht="15">
      <c r="BA3876" s="41"/>
      <c r="BB3876" s="41"/>
      <c r="BC3876" s="41"/>
      <c r="BD3876" s="41"/>
      <c r="BE3876" s="41"/>
      <c r="BF3876" s="41"/>
      <c r="BG3876" s="41"/>
      <c r="BH3876" s="41"/>
      <c r="BI3876" s="41"/>
      <c r="BJ3876" s="41"/>
      <c r="BK3876" s="41"/>
      <c r="BL3876" s="41"/>
      <c r="BM3876" s="41"/>
      <c r="BN3876" s="41"/>
      <c r="BO3876" s="41"/>
      <c r="BP3876" s="41"/>
      <c r="BQ3876" s="41"/>
      <c r="BR3876" s="41"/>
      <c r="BS3876" s="41"/>
      <c r="BT3876" s="41"/>
      <c r="BU3876" s="41"/>
      <c r="BV3876" s="41"/>
      <c r="BW3876" s="41"/>
      <c r="BX3876" s="41"/>
      <c r="BY3876" s="41"/>
      <c r="BZ3876" s="41"/>
      <c r="CA3876" s="41"/>
      <c r="CB3876" s="41"/>
      <c r="CC3876" s="41"/>
      <c r="CD3876" s="41"/>
      <c r="CE3876" s="41"/>
      <c r="CF3876" s="41"/>
      <c r="CG3876" s="41"/>
      <c r="CH3876" s="41"/>
      <c r="CI3876" s="41"/>
      <c r="CJ3876" s="41"/>
      <c r="ED3876" s="68"/>
      <c r="EE3876" s="68"/>
      <c r="EF3876" s="68"/>
      <c r="EG3876" s="68"/>
      <c r="EH3876" s="68"/>
      <c r="EI3876" s="68"/>
      <c r="EJ3876" s="68"/>
      <c r="EK3876" s="68"/>
      <c r="EL3876" s="68"/>
      <c r="EM3876" s="68"/>
      <c r="EN3876" s="68"/>
      <c r="EO3876" s="68"/>
      <c r="EP3876" s="68"/>
      <c r="EQ3876" s="68"/>
      <c r="ER3876" s="68"/>
      <c r="ES3876" s="68"/>
      <c r="ET3876" s="68"/>
    </row>
    <row r="3877" spans="53:150" s="9" customFormat="1" ht="15">
      <c r="BA3877" s="41"/>
      <c r="BB3877" s="41"/>
      <c r="BC3877" s="41"/>
      <c r="BD3877" s="41"/>
      <c r="BE3877" s="41"/>
      <c r="BF3877" s="41"/>
      <c r="BG3877" s="41"/>
      <c r="BH3877" s="41"/>
      <c r="BI3877" s="41"/>
      <c r="BJ3877" s="41"/>
      <c r="BK3877" s="41"/>
      <c r="BL3877" s="41"/>
      <c r="BM3877" s="41"/>
      <c r="BN3877" s="41"/>
      <c r="BO3877" s="41"/>
      <c r="BP3877" s="41"/>
      <c r="BQ3877" s="41"/>
      <c r="BR3877" s="41"/>
      <c r="BS3877" s="41"/>
      <c r="BT3877" s="41"/>
      <c r="BU3877" s="41"/>
      <c r="BV3877" s="41"/>
      <c r="BW3877" s="41"/>
      <c r="BX3877" s="41"/>
      <c r="BY3877" s="41"/>
      <c r="BZ3877" s="41"/>
      <c r="CA3877" s="41"/>
      <c r="CB3877" s="41"/>
      <c r="CC3877" s="41"/>
      <c r="CD3877" s="41"/>
      <c r="CE3877" s="41"/>
      <c r="CF3877" s="41"/>
      <c r="CG3877" s="41"/>
      <c r="CH3877" s="41"/>
      <c r="CI3877" s="41"/>
      <c r="CJ3877" s="41"/>
      <c r="ED3877" s="68"/>
      <c r="EE3877" s="68"/>
      <c r="EF3877" s="68"/>
      <c r="EG3877" s="68"/>
      <c r="EH3877" s="68"/>
      <c r="EI3877" s="68"/>
      <c r="EJ3877" s="68"/>
      <c r="EK3877" s="68"/>
      <c r="EL3877" s="68"/>
      <c r="EM3877" s="68"/>
      <c r="EN3877" s="68"/>
      <c r="EO3877" s="68"/>
      <c r="EP3877" s="68"/>
      <c r="EQ3877" s="68"/>
      <c r="ER3877" s="68"/>
      <c r="ES3877" s="68"/>
      <c r="ET3877" s="68"/>
    </row>
    <row r="3878" spans="53:150" s="9" customFormat="1" ht="15">
      <c r="BA3878" s="41"/>
      <c r="BB3878" s="41"/>
      <c r="BC3878" s="41"/>
      <c r="BD3878" s="41"/>
      <c r="BE3878" s="41"/>
      <c r="BF3878" s="41"/>
      <c r="BG3878" s="41"/>
      <c r="BH3878" s="41"/>
      <c r="BI3878" s="41"/>
      <c r="BJ3878" s="41"/>
      <c r="BK3878" s="41"/>
      <c r="BL3878" s="41"/>
      <c r="BM3878" s="41"/>
      <c r="BN3878" s="41"/>
      <c r="BO3878" s="41"/>
      <c r="BP3878" s="41"/>
      <c r="BQ3878" s="41"/>
      <c r="BR3878" s="41"/>
      <c r="BS3878" s="41"/>
      <c r="BT3878" s="41"/>
      <c r="BU3878" s="41"/>
      <c r="BV3878" s="41"/>
      <c r="BW3878" s="41"/>
      <c r="BX3878" s="41"/>
      <c r="BY3878" s="41"/>
      <c r="BZ3878" s="41"/>
      <c r="CA3878" s="41"/>
      <c r="CB3878" s="41"/>
      <c r="CC3878" s="41"/>
      <c r="CD3878" s="41"/>
      <c r="CE3878" s="41"/>
      <c r="CF3878" s="41"/>
      <c r="CG3878" s="41"/>
      <c r="CH3878" s="41"/>
      <c r="CI3878" s="41"/>
      <c r="CJ3878" s="41"/>
      <c r="ED3878" s="68"/>
      <c r="EE3878" s="68"/>
      <c r="EF3878" s="68"/>
      <c r="EG3878" s="68"/>
      <c r="EH3878" s="68"/>
      <c r="EI3878" s="68"/>
      <c r="EJ3878" s="68"/>
      <c r="EK3878" s="68"/>
      <c r="EL3878" s="68"/>
      <c r="EM3878" s="68"/>
      <c r="EN3878" s="68"/>
      <c r="EO3878" s="68"/>
      <c r="EP3878" s="68"/>
      <c r="EQ3878" s="68"/>
      <c r="ER3878" s="68"/>
      <c r="ES3878" s="68"/>
      <c r="ET3878" s="68"/>
    </row>
    <row r="3879" spans="53:150" s="9" customFormat="1" ht="15">
      <c r="BA3879" s="41"/>
      <c r="BB3879" s="41"/>
      <c r="BC3879" s="41"/>
      <c r="BD3879" s="41"/>
      <c r="BE3879" s="41"/>
      <c r="BF3879" s="41"/>
      <c r="BG3879" s="41"/>
      <c r="BH3879" s="41"/>
      <c r="BI3879" s="41"/>
      <c r="BJ3879" s="41"/>
      <c r="BK3879" s="41"/>
      <c r="BL3879" s="41"/>
      <c r="BM3879" s="41"/>
      <c r="BN3879" s="41"/>
      <c r="BO3879" s="41"/>
      <c r="BP3879" s="41"/>
      <c r="BQ3879" s="41"/>
      <c r="BR3879" s="41"/>
      <c r="BS3879" s="41"/>
      <c r="BT3879" s="41"/>
      <c r="BU3879" s="41"/>
      <c r="BV3879" s="41"/>
      <c r="BW3879" s="41"/>
      <c r="BX3879" s="41"/>
      <c r="BY3879" s="41"/>
      <c r="BZ3879" s="41"/>
      <c r="CA3879" s="41"/>
      <c r="CB3879" s="41"/>
      <c r="CC3879" s="41"/>
      <c r="CD3879" s="41"/>
      <c r="CE3879" s="41"/>
      <c r="CF3879" s="41"/>
      <c r="CG3879" s="41"/>
      <c r="CH3879" s="41"/>
      <c r="CI3879" s="41"/>
      <c r="CJ3879" s="41"/>
      <c r="ED3879" s="68"/>
      <c r="EE3879" s="68"/>
      <c r="EF3879" s="68"/>
      <c r="EG3879" s="68"/>
      <c r="EH3879" s="68"/>
      <c r="EI3879" s="68"/>
      <c r="EJ3879" s="68"/>
      <c r="EK3879" s="68"/>
      <c r="EL3879" s="68"/>
      <c r="EM3879" s="68"/>
      <c r="EN3879" s="68"/>
      <c r="EO3879" s="68"/>
      <c r="EP3879" s="68"/>
      <c r="EQ3879" s="68"/>
      <c r="ER3879" s="68"/>
      <c r="ES3879" s="68"/>
      <c r="ET3879" s="68"/>
    </row>
    <row r="3880" spans="53:150" s="9" customFormat="1" ht="15">
      <c r="BA3880" s="41"/>
      <c r="BB3880" s="41"/>
      <c r="BC3880" s="41"/>
      <c r="BD3880" s="41"/>
      <c r="BE3880" s="41"/>
      <c r="BF3880" s="41"/>
      <c r="BG3880" s="41"/>
      <c r="BH3880" s="41"/>
      <c r="BI3880" s="41"/>
      <c r="BJ3880" s="41"/>
      <c r="BK3880" s="41"/>
      <c r="BL3880" s="41"/>
      <c r="BM3880" s="41"/>
      <c r="BN3880" s="41"/>
      <c r="BO3880" s="41"/>
      <c r="BP3880" s="41"/>
      <c r="BQ3880" s="41"/>
      <c r="BR3880" s="41"/>
      <c r="BS3880" s="41"/>
      <c r="BT3880" s="41"/>
      <c r="BU3880" s="41"/>
      <c r="BV3880" s="41"/>
      <c r="BW3880" s="41"/>
      <c r="BX3880" s="41"/>
      <c r="BY3880" s="41"/>
      <c r="BZ3880" s="41"/>
      <c r="CA3880" s="41"/>
      <c r="CB3880" s="41"/>
      <c r="CC3880" s="41"/>
      <c r="CD3880" s="41"/>
      <c r="CE3880" s="41"/>
      <c r="CF3880" s="41"/>
      <c r="CG3880" s="41"/>
      <c r="CH3880" s="41"/>
      <c r="CI3880" s="41"/>
      <c r="CJ3880" s="41"/>
      <c r="ED3880" s="68"/>
      <c r="EE3880" s="68"/>
      <c r="EF3880" s="68"/>
      <c r="EG3880" s="68"/>
      <c r="EH3880" s="68"/>
      <c r="EI3880" s="68"/>
      <c r="EJ3880" s="68"/>
      <c r="EK3880" s="68"/>
      <c r="EL3880" s="68"/>
      <c r="EM3880" s="68"/>
      <c r="EN3880" s="68"/>
      <c r="EO3880" s="68"/>
      <c r="EP3880" s="68"/>
      <c r="EQ3880" s="68"/>
      <c r="ER3880" s="68"/>
      <c r="ES3880" s="68"/>
      <c r="ET3880" s="68"/>
    </row>
    <row r="3881" spans="53:150" s="9" customFormat="1" ht="15">
      <c r="BA3881" s="41"/>
      <c r="BB3881" s="41"/>
      <c r="BC3881" s="41"/>
      <c r="BD3881" s="41"/>
      <c r="BE3881" s="41"/>
      <c r="BF3881" s="41"/>
      <c r="BG3881" s="41"/>
      <c r="BH3881" s="41"/>
      <c r="BI3881" s="41"/>
      <c r="BJ3881" s="41"/>
      <c r="BK3881" s="41"/>
      <c r="BL3881" s="41"/>
      <c r="BM3881" s="41"/>
      <c r="BN3881" s="41"/>
      <c r="BO3881" s="41"/>
      <c r="BP3881" s="41"/>
      <c r="BQ3881" s="41"/>
      <c r="BR3881" s="41"/>
      <c r="BS3881" s="41"/>
      <c r="BT3881" s="41"/>
      <c r="BU3881" s="41"/>
      <c r="BV3881" s="41"/>
      <c r="BW3881" s="41"/>
      <c r="BX3881" s="41"/>
      <c r="BY3881" s="41"/>
      <c r="BZ3881" s="41"/>
      <c r="CA3881" s="41"/>
      <c r="CB3881" s="41"/>
      <c r="CC3881" s="41"/>
      <c r="CD3881" s="41"/>
      <c r="CE3881" s="41"/>
      <c r="CF3881" s="41"/>
      <c r="CG3881" s="41"/>
      <c r="CH3881" s="41"/>
      <c r="CI3881" s="41"/>
      <c r="CJ3881" s="41"/>
      <c r="ED3881" s="68"/>
      <c r="EE3881" s="68"/>
      <c r="EF3881" s="68"/>
      <c r="EG3881" s="68"/>
      <c r="EH3881" s="68"/>
      <c r="EI3881" s="68"/>
      <c r="EJ3881" s="68"/>
      <c r="EK3881" s="68"/>
      <c r="EL3881" s="68"/>
      <c r="EM3881" s="68"/>
      <c r="EN3881" s="68"/>
      <c r="EO3881" s="68"/>
      <c r="EP3881" s="68"/>
      <c r="EQ3881" s="68"/>
      <c r="ER3881" s="68"/>
      <c r="ES3881" s="68"/>
      <c r="ET3881" s="68"/>
    </row>
    <row r="3882" spans="53:150" s="9" customFormat="1" ht="15">
      <c r="BA3882" s="41"/>
      <c r="BB3882" s="41"/>
      <c r="BC3882" s="41"/>
      <c r="BD3882" s="41"/>
      <c r="BE3882" s="41"/>
      <c r="BF3882" s="41"/>
      <c r="BG3882" s="41"/>
      <c r="BH3882" s="41"/>
      <c r="BI3882" s="41"/>
      <c r="BJ3882" s="41"/>
      <c r="BK3882" s="41"/>
      <c r="BL3882" s="41"/>
      <c r="BM3882" s="41"/>
      <c r="BN3882" s="41"/>
      <c r="BO3882" s="41"/>
      <c r="BP3882" s="41"/>
      <c r="BQ3882" s="41"/>
      <c r="BR3882" s="41"/>
      <c r="BS3882" s="41"/>
      <c r="BT3882" s="41"/>
      <c r="BU3882" s="41"/>
      <c r="BV3882" s="41"/>
      <c r="BW3882" s="41"/>
      <c r="BX3882" s="41"/>
      <c r="BY3882" s="41"/>
      <c r="BZ3882" s="41"/>
      <c r="CA3882" s="41"/>
      <c r="CB3882" s="41"/>
      <c r="CC3882" s="41"/>
      <c r="CD3882" s="41"/>
      <c r="CE3882" s="41"/>
      <c r="CF3882" s="41"/>
      <c r="CG3882" s="41"/>
      <c r="CH3882" s="41"/>
      <c r="CI3882" s="41"/>
      <c r="CJ3882" s="41"/>
      <c r="ED3882" s="68"/>
      <c r="EE3882" s="68"/>
      <c r="EF3882" s="68"/>
      <c r="EG3882" s="68"/>
      <c r="EH3882" s="68"/>
      <c r="EI3882" s="68"/>
      <c r="EJ3882" s="68"/>
      <c r="EK3882" s="68"/>
      <c r="EL3882" s="68"/>
      <c r="EM3882" s="68"/>
      <c r="EN3882" s="68"/>
      <c r="EO3882" s="68"/>
      <c r="EP3882" s="68"/>
      <c r="EQ3882" s="68"/>
      <c r="ER3882" s="68"/>
      <c r="ES3882" s="68"/>
      <c r="ET3882" s="68"/>
    </row>
    <row r="3883" spans="53:150" s="9" customFormat="1" ht="15">
      <c r="BA3883" s="41"/>
      <c r="BB3883" s="41"/>
      <c r="BC3883" s="41"/>
      <c r="BD3883" s="41"/>
      <c r="BE3883" s="41"/>
      <c r="BF3883" s="41"/>
      <c r="BG3883" s="41"/>
      <c r="BH3883" s="41"/>
      <c r="BI3883" s="41"/>
      <c r="BJ3883" s="41"/>
      <c r="BK3883" s="41"/>
      <c r="BL3883" s="41"/>
      <c r="BM3883" s="41"/>
      <c r="BN3883" s="41"/>
      <c r="BO3883" s="41"/>
      <c r="BP3883" s="41"/>
      <c r="BQ3883" s="41"/>
      <c r="BR3883" s="41"/>
      <c r="BS3883" s="41"/>
      <c r="BT3883" s="41"/>
      <c r="BU3883" s="41"/>
      <c r="BV3883" s="41"/>
      <c r="BW3883" s="41"/>
      <c r="BX3883" s="41"/>
      <c r="BY3883" s="41"/>
      <c r="BZ3883" s="41"/>
      <c r="CA3883" s="41"/>
      <c r="CB3883" s="41"/>
      <c r="CC3883" s="41"/>
      <c r="CD3883" s="41"/>
      <c r="CE3883" s="41"/>
      <c r="CF3883" s="41"/>
      <c r="CG3883" s="41"/>
      <c r="CH3883" s="41"/>
      <c r="CI3883" s="41"/>
      <c r="CJ3883" s="41"/>
      <c r="ED3883" s="68"/>
      <c r="EE3883" s="68"/>
      <c r="EF3883" s="68"/>
      <c r="EG3883" s="68"/>
      <c r="EH3883" s="68"/>
      <c r="EI3883" s="68"/>
      <c r="EJ3883" s="68"/>
      <c r="EK3883" s="68"/>
      <c r="EL3883" s="68"/>
      <c r="EM3883" s="68"/>
      <c r="EN3883" s="68"/>
      <c r="EO3883" s="68"/>
      <c r="EP3883" s="68"/>
      <c r="EQ3883" s="68"/>
      <c r="ER3883" s="68"/>
      <c r="ES3883" s="68"/>
      <c r="ET3883" s="68"/>
    </row>
    <row r="3884" spans="53:150" s="9" customFormat="1" ht="15">
      <c r="BA3884" s="41"/>
      <c r="BB3884" s="41"/>
      <c r="BC3884" s="41"/>
      <c r="BD3884" s="41"/>
      <c r="BE3884" s="41"/>
      <c r="BF3884" s="41"/>
      <c r="BG3884" s="41"/>
      <c r="BH3884" s="41"/>
      <c r="BI3884" s="41"/>
      <c r="BJ3884" s="41"/>
      <c r="BK3884" s="41"/>
      <c r="BL3884" s="41"/>
      <c r="BM3884" s="41"/>
      <c r="BN3884" s="41"/>
      <c r="BO3884" s="41"/>
      <c r="BP3884" s="41"/>
      <c r="BQ3884" s="41"/>
      <c r="BR3884" s="41"/>
      <c r="BS3884" s="41"/>
      <c r="BT3884" s="41"/>
      <c r="BU3884" s="41"/>
      <c r="BV3884" s="41"/>
      <c r="BW3884" s="41"/>
      <c r="BX3884" s="41"/>
      <c r="BY3884" s="41"/>
      <c r="BZ3884" s="41"/>
      <c r="CA3884" s="41"/>
      <c r="CB3884" s="41"/>
      <c r="CC3884" s="41"/>
      <c r="CD3884" s="41"/>
      <c r="CE3884" s="41"/>
      <c r="CF3884" s="41"/>
      <c r="CG3884" s="41"/>
      <c r="CH3884" s="41"/>
      <c r="CI3884" s="41"/>
      <c r="CJ3884" s="41"/>
      <c r="ED3884" s="68"/>
      <c r="EE3884" s="68"/>
      <c r="EF3884" s="68"/>
      <c r="EG3884" s="68"/>
      <c r="EH3884" s="68"/>
      <c r="EI3884" s="68"/>
      <c r="EJ3884" s="68"/>
      <c r="EK3884" s="68"/>
      <c r="EL3884" s="68"/>
      <c r="EM3884" s="68"/>
      <c r="EN3884" s="68"/>
      <c r="EO3884" s="68"/>
      <c r="EP3884" s="68"/>
      <c r="EQ3884" s="68"/>
      <c r="ER3884" s="68"/>
      <c r="ES3884" s="68"/>
      <c r="ET3884" s="68"/>
    </row>
    <row r="3885" spans="53:150" s="9" customFormat="1" ht="15">
      <c r="BA3885" s="41"/>
      <c r="BB3885" s="41"/>
      <c r="BC3885" s="41"/>
      <c r="BD3885" s="41"/>
      <c r="BE3885" s="41"/>
      <c r="BF3885" s="41"/>
      <c r="BG3885" s="41"/>
      <c r="BH3885" s="41"/>
      <c r="BI3885" s="41"/>
      <c r="BJ3885" s="41"/>
      <c r="BK3885" s="41"/>
      <c r="BL3885" s="41"/>
      <c r="BM3885" s="41"/>
      <c r="BN3885" s="41"/>
      <c r="BO3885" s="41"/>
      <c r="BP3885" s="41"/>
      <c r="BQ3885" s="41"/>
      <c r="BR3885" s="41"/>
      <c r="BS3885" s="41"/>
      <c r="BT3885" s="41"/>
      <c r="BU3885" s="41"/>
      <c r="BV3885" s="41"/>
      <c r="BW3885" s="41"/>
      <c r="BX3885" s="41"/>
      <c r="BY3885" s="41"/>
      <c r="BZ3885" s="41"/>
      <c r="CA3885" s="41"/>
      <c r="CB3885" s="41"/>
      <c r="CC3885" s="41"/>
      <c r="CD3885" s="41"/>
      <c r="CE3885" s="41"/>
      <c r="CF3885" s="41"/>
      <c r="CG3885" s="41"/>
      <c r="CH3885" s="41"/>
      <c r="CI3885" s="41"/>
      <c r="CJ3885" s="41"/>
      <c r="ED3885" s="68"/>
      <c r="EE3885" s="68"/>
      <c r="EF3885" s="68"/>
      <c r="EG3885" s="68"/>
      <c r="EH3885" s="68"/>
      <c r="EI3885" s="68"/>
      <c r="EJ3885" s="68"/>
      <c r="EK3885" s="68"/>
      <c r="EL3885" s="68"/>
      <c r="EM3885" s="68"/>
      <c r="EN3885" s="68"/>
      <c r="EO3885" s="68"/>
      <c r="EP3885" s="68"/>
      <c r="EQ3885" s="68"/>
      <c r="ER3885" s="68"/>
      <c r="ES3885" s="68"/>
      <c r="ET3885" s="68"/>
    </row>
    <row r="3886" spans="53:150" s="9" customFormat="1" ht="15">
      <c r="BA3886" s="41"/>
      <c r="BB3886" s="41"/>
      <c r="BC3886" s="41"/>
      <c r="BD3886" s="41"/>
      <c r="BE3886" s="41"/>
      <c r="BF3886" s="41"/>
      <c r="BG3886" s="41"/>
      <c r="BH3886" s="41"/>
      <c r="BI3886" s="41"/>
      <c r="BJ3886" s="41"/>
      <c r="BK3886" s="41"/>
      <c r="BL3886" s="41"/>
      <c r="BM3886" s="41"/>
      <c r="BN3886" s="41"/>
      <c r="BO3886" s="41"/>
      <c r="BP3886" s="41"/>
      <c r="BQ3886" s="41"/>
      <c r="BR3886" s="41"/>
      <c r="BS3886" s="41"/>
      <c r="BT3886" s="41"/>
      <c r="BU3886" s="41"/>
      <c r="BV3886" s="41"/>
      <c r="BW3886" s="41"/>
      <c r="BX3886" s="41"/>
      <c r="BY3886" s="41"/>
      <c r="BZ3886" s="41"/>
      <c r="CA3886" s="41"/>
      <c r="CB3886" s="41"/>
      <c r="CC3886" s="41"/>
      <c r="CD3886" s="41"/>
      <c r="CE3886" s="41"/>
      <c r="CF3886" s="41"/>
      <c r="CG3886" s="41"/>
      <c r="CH3886" s="41"/>
      <c r="CI3886" s="41"/>
      <c r="CJ3886" s="41"/>
      <c r="ED3886" s="68"/>
      <c r="EE3886" s="68"/>
      <c r="EF3886" s="68"/>
      <c r="EG3886" s="68"/>
      <c r="EH3886" s="68"/>
      <c r="EI3886" s="68"/>
      <c r="EJ3886" s="68"/>
      <c r="EK3886" s="68"/>
      <c r="EL3886" s="68"/>
      <c r="EM3886" s="68"/>
      <c r="EN3886" s="68"/>
      <c r="EO3886" s="68"/>
      <c r="EP3886" s="68"/>
      <c r="EQ3886" s="68"/>
      <c r="ER3886" s="68"/>
      <c r="ES3886" s="68"/>
      <c r="ET3886" s="68"/>
    </row>
    <row r="3887" spans="53:150" s="9" customFormat="1" ht="15">
      <c r="BA3887" s="41"/>
      <c r="BB3887" s="41"/>
      <c r="BC3887" s="41"/>
      <c r="BD3887" s="41"/>
      <c r="BE3887" s="41"/>
      <c r="BF3887" s="41"/>
      <c r="BG3887" s="41"/>
      <c r="BH3887" s="41"/>
      <c r="BI3887" s="41"/>
      <c r="BJ3887" s="41"/>
      <c r="BK3887" s="41"/>
      <c r="BL3887" s="41"/>
      <c r="BM3887" s="41"/>
      <c r="BN3887" s="41"/>
      <c r="BO3887" s="41"/>
      <c r="BP3887" s="41"/>
      <c r="BQ3887" s="41"/>
      <c r="BR3887" s="41"/>
      <c r="BS3887" s="41"/>
      <c r="BT3887" s="41"/>
      <c r="BU3887" s="41"/>
      <c r="BV3887" s="41"/>
      <c r="BW3887" s="41"/>
      <c r="BX3887" s="41"/>
      <c r="BY3887" s="41"/>
      <c r="BZ3887" s="41"/>
      <c r="CA3887" s="41"/>
      <c r="CB3887" s="41"/>
      <c r="CC3887" s="41"/>
      <c r="CD3887" s="41"/>
      <c r="CE3887" s="41"/>
      <c r="CF3887" s="41"/>
      <c r="CG3887" s="41"/>
      <c r="CH3887" s="41"/>
      <c r="CI3887" s="41"/>
      <c r="CJ3887" s="41"/>
      <c r="ED3887" s="68"/>
      <c r="EE3887" s="68"/>
      <c r="EF3887" s="68"/>
      <c r="EG3887" s="68"/>
      <c r="EH3887" s="68"/>
      <c r="EI3887" s="68"/>
      <c r="EJ3887" s="68"/>
      <c r="EK3887" s="68"/>
      <c r="EL3887" s="68"/>
      <c r="EM3887" s="68"/>
      <c r="EN3887" s="68"/>
      <c r="EO3887" s="68"/>
      <c r="EP3887" s="68"/>
      <c r="EQ3887" s="68"/>
      <c r="ER3887" s="68"/>
      <c r="ES3887" s="68"/>
      <c r="ET3887" s="68"/>
    </row>
    <row r="3888" spans="53:150" s="9" customFormat="1" ht="15">
      <c r="BA3888" s="41"/>
      <c r="BB3888" s="41"/>
      <c r="BC3888" s="41"/>
      <c r="BD3888" s="41"/>
      <c r="BE3888" s="41"/>
      <c r="BF3888" s="41"/>
      <c r="BG3888" s="41"/>
      <c r="BH3888" s="41"/>
      <c r="BI3888" s="41"/>
      <c r="BJ3888" s="41"/>
      <c r="BK3888" s="41"/>
      <c r="BL3888" s="41"/>
      <c r="BM3888" s="41"/>
      <c r="BN3888" s="41"/>
      <c r="BO3888" s="41"/>
      <c r="BP3888" s="41"/>
      <c r="BQ3888" s="41"/>
      <c r="BR3888" s="41"/>
      <c r="BS3888" s="41"/>
      <c r="BT3888" s="41"/>
      <c r="BU3888" s="41"/>
      <c r="BV3888" s="41"/>
      <c r="BW3888" s="41"/>
      <c r="BX3888" s="41"/>
      <c r="BY3888" s="41"/>
      <c r="BZ3888" s="41"/>
      <c r="CA3888" s="41"/>
      <c r="CB3888" s="41"/>
      <c r="CC3888" s="41"/>
      <c r="CD3888" s="41"/>
      <c r="CE3888" s="41"/>
      <c r="CF3888" s="41"/>
      <c r="CG3888" s="41"/>
      <c r="CH3888" s="41"/>
      <c r="CI3888" s="41"/>
      <c r="CJ3888" s="41"/>
      <c r="ED3888" s="68"/>
      <c r="EE3888" s="68"/>
      <c r="EF3888" s="68"/>
      <c r="EG3888" s="68"/>
      <c r="EH3888" s="68"/>
      <c r="EI3888" s="68"/>
      <c r="EJ3888" s="68"/>
      <c r="EK3888" s="68"/>
      <c r="EL3888" s="68"/>
      <c r="EM3888" s="68"/>
      <c r="EN3888" s="68"/>
      <c r="EO3888" s="68"/>
      <c r="EP3888" s="68"/>
      <c r="EQ3888" s="68"/>
      <c r="ER3888" s="68"/>
      <c r="ES3888" s="68"/>
      <c r="ET3888" s="68"/>
    </row>
    <row r="3889" spans="53:150" s="9" customFormat="1" ht="15">
      <c r="BA3889" s="41"/>
      <c r="BB3889" s="41"/>
      <c r="BC3889" s="41"/>
      <c r="BD3889" s="41"/>
      <c r="BE3889" s="41"/>
      <c r="BF3889" s="41"/>
      <c r="BG3889" s="41"/>
      <c r="BH3889" s="41"/>
      <c r="BI3889" s="41"/>
      <c r="BJ3889" s="41"/>
      <c r="BK3889" s="41"/>
      <c r="BL3889" s="41"/>
      <c r="BM3889" s="41"/>
      <c r="BN3889" s="41"/>
      <c r="BO3889" s="41"/>
      <c r="BP3889" s="41"/>
      <c r="BQ3889" s="41"/>
      <c r="BR3889" s="41"/>
      <c r="BS3889" s="41"/>
      <c r="BT3889" s="41"/>
      <c r="BU3889" s="41"/>
      <c r="BV3889" s="41"/>
      <c r="BW3889" s="41"/>
      <c r="BX3889" s="41"/>
      <c r="BY3889" s="41"/>
      <c r="BZ3889" s="41"/>
      <c r="CA3889" s="41"/>
      <c r="CB3889" s="41"/>
      <c r="CC3889" s="41"/>
      <c r="CD3889" s="41"/>
      <c r="CE3889" s="41"/>
      <c r="CF3889" s="41"/>
      <c r="CG3889" s="41"/>
      <c r="CH3889" s="41"/>
      <c r="CI3889" s="41"/>
      <c r="CJ3889" s="41"/>
      <c r="ED3889" s="68"/>
      <c r="EE3889" s="68"/>
      <c r="EF3889" s="68"/>
      <c r="EG3889" s="68"/>
      <c r="EH3889" s="68"/>
      <c r="EI3889" s="68"/>
      <c r="EJ3889" s="68"/>
      <c r="EK3889" s="68"/>
      <c r="EL3889" s="68"/>
      <c r="EM3889" s="68"/>
      <c r="EN3889" s="68"/>
      <c r="EO3889" s="68"/>
      <c r="EP3889" s="68"/>
      <c r="EQ3889" s="68"/>
      <c r="ER3889" s="68"/>
      <c r="ES3889" s="68"/>
      <c r="ET3889" s="68"/>
    </row>
    <row r="3890" spans="53:150" s="9" customFormat="1" ht="15">
      <c r="BA3890" s="41"/>
      <c r="BB3890" s="41"/>
      <c r="BC3890" s="41"/>
      <c r="BD3890" s="41"/>
      <c r="BE3890" s="41"/>
      <c r="BF3890" s="41"/>
      <c r="BG3890" s="41"/>
      <c r="BH3890" s="41"/>
      <c r="BI3890" s="41"/>
      <c r="BJ3890" s="41"/>
      <c r="BK3890" s="41"/>
      <c r="BL3890" s="41"/>
      <c r="BM3890" s="41"/>
      <c r="BN3890" s="41"/>
      <c r="BO3890" s="41"/>
      <c r="BP3890" s="41"/>
      <c r="BQ3890" s="41"/>
      <c r="BR3890" s="41"/>
      <c r="BS3890" s="41"/>
      <c r="BT3890" s="41"/>
      <c r="BU3890" s="41"/>
      <c r="BV3890" s="41"/>
      <c r="BW3890" s="41"/>
      <c r="BX3890" s="41"/>
      <c r="BY3890" s="41"/>
      <c r="BZ3890" s="41"/>
      <c r="CA3890" s="41"/>
      <c r="CB3890" s="41"/>
      <c r="CC3890" s="41"/>
      <c r="CD3890" s="41"/>
      <c r="CE3890" s="41"/>
      <c r="CF3890" s="41"/>
      <c r="CG3890" s="41"/>
      <c r="CH3890" s="41"/>
      <c r="CI3890" s="41"/>
      <c r="CJ3890" s="41"/>
      <c r="ED3890" s="68"/>
      <c r="EE3890" s="68"/>
      <c r="EF3890" s="68"/>
      <c r="EG3890" s="68"/>
      <c r="EH3890" s="68"/>
      <c r="EI3890" s="68"/>
      <c r="EJ3890" s="68"/>
      <c r="EK3890" s="68"/>
      <c r="EL3890" s="68"/>
      <c r="EM3890" s="68"/>
      <c r="EN3890" s="68"/>
      <c r="EO3890" s="68"/>
      <c r="EP3890" s="68"/>
      <c r="EQ3890" s="68"/>
      <c r="ER3890" s="68"/>
      <c r="ES3890" s="68"/>
      <c r="ET3890" s="68"/>
    </row>
    <row r="3891" spans="53:150" s="9" customFormat="1" ht="15">
      <c r="BA3891" s="41"/>
      <c r="BB3891" s="41"/>
      <c r="BC3891" s="41"/>
      <c r="BD3891" s="41"/>
      <c r="BE3891" s="41"/>
      <c r="BF3891" s="41"/>
      <c r="BG3891" s="41"/>
      <c r="BH3891" s="41"/>
      <c r="BI3891" s="41"/>
      <c r="BJ3891" s="41"/>
      <c r="BK3891" s="41"/>
      <c r="BL3891" s="41"/>
      <c r="BM3891" s="41"/>
      <c r="BN3891" s="41"/>
      <c r="BO3891" s="41"/>
      <c r="BP3891" s="41"/>
      <c r="BQ3891" s="41"/>
      <c r="BR3891" s="41"/>
      <c r="BS3891" s="41"/>
      <c r="BT3891" s="41"/>
      <c r="BU3891" s="41"/>
      <c r="BV3891" s="41"/>
      <c r="BW3891" s="41"/>
      <c r="BX3891" s="41"/>
      <c r="BY3891" s="41"/>
      <c r="BZ3891" s="41"/>
      <c r="CA3891" s="41"/>
      <c r="CB3891" s="41"/>
      <c r="CC3891" s="41"/>
      <c r="CD3891" s="41"/>
      <c r="CE3891" s="41"/>
      <c r="CF3891" s="41"/>
      <c r="CG3891" s="41"/>
      <c r="CH3891" s="41"/>
      <c r="CI3891" s="41"/>
      <c r="CJ3891" s="41"/>
      <c r="ED3891" s="68"/>
      <c r="EE3891" s="68"/>
      <c r="EF3891" s="68"/>
      <c r="EG3891" s="68"/>
      <c r="EH3891" s="68"/>
      <c r="EI3891" s="68"/>
      <c r="EJ3891" s="68"/>
      <c r="EK3891" s="68"/>
      <c r="EL3891" s="68"/>
      <c r="EM3891" s="68"/>
      <c r="EN3891" s="68"/>
      <c r="EO3891" s="68"/>
      <c r="EP3891" s="68"/>
      <c r="EQ3891" s="68"/>
      <c r="ER3891" s="68"/>
      <c r="ES3891" s="68"/>
      <c r="ET3891" s="68"/>
    </row>
    <row r="3892" spans="53:150" s="9" customFormat="1" ht="15">
      <c r="BA3892" s="41"/>
      <c r="BB3892" s="41"/>
      <c r="BC3892" s="41"/>
      <c r="BD3892" s="41"/>
      <c r="BE3892" s="41"/>
      <c r="BF3892" s="41"/>
      <c r="BG3892" s="41"/>
      <c r="BH3892" s="41"/>
      <c r="BI3892" s="41"/>
      <c r="BJ3892" s="41"/>
      <c r="BK3892" s="41"/>
      <c r="BL3892" s="41"/>
      <c r="BM3892" s="41"/>
      <c r="BN3892" s="41"/>
      <c r="BO3892" s="41"/>
      <c r="BP3892" s="41"/>
      <c r="BQ3892" s="41"/>
      <c r="BR3892" s="41"/>
      <c r="BS3892" s="41"/>
      <c r="BT3892" s="41"/>
      <c r="BU3892" s="41"/>
      <c r="BV3892" s="41"/>
      <c r="BW3892" s="41"/>
      <c r="BX3892" s="41"/>
      <c r="BY3892" s="41"/>
      <c r="BZ3892" s="41"/>
      <c r="CA3892" s="41"/>
      <c r="CB3892" s="41"/>
      <c r="CC3892" s="41"/>
      <c r="CD3892" s="41"/>
      <c r="CE3892" s="41"/>
      <c r="CF3892" s="41"/>
      <c r="CG3892" s="41"/>
      <c r="CH3892" s="41"/>
      <c r="CI3892" s="41"/>
      <c r="CJ3892" s="41"/>
      <c r="ED3892" s="68"/>
      <c r="EE3892" s="68"/>
      <c r="EF3892" s="68"/>
      <c r="EG3892" s="68"/>
      <c r="EH3892" s="68"/>
      <c r="EI3892" s="68"/>
      <c r="EJ3892" s="68"/>
      <c r="EK3892" s="68"/>
      <c r="EL3892" s="68"/>
      <c r="EM3892" s="68"/>
      <c r="EN3892" s="68"/>
      <c r="EO3892" s="68"/>
      <c r="EP3892" s="68"/>
      <c r="EQ3892" s="68"/>
      <c r="ER3892" s="68"/>
      <c r="ES3892" s="68"/>
      <c r="ET3892" s="68"/>
    </row>
    <row r="3893" spans="53:150" s="9" customFormat="1" ht="15">
      <c r="BA3893" s="41"/>
      <c r="BB3893" s="41"/>
      <c r="BC3893" s="41"/>
      <c r="BD3893" s="41"/>
      <c r="BE3893" s="41"/>
      <c r="BF3893" s="41"/>
      <c r="BG3893" s="41"/>
      <c r="BH3893" s="41"/>
      <c r="BI3893" s="41"/>
      <c r="BJ3893" s="41"/>
      <c r="BK3893" s="41"/>
      <c r="BL3893" s="41"/>
      <c r="BM3893" s="41"/>
      <c r="BN3893" s="41"/>
      <c r="BO3893" s="41"/>
      <c r="BP3893" s="41"/>
      <c r="BQ3893" s="41"/>
      <c r="BR3893" s="41"/>
      <c r="BS3893" s="41"/>
      <c r="BT3893" s="41"/>
      <c r="BU3893" s="41"/>
      <c r="BV3893" s="41"/>
      <c r="BW3893" s="41"/>
      <c r="BX3893" s="41"/>
      <c r="BY3893" s="41"/>
      <c r="BZ3893" s="41"/>
      <c r="CA3893" s="41"/>
      <c r="CB3893" s="41"/>
      <c r="CC3893" s="41"/>
      <c r="CD3893" s="41"/>
      <c r="CE3893" s="41"/>
      <c r="CF3893" s="41"/>
      <c r="CG3893" s="41"/>
      <c r="CH3893" s="41"/>
      <c r="CI3893" s="41"/>
      <c r="CJ3893" s="41"/>
      <c r="ED3893" s="68"/>
      <c r="EE3893" s="68"/>
      <c r="EF3893" s="68"/>
      <c r="EG3893" s="68"/>
      <c r="EH3893" s="68"/>
      <c r="EI3893" s="68"/>
      <c r="EJ3893" s="68"/>
      <c r="EK3893" s="68"/>
      <c r="EL3893" s="68"/>
      <c r="EM3893" s="68"/>
      <c r="EN3893" s="68"/>
      <c r="EO3893" s="68"/>
      <c r="EP3893" s="68"/>
      <c r="EQ3893" s="68"/>
      <c r="ER3893" s="68"/>
      <c r="ES3893" s="68"/>
      <c r="ET3893" s="68"/>
    </row>
    <row r="3894" spans="53:150" s="9" customFormat="1" ht="15">
      <c r="BA3894" s="41"/>
      <c r="BB3894" s="41"/>
      <c r="BC3894" s="41"/>
      <c r="BD3894" s="41"/>
      <c r="BE3894" s="41"/>
      <c r="BF3894" s="41"/>
      <c r="BG3894" s="41"/>
      <c r="BH3894" s="41"/>
      <c r="BI3894" s="41"/>
      <c r="BJ3894" s="41"/>
      <c r="BK3894" s="41"/>
      <c r="BL3894" s="41"/>
      <c r="BM3894" s="41"/>
      <c r="BN3894" s="41"/>
      <c r="BO3894" s="41"/>
      <c r="BP3894" s="41"/>
      <c r="BQ3894" s="41"/>
      <c r="BR3894" s="41"/>
      <c r="BS3894" s="41"/>
      <c r="BT3894" s="41"/>
      <c r="BU3894" s="41"/>
      <c r="BV3894" s="41"/>
      <c r="BW3894" s="41"/>
      <c r="BX3894" s="41"/>
      <c r="BY3894" s="41"/>
      <c r="BZ3894" s="41"/>
      <c r="CA3894" s="41"/>
      <c r="CB3894" s="41"/>
      <c r="CC3894" s="41"/>
      <c r="CD3894" s="41"/>
      <c r="CE3894" s="41"/>
      <c r="CF3894" s="41"/>
      <c r="CG3894" s="41"/>
      <c r="CH3894" s="41"/>
      <c r="CI3894" s="41"/>
      <c r="CJ3894" s="41"/>
      <c r="ED3894" s="68"/>
      <c r="EE3894" s="68"/>
      <c r="EF3894" s="68"/>
      <c r="EG3894" s="68"/>
      <c r="EH3894" s="68"/>
      <c r="EI3894" s="68"/>
      <c r="EJ3894" s="68"/>
      <c r="EK3894" s="68"/>
      <c r="EL3894" s="68"/>
      <c r="EM3894" s="68"/>
      <c r="EN3894" s="68"/>
      <c r="EO3894" s="68"/>
      <c r="EP3894" s="68"/>
      <c r="EQ3894" s="68"/>
      <c r="ER3894" s="68"/>
      <c r="ES3894" s="68"/>
      <c r="ET3894" s="68"/>
    </row>
    <row r="3895" spans="53:150" s="9" customFormat="1" ht="15">
      <c r="BA3895" s="41"/>
      <c r="BB3895" s="41"/>
      <c r="BC3895" s="41"/>
      <c r="BD3895" s="41"/>
      <c r="BE3895" s="41"/>
      <c r="BF3895" s="41"/>
      <c r="BG3895" s="41"/>
      <c r="BH3895" s="41"/>
      <c r="BI3895" s="41"/>
      <c r="BJ3895" s="41"/>
      <c r="BK3895" s="41"/>
      <c r="BL3895" s="41"/>
      <c r="BM3895" s="41"/>
      <c r="BN3895" s="41"/>
      <c r="BO3895" s="41"/>
      <c r="BP3895" s="41"/>
      <c r="BQ3895" s="41"/>
      <c r="BR3895" s="41"/>
      <c r="BS3895" s="41"/>
      <c r="BT3895" s="41"/>
      <c r="BU3895" s="41"/>
      <c r="BV3895" s="41"/>
      <c r="BW3895" s="41"/>
      <c r="BX3895" s="41"/>
      <c r="BY3895" s="41"/>
      <c r="BZ3895" s="41"/>
      <c r="CA3895" s="41"/>
      <c r="CB3895" s="41"/>
      <c r="CC3895" s="41"/>
      <c r="CD3895" s="41"/>
      <c r="CE3895" s="41"/>
      <c r="CF3895" s="41"/>
      <c r="CG3895" s="41"/>
      <c r="CH3895" s="41"/>
      <c r="CI3895" s="41"/>
      <c r="CJ3895" s="41"/>
      <c r="ED3895" s="68"/>
      <c r="EE3895" s="68"/>
      <c r="EF3895" s="68"/>
      <c r="EG3895" s="68"/>
      <c r="EH3895" s="68"/>
      <c r="EI3895" s="68"/>
      <c r="EJ3895" s="68"/>
      <c r="EK3895" s="68"/>
      <c r="EL3895" s="68"/>
      <c r="EM3895" s="68"/>
      <c r="EN3895" s="68"/>
      <c r="EO3895" s="68"/>
      <c r="EP3895" s="68"/>
      <c r="EQ3895" s="68"/>
      <c r="ER3895" s="68"/>
      <c r="ES3895" s="68"/>
      <c r="ET3895" s="68"/>
    </row>
    <row r="3896" spans="53:150" s="9" customFormat="1" ht="15">
      <c r="BA3896" s="41"/>
      <c r="BB3896" s="41"/>
      <c r="BC3896" s="41"/>
      <c r="BD3896" s="41"/>
      <c r="BE3896" s="41"/>
      <c r="BF3896" s="41"/>
      <c r="BG3896" s="41"/>
      <c r="BH3896" s="41"/>
      <c r="BI3896" s="41"/>
      <c r="BJ3896" s="41"/>
      <c r="BK3896" s="41"/>
      <c r="BL3896" s="41"/>
      <c r="BM3896" s="41"/>
      <c r="BN3896" s="41"/>
      <c r="BO3896" s="41"/>
      <c r="BP3896" s="41"/>
      <c r="BQ3896" s="41"/>
      <c r="BR3896" s="41"/>
      <c r="BS3896" s="41"/>
      <c r="BT3896" s="41"/>
      <c r="BU3896" s="41"/>
      <c r="BV3896" s="41"/>
      <c r="BW3896" s="41"/>
      <c r="BX3896" s="41"/>
      <c r="BY3896" s="41"/>
      <c r="BZ3896" s="41"/>
      <c r="CA3896" s="41"/>
      <c r="CB3896" s="41"/>
      <c r="CC3896" s="41"/>
      <c r="CD3896" s="41"/>
      <c r="CE3896" s="41"/>
      <c r="CF3896" s="41"/>
      <c r="CG3896" s="41"/>
      <c r="CH3896" s="41"/>
      <c r="CI3896" s="41"/>
      <c r="CJ3896" s="41"/>
      <c r="ED3896" s="68"/>
      <c r="EE3896" s="68"/>
      <c r="EF3896" s="68"/>
      <c r="EG3896" s="68"/>
      <c r="EH3896" s="68"/>
      <c r="EI3896" s="68"/>
      <c r="EJ3896" s="68"/>
      <c r="EK3896" s="68"/>
      <c r="EL3896" s="68"/>
      <c r="EM3896" s="68"/>
      <c r="EN3896" s="68"/>
      <c r="EO3896" s="68"/>
      <c r="EP3896" s="68"/>
      <c r="EQ3896" s="68"/>
      <c r="ER3896" s="68"/>
      <c r="ES3896" s="68"/>
      <c r="ET3896" s="68"/>
    </row>
    <row r="3897" spans="53:150" s="9" customFormat="1" ht="15">
      <c r="BA3897" s="41"/>
      <c r="BB3897" s="41"/>
      <c r="BC3897" s="41"/>
      <c r="BD3897" s="41"/>
      <c r="BE3897" s="41"/>
      <c r="BF3897" s="41"/>
      <c r="BG3897" s="41"/>
      <c r="BH3897" s="41"/>
      <c r="BI3897" s="41"/>
      <c r="BJ3897" s="41"/>
      <c r="BK3897" s="41"/>
      <c r="BL3897" s="41"/>
      <c r="BM3897" s="41"/>
      <c r="BN3897" s="41"/>
      <c r="BO3897" s="41"/>
      <c r="BP3897" s="41"/>
      <c r="BQ3897" s="41"/>
      <c r="BR3897" s="41"/>
      <c r="BS3897" s="41"/>
      <c r="BT3897" s="41"/>
      <c r="BU3897" s="41"/>
      <c r="BV3897" s="41"/>
      <c r="BW3897" s="41"/>
      <c r="BX3897" s="41"/>
      <c r="BY3897" s="41"/>
      <c r="BZ3897" s="41"/>
      <c r="CA3897" s="41"/>
      <c r="CB3897" s="41"/>
      <c r="CC3897" s="41"/>
      <c r="CD3897" s="41"/>
      <c r="CE3897" s="41"/>
      <c r="CF3897" s="41"/>
      <c r="CG3897" s="41"/>
      <c r="CH3897" s="41"/>
      <c r="CI3897" s="41"/>
      <c r="CJ3897" s="41"/>
      <c r="ED3897" s="68"/>
      <c r="EE3897" s="68"/>
      <c r="EF3897" s="68"/>
      <c r="EG3897" s="68"/>
      <c r="EH3897" s="68"/>
      <c r="EI3897" s="68"/>
      <c r="EJ3897" s="68"/>
      <c r="EK3897" s="68"/>
      <c r="EL3897" s="68"/>
      <c r="EM3897" s="68"/>
      <c r="EN3897" s="68"/>
      <c r="EO3897" s="68"/>
      <c r="EP3897" s="68"/>
      <c r="EQ3897" s="68"/>
      <c r="ER3897" s="68"/>
      <c r="ES3897" s="68"/>
      <c r="ET3897" s="68"/>
    </row>
    <row r="3898" spans="53:150" s="9" customFormat="1" ht="15">
      <c r="BA3898" s="41"/>
      <c r="BB3898" s="41"/>
      <c r="BC3898" s="41"/>
      <c r="BD3898" s="41"/>
      <c r="BE3898" s="41"/>
      <c r="BF3898" s="41"/>
      <c r="BG3898" s="41"/>
      <c r="BH3898" s="41"/>
      <c r="BI3898" s="41"/>
      <c r="BJ3898" s="41"/>
      <c r="BK3898" s="41"/>
      <c r="BL3898" s="41"/>
      <c r="BM3898" s="41"/>
      <c r="BN3898" s="41"/>
      <c r="BO3898" s="41"/>
      <c r="BP3898" s="41"/>
      <c r="BQ3898" s="41"/>
      <c r="BR3898" s="41"/>
      <c r="BS3898" s="41"/>
      <c r="BT3898" s="41"/>
      <c r="BU3898" s="41"/>
      <c r="BV3898" s="41"/>
      <c r="BW3898" s="41"/>
      <c r="BX3898" s="41"/>
      <c r="BY3898" s="41"/>
      <c r="BZ3898" s="41"/>
      <c r="CA3898" s="41"/>
      <c r="CB3898" s="41"/>
      <c r="CC3898" s="41"/>
      <c r="CD3898" s="41"/>
      <c r="CE3898" s="41"/>
      <c r="CF3898" s="41"/>
      <c r="CG3898" s="41"/>
      <c r="CH3898" s="41"/>
      <c r="CI3898" s="41"/>
      <c r="CJ3898" s="41"/>
      <c r="ED3898" s="68"/>
      <c r="EE3898" s="68"/>
      <c r="EF3898" s="68"/>
      <c r="EG3898" s="68"/>
      <c r="EH3898" s="68"/>
      <c r="EI3898" s="68"/>
      <c r="EJ3898" s="68"/>
      <c r="EK3898" s="68"/>
      <c r="EL3898" s="68"/>
      <c r="EM3898" s="68"/>
      <c r="EN3898" s="68"/>
      <c r="EO3898" s="68"/>
      <c r="EP3898" s="68"/>
      <c r="EQ3898" s="68"/>
      <c r="ER3898" s="68"/>
      <c r="ES3898" s="68"/>
      <c r="ET3898" s="68"/>
    </row>
    <row r="3899" spans="53:150" s="9" customFormat="1" ht="15">
      <c r="BA3899" s="41"/>
      <c r="BB3899" s="41"/>
      <c r="BC3899" s="41"/>
      <c r="BD3899" s="41"/>
      <c r="BE3899" s="41"/>
      <c r="BF3899" s="41"/>
      <c r="BG3899" s="41"/>
      <c r="BH3899" s="41"/>
      <c r="BI3899" s="41"/>
      <c r="BJ3899" s="41"/>
      <c r="BK3899" s="41"/>
      <c r="BL3899" s="41"/>
      <c r="BM3899" s="41"/>
      <c r="BN3899" s="41"/>
      <c r="BO3899" s="41"/>
      <c r="BP3899" s="41"/>
      <c r="BQ3899" s="41"/>
      <c r="BR3899" s="41"/>
      <c r="BS3899" s="41"/>
      <c r="BT3899" s="41"/>
      <c r="BU3899" s="41"/>
      <c r="BV3899" s="41"/>
      <c r="BW3899" s="41"/>
      <c r="BX3899" s="41"/>
      <c r="BY3899" s="41"/>
      <c r="BZ3899" s="41"/>
      <c r="CA3899" s="41"/>
      <c r="CB3899" s="41"/>
      <c r="CC3899" s="41"/>
      <c r="CD3899" s="41"/>
      <c r="CE3899" s="41"/>
      <c r="CF3899" s="41"/>
      <c r="CG3899" s="41"/>
      <c r="CH3899" s="41"/>
      <c r="CI3899" s="41"/>
      <c r="CJ3899" s="41"/>
      <c r="ED3899" s="68"/>
      <c r="EE3899" s="68"/>
      <c r="EF3899" s="68"/>
      <c r="EG3899" s="68"/>
      <c r="EH3899" s="68"/>
      <c r="EI3899" s="68"/>
      <c r="EJ3899" s="68"/>
      <c r="EK3899" s="68"/>
      <c r="EL3899" s="68"/>
      <c r="EM3899" s="68"/>
      <c r="EN3899" s="68"/>
      <c r="EO3899" s="68"/>
      <c r="EP3899" s="68"/>
      <c r="EQ3899" s="68"/>
      <c r="ER3899" s="68"/>
      <c r="ES3899" s="68"/>
      <c r="ET3899" s="68"/>
    </row>
    <row r="3900" spans="53:150" s="9" customFormat="1" ht="15">
      <c r="BA3900" s="41"/>
      <c r="BB3900" s="41"/>
      <c r="BC3900" s="41"/>
      <c r="BD3900" s="41"/>
      <c r="BE3900" s="41"/>
      <c r="BF3900" s="41"/>
      <c r="BG3900" s="41"/>
      <c r="BH3900" s="41"/>
      <c r="BI3900" s="41"/>
      <c r="BJ3900" s="41"/>
      <c r="BK3900" s="41"/>
      <c r="BL3900" s="41"/>
      <c r="BM3900" s="41"/>
      <c r="BN3900" s="41"/>
      <c r="BO3900" s="41"/>
      <c r="BP3900" s="41"/>
      <c r="BQ3900" s="41"/>
      <c r="BR3900" s="41"/>
      <c r="BS3900" s="41"/>
      <c r="BT3900" s="41"/>
      <c r="BU3900" s="41"/>
      <c r="BV3900" s="41"/>
      <c r="BW3900" s="41"/>
      <c r="BX3900" s="41"/>
      <c r="BY3900" s="41"/>
      <c r="BZ3900" s="41"/>
      <c r="CA3900" s="41"/>
      <c r="CB3900" s="41"/>
      <c r="CC3900" s="41"/>
      <c r="CD3900" s="41"/>
      <c r="CE3900" s="41"/>
      <c r="CF3900" s="41"/>
      <c r="CG3900" s="41"/>
      <c r="CH3900" s="41"/>
      <c r="CI3900" s="41"/>
      <c r="CJ3900" s="41"/>
      <c r="ED3900" s="68"/>
      <c r="EE3900" s="68"/>
      <c r="EF3900" s="68"/>
      <c r="EG3900" s="68"/>
      <c r="EH3900" s="68"/>
      <c r="EI3900" s="68"/>
      <c r="EJ3900" s="68"/>
      <c r="EK3900" s="68"/>
      <c r="EL3900" s="68"/>
      <c r="EM3900" s="68"/>
      <c r="EN3900" s="68"/>
      <c r="EO3900" s="68"/>
      <c r="EP3900" s="68"/>
      <c r="EQ3900" s="68"/>
      <c r="ER3900" s="68"/>
      <c r="ES3900" s="68"/>
      <c r="ET3900" s="68"/>
    </row>
    <row r="3901" spans="53:150" s="9" customFormat="1" ht="15">
      <c r="BA3901" s="41"/>
      <c r="BB3901" s="41"/>
      <c r="BC3901" s="41"/>
      <c r="BD3901" s="41"/>
      <c r="BE3901" s="41"/>
      <c r="BF3901" s="41"/>
      <c r="BG3901" s="41"/>
      <c r="BH3901" s="41"/>
      <c r="BI3901" s="41"/>
      <c r="BJ3901" s="41"/>
      <c r="BK3901" s="41"/>
      <c r="BL3901" s="41"/>
      <c r="BM3901" s="41"/>
      <c r="BN3901" s="41"/>
      <c r="BO3901" s="41"/>
      <c r="BP3901" s="41"/>
      <c r="BQ3901" s="41"/>
      <c r="BR3901" s="41"/>
      <c r="BS3901" s="41"/>
      <c r="BT3901" s="41"/>
      <c r="BU3901" s="41"/>
      <c r="BV3901" s="41"/>
      <c r="BW3901" s="41"/>
      <c r="BX3901" s="41"/>
      <c r="BY3901" s="41"/>
      <c r="BZ3901" s="41"/>
      <c r="CA3901" s="41"/>
      <c r="CB3901" s="41"/>
      <c r="CC3901" s="41"/>
      <c r="CD3901" s="41"/>
      <c r="CE3901" s="41"/>
      <c r="CF3901" s="41"/>
      <c r="CG3901" s="41"/>
      <c r="CH3901" s="41"/>
      <c r="CI3901" s="41"/>
      <c r="CJ3901" s="41"/>
      <c r="ED3901" s="68"/>
      <c r="EE3901" s="68"/>
      <c r="EF3901" s="68"/>
      <c r="EG3901" s="68"/>
      <c r="EH3901" s="68"/>
      <c r="EI3901" s="68"/>
      <c r="EJ3901" s="68"/>
      <c r="EK3901" s="68"/>
      <c r="EL3901" s="68"/>
      <c r="EM3901" s="68"/>
      <c r="EN3901" s="68"/>
      <c r="EO3901" s="68"/>
      <c r="EP3901" s="68"/>
      <c r="EQ3901" s="68"/>
      <c r="ER3901" s="68"/>
      <c r="ES3901" s="68"/>
      <c r="ET3901" s="68"/>
    </row>
    <row r="3902" spans="53:150" s="9" customFormat="1" ht="15">
      <c r="BA3902" s="41"/>
      <c r="BB3902" s="41"/>
      <c r="BC3902" s="41"/>
      <c r="BD3902" s="41"/>
      <c r="BE3902" s="41"/>
      <c r="BF3902" s="41"/>
      <c r="BG3902" s="41"/>
      <c r="BH3902" s="41"/>
      <c r="BI3902" s="41"/>
      <c r="BJ3902" s="41"/>
      <c r="BK3902" s="41"/>
      <c r="BL3902" s="41"/>
      <c r="BM3902" s="41"/>
      <c r="BN3902" s="41"/>
      <c r="BO3902" s="41"/>
      <c r="BP3902" s="41"/>
      <c r="BQ3902" s="41"/>
      <c r="BR3902" s="41"/>
      <c r="BS3902" s="41"/>
      <c r="BT3902" s="41"/>
      <c r="BU3902" s="41"/>
      <c r="BV3902" s="41"/>
      <c r="BW3902" s="41"/>
      <c r="BX3902" s="41"/>
      <c r="BY3902" s="41"/>
      <c r="BZ3902" s="41"/>
      <c r="CA3902" s="41"/>
      <c r="CB3902" s="41"/>
      <c r="CC3902" s="41"/>
      <c r="CD3902" s="41"/>
      <c r="CE3902" s="41"/>
      <c r="CF3902" s="41"/>
      <c r="CG3902" s="41"/>
      <c r="CH3902" s="41"/>
      <c r="CI3902" s="41"/>
      <c r="CJ3902" s="41"/>
      <c r="ED3902" s="68"/>
      <c r="EE3902" s="68"/>
      <c r="EF3902" s="68"/>
      <c r="EG3902" s="68"/>
      <c r="EH3902" s="68"/>
      <c r="EI3902" s="68"/>
      <c r="EJ3902" s="68"/>
      <c r="EK3902" s="68"/>
      <c r="EL3902" s="68"/>
      <c r="EM3902" s="68"/>
      <c r="EN3902" s="68"/>
      <c r="EO3902" s="68"/>
      <c r="EP3902" s="68"/>
      <c r="EQ3902" s="68"/>
      <c r="ER3902" s="68"/>
      <c r="ES3902" s="68"/>
      <c r="ET3902" s="68"/>
    </row>
    <row r="3903" spans="53:150" s="9" customFormat="1" ht="15">
      <c r="BA3903" s="41"/>
      <c r="BB3903" s="41"/>
      <c r="BC3903" s="41"/>
      <c r="BD3903" s="41"/>
      <c r="BE3903" s="41"/>
      <c r="BF3903" s="41"/>
      <c r="BG3903" s="41"/>
      <c r="BH3903" s="41"/>
      <c r="BI3903" s="41"/>
      <c r="BJ3903" s="41"/>
      <c r="BK3903" s="41"/>
      <c r="BL3903" s="41"/>
      <c r="BM3903" s="41"/>
      <c r="BN3903" s="41"/>
      <c r="BO3903" s="41"/>
      <c r="BP3903" s="41"/>
      <c r="BQ3903" s="41"/>
      <c r="BR3903" s="41"/>
      <c r="BS3903" s="41"/>
      <c r="BT3903" s="41"/>
      <c r="BU3903" s="41"/>
      <c r="BV3903" s="41"/>
      <c r="BW3903" s="41"/>
      <c r="BX3903" s="41"/>
      <c r="BY3903" s="41"/>
      <c r="BZ3903" s="41"/>
      <c r="CA3903" s="41"/>
      <c r="CB3903" s="41"/>
      <c r="CC3903" s="41"/>
      <c r="CD3903" s="41"/>
      <c r="CE3903" s="41"/>
      <c r="CF3903" s="41"/>
      <c r="CG3903" s="41"/>
      <c r="CH3903" s="41"/>
      <c r="CI3903" s="41"/>
      <c r="CJ3903" s="41"/>
      <c r="ED3903" s="68"/>
      <c r="EE3903" s="68"/>
      <c r="EF3903" s="68"/>
      <c r="EG3903" s="68"/>
      <c r="EH3903" s="68"/>
      <c r="EI3903" s="68"/>
      <c r="EJ3903" s="68"/>
      <c r="EK3903" s="68"/>
      <c r="EL3903" s="68"/>
      <c r="EM3903" s="68"/>
      <c r="EN3903" s="68"/>
      <c r="EO3903" s="68"/>
      <c r="EP3903" s="68"/>
      <c r="EQ3903" s="68"/>
      <c r="ER3903" s="68"/>
      <c r="ES3903" s="68"/>
      <c r="ET3903" s="68"/>
    </row>
    <row r="3904" spans="53:150" s="9" customFormat="1" ht="15">
      <c r="BA3904" s="41"/>
      <c r="BB3904" s="41"/>
      <c r="BC3904" s="41"/>
      <c r="BD3904" s="41"/>
      <c r="BE3904" s="41"/>
      <c r="BF3904" s="41"/>
      <c r="BG3904" s="41"/>
      <c r="BH3904" s="41"/>
      <c r="BI3904" s="41"/>
      <c r="BJ3904" s="41"/>
      <c r="BK3904" s="41"/>
      <c r="BL3904" s="41"/>
      <c r="BM3904" s="41"/>
      <c r="BN3904" s="41"/>
      <c r="BO3904" s="41"/>
      <c r="BP3904" s="41"/>
      <c r="BQ3904" s="41"/>
      <c r="BR3904" s="41"/>
      <c r="BS3904" s="41"/>
      <c r="BT3904" s="41"/>
      <c r="BU3904" s="41"/>
      <c r="BV3904" s="41"/>
      <c r="BW3904" s="41"/>
      <c r="BX3904" s="41"/>
      <c r="BY3904" s="41"/>
      <c r="BZ3904" s="41"/>
      <c r="CA3904" s="41"/>
      <c r="CB3904" s="41"/>
      <c r="CC3904" s="41"/>
      <c r="CD3904" s="41"/>
      <c r="CE3904" s="41"/>
      <c r="CF3904" s="41"/>
      <c r="CG3904" s="41"/>
      <c r="CH3904" s="41"/>
      <c r="CI3904" s="41"/>
      <c r="CJ3904" s="41"/>
      <c r="ED3904" s="68"/>
      <c r="EE3904" s="68"/>
      <c r="EF3904" s="68"/>
      <c r="EG3904" s="68"/>
      <c r="EH3904" s="68"/>
      <c r="EI3904" s="68"/>
      <c r="EJ3904" s="68"/>
      <c r="EK3904" s="68"/>
      <c r="EL3904" s="68"/>
      <c r="EM3904" s="68"/>
      <c r="EN3904" s="68"/>
      <c r="EO3904" s="68"/>
      <c r="EP3904" s="68"/>
      <c r="EQ3904" s="68"/>
      <c r="ER3904" s="68"/>
      <c r="ES3904" s="68"/>
      <c r="ET3904" s="68"/>
    </row>
    <row r="3905" spans="53:150" s="9" customFormat="1" ht="15">
      <c r="BA3905" s="41"/>
      <c r="BB3905" s="41"/>
      <c r="BC3905" s="41"/>
      <c r="BD3905" s="41"/>
      <c r="BE3905" s="41"/>
      <c r="BF3905" s="41"/>
      <c r="BG3905" s="41"/>
      <c r="BH3905" s="41"/>
      <c r="BI3905" s="41"/>
      <c r="BJ3905" s="41"/>
      <c r="BK3905" s="41"/>
      <c r="BL3905" s="41"/>
      <c r="BM3905" s="41"/>
      <c r="BN3905" s="41"/>
      <c r="BO3905" s="41"/>
      <c r="BP3905" s="41"/>
      <c r="BQ3905" s="41"/>
      <c r="BR3905" s="41"/>
      <c r="BS3905" s="41"/>
      <c r="BT3905" s="41"/>
      <c r="BU3905" s="41"/>
      <c r="BV3905" s="41"/>
      <c r="BW3905" s="41"/>
      <c r="BX3905" s="41"/>
      <c r="BY3905" s="41"/>
      <c r="BZ3905" s="41"/>
      <c r="CA3905" s="41"/>
      <c r="CB3905" s="41"/>
      <c r="CC3905" s="41"/>
      <c r="CD3905" s="41"/>
      <c r="CE3905" s="41"/>
      <c r="CF3905" s="41"/>
      <c r="CG3905" s="41"/>
      <c r="CH3905" s="41"/>
      <c r="CI3905" s="41"/>
      <c r="CJ3905" s="41"/>
      <c r="ED3905" s="68"/>
      <c r="EE3905" s="68"/>
      <c r="EF3905" s="68"/>
      <c r="EG3905" s="68"/>
      <c r="EH3905" s="68"/>
      <c r="EI3905" s="68"/>
      <c r="EJ3905" s="68"/>
      <c r="EK3905" s="68"/>
      <c r="EL3905" s="68"/>
      <c r="EM3905" s="68"/>
      <c r="EN3905" s="68"/>
      <c r="EO3905" s="68"/>
      <c r="EP3905" s="68"/>
      <c r="EQ3905" s="68"/>
      <c r="ER3905" s="68"/>
      <c r="ES3905" s="68"/>
      <c r="ET3905" s="68"/>
    </row>
    <row r="3906" spans="53:150" s="9" customFormat="1" ht="15">
      <c r="BA3906" s="41"/>
      <c r="BB3906" s="41"/>
      <c r="BC3906" s="41"/>
      <c r="BD3906" s="41"/>
      <c r="BE3906" s="41"/>
      <c r="BF3906" s="41"/>
      <c r="BG3906" s="41"/>
      <c r="BH3906" s="41"/>
      <c r="BI3906" s="41"/>
      <c r="BJ3906" s="41"/>
      <c r="BK3906" s="41"/>
      <c r="BL3906" s="41"/>
      <c r="BM3906" s="41"/>
      <c r="BN3906" s="41"/>
      <c r="BO3906" s="41"/>
      <c r="BP3906" s="41"/>
      <c r="BQ3906" s="41"/>
      <c r="BR3906" s="41"/>
      <c r="BS3906" s="41"/>
      <c r="BT3906" s="41"/>
      <c r="BU3906" s="41"/>
      <c r="BV3906" s="41"/>
      <c r="BW3906" s="41"/>
      <c r="BX3906" s="41"/>
      <c r="BY3906" s="41"/>
      <c r="BZ3906" s="41"/>
      <c r="CA3906" s="41"/>
      <c r="CB3906" s="41"/>
      <c r="CC3906" s="41"/>
      <c r="CD3906" s="41"/>
      <c r="CE3906" s="41"/>
      <c r="CF3906" s="41"/>
      <c r="CG3906" s="41"/>
      <c r="CH3906" s="41"/>
      <c r="CI3906" s="41"/>
      <c r="CJ3906" s="41"/>
      <c r="ED3906" s="68"/>
      <c r="EE3906" s="68"/>
      <c r="EF3906" s="68"/>
      <c r="EG3906" s="68"/>
      <c r="EH3906" s="68"/>
      <c r="EI3906" s="68"/>
      <c r="EJ3906" s="68"/>
      <c r="EK3906" s="68"/>
      <c r="EL3906" s="68"/>
      <c r="EM3906" s="68"/>
      <c r="EN3906" s="68"/>
      <c r="EO3906" s="68"/>
      <c r="EP3906" s="68"/>
      <c r="EQ3906" s="68"/>
      <c r="ER3906" s="68"/>
      <c r="ES3906" s="68"/>
      <c r="ET3906" s="68"/>
    </row>
    <row r="3907" spans="53:150" s="9" customFormat="1" ht="15">
      <c r="BA3907" s="41"/>
      <c r="BB3907" s="41"/>
      <c r="BC3907" s="41"/>
      <c r="BD3907" s="41"/>
      <c r="BE3907" s="41"/>
      <c r="BF3907" s="41"/>
      <c r="BG3907" s="41"/>
      <c r="BH3907" s="41"/>
      <c r="BI3907" s="41"/>
      <c r="BJ3907" s="41"/>
      <c r="BK3907" s="41"/>
      <c r="BL3907" s="41"/>
      <c r="BM3907" s="41"/>
      <c r="BN3907" s="41"/>
      <c r="BO3907" s="41"/>
      <c r="BP3907" s="41"/>
      <c r="BQ3907" s="41"/>
      <c r="BR3907" s="41"/>
      <c r="BS3907" s="41"/>
      <c r="BT3907" s="41"/>
      <c r="BU3907" s="41"/>
      <c r="BV3907" s="41"/>
      <c r="BW3907" s="41"/>
      <c r="BX3907" s="41"/>
      <c r="BY3907" s="41"/>
      <c r="BZ3907" s="41"/>
      <c r="CA3907" s="41"/>
      <c r="CB3907" s="41"/>
      <c r="CC3907" s="41"/>
      <c r="CD3907" s="41"/>
      <c r="CE3907" s="41"/>
      <c r="CF3907" s="41"/>
      <c r="CG3907" s="41"/>
      <c r="CH3907" s="41"/>
      <c r="CI3907" s="41"/>
      <c r="CJ3907" s="41"/>
      <c r="ED3907" s="68"/>
      <c r="EE3907" s="68"/>
      <c r="EF3907" s="68"/>
      <c r="EG3907" s="68"/>
      <c r="EH3907" s="68"/>
      <c r="EI3907" s="68"/>
      <c r="EJ3907" s="68"/>
      <c r="EK3907" s="68"/>
      <c r="EL3907" s="68"/>
      <c r="EM3907" s="68"/>
      <c r="EN3907" s="68"/>
      <c r="EO3907" s="68"/>
      <c r="EP3907" s="68"/>
      <c r="EQ3907" s="68"/>
      <c r="ER3907" s="68"/>
      <c r="ES3907" s="68"/>
      <c r="ET3907" s="68"/>
    </row>
    <row r="3908" spans="53:150" s="9" customFormat="1" ht="15">
      <c r="BA3908" s="41"/>
      <c r="BB3908" s="41"/>
      <c r="BC3908" s="41"/>
      <c r="BD3908" s="41"/>
      <c r="BE3908" s="41"/>
      <c r="BF3908" s="41"/>
      <c r="BG3908" s="41"/>
      <c r="BH3908" s="41"/>
      <c r="BI3908" s="41"/>
      <c r="BJ3908" s="41"/>
      <c r="BK3908" s="41"/>
      <c r="BL3908" s="41"/>
      <c r="BM3908" s="41"/>
      <c r="BN3908" s="41"/>
      <c r="BO3908" s="41"/>
      <c r="BP3908" s="41"/>
      <c r="BQ3908" s="41"/>
      <c r="BR3908" s="41"/>
      <c r="BS3908" s="41"/>
      <c r="BT3908" s="41"/>
      <c r="BU3908" s="41"/>
      <c r="BV3908" s="41"/>
      <c r="BW3908" s="41"/>
      <c r="BX3908" s="41"/>
      <c r="BY3908" s="41"/>
      <c r="BZ3908" s="41"/>
      <c r="CA3908" s="41"/>
      <c r="CB3908" s="41"/>
      <c r="CC3908" s="41"/>
      <c r="CD3908" s="41"/>
      <c r="CE3908" s="41"/>
      <c r="CF3908" s="41"/>
      <c r="CG3908" s="41"/>
      <c r="CH3908" s="41"/>
      <c r="CI3908" s="41"/>
      <c r="CJ3908" s="41"/>
      <c r="ED3908" s="68"/>
      <c r="EE3908" s="68"/>
      <c r="EF3908" s="68"/>
      <c r="EG3908" s="68"/>
      <c r="EH3908" s="68"/>
      <c r="EI3908" s="68"/>
      <c r="EJ3908" s="68"/>
      <c r="EK3908" s="68"/>
      <c r="EL3908" s="68"/>
      <c r="EM3908" s="68"/>
      <c r="EN3908" s="68"/>
      <c r="EO3908" s="68"/>
      <c r="EP3908" s="68"/>
      <c r="EQ3908" s="68"/>
      <c r="ER3908" s="68"/>
      <c r="ES3908" s="68"/>
      <c r="ET3908" s="68"/>
    </row>
    <row r="3909" spans="53:150" s="9" customFormat="1" ht="15">
      <c r="BA3909" s="41"/>
      <c r="BB3909" s="41"/>
      <c r="BC3909" s="41"/>
      <c r="BD3909" s="41"/>
      <c r="BE3909" s="41"/>
      <c r="BF3909" s="41"/>
      <c r="BG3909" s="41"/>
      <c r="BH3909" s="41"/>
      <c r="BI3909" s="41"/>
      <c r="BJ3909" s="41"/>
      <c r="BK3909" s="41"/>
      <c r="BL3909" s="41"/>
      <c r="BM3909" s="41"/>
      <c r="BN3909" s="41"/>
      <c r="BO3909" s="41"/>
      <c r="BP3909" s="41"/>
      <c r="BQ3909" s="41"/>
      <c r="BR3909" s="41"/>
      <c r="BS3909" s="41"/>
      <c r="BT3909" s="41"/>
      <c r="BU3909" s="41"/>
      <c r="BV3909" s="41"/>
      <c r="BW3909" s="41"/>
      <c r="BX3909" s="41"/>
      <c r="BY3909" s="41"/>
      <c r="BZ3909" s="41"/>
      <c r="CA3909" s="41"/>
      <c r="CB3909" s="41"/>
      <c r="CC3909" s="41"/>
      <c r="CD3909" s="41"/>
      <c r="CE3909" s="41"/>
      <c r="CF3909" s="41"/>
      <c r="CG3909" s="41"/>
      <c r="CH3909" s="41"/>
      <c r="CI3909" s="41"/>
      <c r="CJ3909" s="41"/>
      <c r="ED3909" s="68"/>
      <c r="EE3909" s="68"/>
      <c r="EF3909" s="68"/>
      <c r="EG3909" s="68"/>
      <c r="EH3909" s="68"/>
      <c r="EI3909" s="68"/>
      <c r="EJ3909" s="68"/>
      <c r="EK3909" s="68"/>
      <c r="EL3909" s="68"/>
      <c r="EM3909" s="68"/>
      <c r="EN3909" s="68"/>
      <c r="EO3909" s="68"/>
      <c r="EP3909" s="68"/>
      <c r="EQ3909" s="68"/>
      <c r="ER3909" s="68"/>
      <c r="ES3909" s="68"/>
      <c r="ET3909" s="68"/>
    </row>
    <row r="3910" spans="53:150" s="9" customFormat="1" ht="15">
      <c r="BA3910" s="41"/>
      <c r="BB3910" s="41"/>
      <c r="BC3910" s="41"/>
      <c r="BD3910" s="41"/>
      <c r="BE3910" s="41"/>
      <c r="BF3910" s="41"/>
      <c r="BG3910" s="41"/>
      <c r="BH3910" s="41"/>
      <c r="BI3910" s="41"/>
      <c r="BJ3910" s="41"/>
      <c r="BK3910" s="41"/>
      <c r="BL3910" s="41"/>
      <c r="BM3910" s="41"/>
      <c r="BN3910" s="41"/>
      <c r="BO3910" s="41"/>
      <c r="BP3910" s="41"/>
      <c r="BQ3910" s="41"/>
      <c r="BR3910" s="41"/>
      <c r="BS3910" s="41"/>
      <c r="BT3910" s="41"/>
      <c r="BU3910" s="41"/>
      <c r="BV3910" s="41"/>
      <c r="BW3910" s="41"/>
      <c r="BX3910" s="41"/>
      <c r="BY3910" s="41"/>
      <c r="BZ3910" s="41"/>
      <c r="CA3910" s="41"/>
      <c r="CB3910" s="41"/>
      <c r="CC3910" s="41"/>
      <c r="CD3910" s="41"/>
      <c r="CE3910" s="41"/>
      <c r="CF3910" s="41"/>
      <c r="CG3910" s="41"/>
      <c r="CH3910" s="41"/>
      <c r="CI3910" s="41"/>
      <c r="CJ3910" s="41"/>
      <c r="ED3910" s="68"/>
      <c r="EE3910" s="68"/>
      <c r="EF3910" s="68"/>
      <c r="EG3910" s="68"/>
      <c r="EH3910" s="68"/>
      <c r="EI3910" s="68"/>
      <c r="EJ3910" s="68"/>
      <c r="EK3910" s="68"/>
      <c r="EL3910" s="68"/>
      <c r="EM3910" s="68"/>
      <c r="EN3910" s="68"/>
      <c r="EO3910" s="68"/>
      <c r="EP3910" s="68"/>
      <c r="EQ3910" s="68"/>
      <c r="ER3910" s="68"/>
      <c r="ES3910" s="68"/>
      <c r="ET3910" s="68"/>
    </row>
    <row r="3911" spans="53:150" s="9" customFormat="1" ht="15">
      <c r="BA3911" s="41"/>
      <c r="BB3911" s="41"/>
      <c r="BC3911" s="41"/>
      <c r="BD3911" s="41"/>
      <c r="BE3911" s="41"/>
      <c r="BF3911" s="41"/>
      <c r="BG3911" s="41"/>
      <c r="BH3911" s="41"/>
      <c r="BI3911" s="41"/>
      <c r="BJ3911" s="41"/>
      <c r="BK3911" s="41"/>
      <c r="BL3911" s="41"/>
      <c r="BM3911" s="41"/>
      <c r="BN3911" s="41"/>
      <c r="BO3911" s="41"/>
      <c r="BP3911" s="41"/>
      <c r="BQ3911" s="41"/>
      <c r="BR3911" s="41"/>
      <c r="BS3911" s="41"/>
      <c r="BT3911" s="41"/>
      <c r="BU3911" s="41"/>
      <c r="BV3911" s="41"/>
      <c r="BW3911" s="41"/>
      <c r="BX3911" s="41"/>
      <c r="BY3911" s="41"/>
      <c r="BZ3911" s="41"/>
      <c r="CA3911" s="41"/>
      <c r="CB3911" s="41"/>
      <c r="CC3911" s="41"/>
      <c r="CD3911" s="41"/>
      <c r="CE3911" s="41"/>
      <c r="CF3911" s="41"/>
      <c r="CG3911" s="41"/>
      <c r="CH3911" s="41"/>
      <c r="CI3911" s="41"/>
      <c r="CJ3911" s="41"/>
      <c r="ED3911" s="68"/>
      <c r="EE3911" s="68"/>
      <c r="EF3911" s="68"/>
      <c r="EG3911" s="68"/>
      <c r="EH3911" s="68"/>
      <c r="EI3911" s="68"/>
      <c r="EJ3911" s="68"/>
      <c r="EK3911" s="68"/>
      <c r="EL3911" s="68"/>
      <c r="EM3911" s="68"/>
      <c r="EN3911" s="68"/>
      <c r="EO3911" s="68"/>
      <c r="EP3911" s="68"/>
      <c r="EQ3911" s="68"/>
      <c r="ER3911" s="68"/>
      <c r="ES3911" s="68"/>
      <c r="ET3911" s="68"/>
    </row>
    <row r="3912" spans="53:150" s="9" customFormat="1" ht="15">
      <c r="BA3912" s="41"/>
      <c r="BB3912" s="41"/>
      <c r="BC3912" s="41"/>
      <c r="BD3912" s="41"/>
      <c r="BE3912" s="41"/>
      <c r="BF3912" s="41"/>
      <c r="BG3912" s="41"/>
      <c r="BH3912" s="41"/>
      <c r="BI3912" s="41"/>
      <c r="BJ3912" s="41"/>
      <c r="BK3912" s="41"/>
      <c r="BL3912" s="41"/>
      <c r="BM3912" s="41"/>
      <c r="BN3912" s="41"/>
      <c r="BO3912" s="41"/>
      <c r="BP3912" s="41"/>
      <c r="BQ3912" s="41"/>
      <c r="BR3912" s="41"/>
      <c r="BS3912" s="41"/>
      <c r="BT3912" s="41"/>
      <c r="BU3912" s="41"/>
      <c r="BV3912" s="41"/>
      <c r="BW3912" s="41"/>
      <c r="BX3912" s="41"/>
      <c r="BY3912" s="41"/>
      <c r="BZ3912" s="41"/>
      <c r="CA3912" s="41"/>
      <c r="CB3912" s="41"/>
      <c r="CC3912" s="41"/>
      <c r="CD3912" s="41"/>
      <c r="CE3912" s="41"/>
      <c r="CF3912" s="41"/>
      <c r="CG3912" s="41"/>
      <c r="CH3912" s="41"/>
      <c r="CI3912" s="41"/>
      <c r="CJ3912" s="41"/>
      <c r="ED3912" s="68"/>
      <c r="EE3912" s="68"/>
      <c r="EF3912" s="68"/>
      <c r="EG3912" s="68"/>
      <c r="EH3912" s="68"/>
      <c r="EI3912" s="68"/>
      <c r="EJ3912" s="68"/>
      <c r="EK3912" s="68"/>
      <c r="EL3912" s="68"/>
      <c r="EM3912" s="68"/>
      <c r="EN3912" s="68"/>
      <c r="EO3912" s="68"/>
      <c r="EP3912" s="68"/>
      <c r="EQ3912" s="68"/>
      <c r="ER3912" s="68"/>
      <c r="ES3912" s="68"/>
      <c r="ET3912" s="68"/>
    </row>
    <row r="3913" spans="53:150" s="9" customFormat="1" ht="15">
      <c r="BA3913" s="41"/>
      <c r="BB3913" s="41"/>
      <c r="BC3913" s="41"/>
      <c r="BD3913" s="41"/>
      <c r="BE3913" s="41"/>
      <c r="BF3913" s="41"/>
      <c r="BG3913" s="41"/>
      <c r="BH3913" s="41"/>
      <c r="BI3913" s="41"/>
      <c r="BJ3913" s="41"/>
      <c r="BK3913" s="41"/>
      <c r="BL3913" s="41"/>
      <c r="BM3913" s="41"/>
      <c r="BN3913" s="41"/>
      <c r="BO3913" s="41"/>
      <c r="BP3913" s="41"/>
      <c r="BQ3913" s="41"/>
      <c r="BR3913" s="41"/>
      <c r="BS3913" s="41"/>
      <c r="BT3913" s="41"/>
      <c r="BU3913" s="41"/>
      <c r="BV3913" s="41"/>
      <c r="BW3913" s="41"/>
      <c r="BX3913" s="41"/>
      <c r="BY3913" s="41"/>
      <c r="BZ3913" s="41"/>
      <c r="CA3913" s="41"/>
      <c r="CB3913" s="41"/>
      <c r="CC3913" s="41"/>
      <c r="CD3913" s="41"/>
      <c r="CE3913" s="41"/>
      <c r="CF3913" s="41"/>
      <c r="CG3913" s="41"/>
      <c r="CH3913" s="41"/>
      <c r="CI3913" s="41"/>
      <c r="CJ3913" s="41"/>
      <c r="ED3913" s="68"/>
      <c r="EE3913" s="68"/>
      <c r="EF3913" s="68"/>
      <c r="EG3913" s="68"/>
      <c r="EH3913" s="68"/>
      <c r="EI3913" s="68"/>
      <c r="EJ3913" s="68"/>
      <c r="EK3913" s="68"/>
      <c r="EL3913" s="68"/>
      <c r="EM3913" s="68"/>
      <c r="EN3913" s="68"/>
      <c r="EO3913" s="68"/>
      <c r="EP3913" s="68"/>
      <c r="EQ3913" s="68"/>
      <c r="ER3913" s="68"/>
      <c r="ES3913" s="68"/>
      <c r="ET3913" s="68"/>
    </row>
    <row r="3914" spans="53:150" s="9" customFormat="1" ht="15">
      <c r="BA3914" s="41"/>
      <c r="BB3914" s="41"/>
      <c r="BC3914" s="41"/>
      <c r="BD3914" s="41"/>
      <c r="BE3914" s="41"/>
      <c r="BF3914" s="41"/>
      <c r="BG3914" s="41"/>
      <c r="BH3914" s="41"/>
      <c r="BI3914" s="41"/>
      <c r="BJ3914" s="41"/>
      <c r="BK3914" s="41"/>
      <c r="BL3914" s="41"/>
      <c r="BM3914" s="41"/>
      <c r="BN3914" s="41"/>
      <c r="BO3914" s="41"/>
      <c r="BP3914" s="41"/>
      <c r="BQ3914" s="41"/>
      <c r="BR3914" s="41"/>
      <c r="BS3914" s="41"/>
      <c r="BT3914" s="41"/>
      <c r="BU3914" s="41"/>
      <c r="BV3914" s="41"/>
      <c r="BW3914" s="41"/>
      <c r="BX3914" s="41"/>
      <c r="BY3914" s="41"/>
      <c r="BZ3914" s="41"/>
      <c r="CA3914" s="41"/>
      <c r="CB3914" s="41"/>
      <c r="CC3914" s="41"/>
      <c r="CD3914" s="41"/>
      <c r="CE3914" s="41"/>
      <c r="CF3914" s="41"/>
      <c r="CG3914" s="41"/>
      <c r="CH3914" s="41"/>
      <c r="CI3914" s="41"/>
      <c r="CJ3914" s="41"/>
      <c r="ED3914" s="68"/>
      <c r="EE3914" s="68"/>
      <c r="EF3914" s="68"/>
      <c r="EG3914" s="68"/>
      <c r="EH3914" s="68"/>
      <c r="EI3914" s="68"/>
      <c r="EJ3914" s="68"/>
      <c r="EK3914" s="68"/>
      <c r="EL3914" s="68"/>
      <c r="EM3914" s="68"/>
      <c r="EN3914" s="68"/>
      <c r="EO3914" s="68"/>
      <c r="EP3914" s="68"/>
      <c r="EQ3914" s="68"/>
      <c r="ER3914" s="68"/>
      <c r="ES3914" s="68"/>
      <c r="ET3914" s="68"/>
    </row>
    <row r="3915" spans="53:150" s="9" customFormat="1" ht="15">
      <c r="BA3915" s="41"/>
      <c r="BB3915" s="41"/>
      <c r="BC3915" s="41"/>
      <c r="BD3915" s="41"/>
      <c r="BE3915" s="41"/>
      <c r="BF3915" s="41"/>
      <c r="BG3915" s="41"/>
      <c r="BH3915" s="41"/>
      <c r="BI3915" s="41"/>
      <c r="BJ3915" s="41"/>
      <c r="BK3915" s="41"/>
      <c r="BL3915" s="41"/>
      <c r="BM3915" s="41"/>
      <c r="BN3915" s="41"/>
      <c r="BO3915" s="41"/>
      <c r="BP3915" s="41"/>
      <c r="BQ3915" s="41"/>
      <c r="BR3915" s="41"/>
      <c r="BS3915" s="41"/>
      <c r="BT3915" s="41"/>
      <c r="BU3915" s="41"/>
      <c r="BV3915" s="41"/>
      <c r="BW3915" s="41"/>
      <c r="BX3915" s="41"/>
      <c r="BY3915" s="41"/>
      <c r="BZ3915" s="41"/>
      <c r="CA3915" s="41"/>
      <c r="CB3915" s="41"/>
      <c r="CC3915" s="41"/>
      <c r="CD3915" s="41"/>
      <c r="CE3915" s="41"/>
      <c r="CF3915" s="41"/>
      <c r="CG3915" s="41"/>
      <c r="CH3915" s="41"/>
      <c r="CI3915" s="41"/>
      <c r="CJ3915" s="41"/>
      <c r="ED3915" s="68"/>
      <c r="EE3915" s="68"/>
      <c r="EF3915" s="68"/>
      <c r="EG3915" s="68"/>
      <c r="EH3915" s="68"/>
      <c r="EI3915" s="68"/>
      <c r="EJ3915" s="68"/>
      <c r="EK3915" s="68"/>
      <c r="EL3915" s="68"/>
      <c r="EM3915" s="68"/>
      <c r="EN3915" s="68"/>
      <c r="EO3915" s="68"/>
      <c r="EP3915" s="68"/>
      <c r="EQ3915" s="68"/>
      <c r="ER3915" s="68"/>
      <c r="ES3915" s="68"/>
      <c r="ET3915" s="68"/>
    </row>
    <row r="3916" spans="53:150" s="9" customFormat="1" ht="15">
      <c r="BA3916" s="41"/>
      <c r="BB3916" s="41"/>
      <c r="BC3916" s="41"/>
      <c r="BD3916" s="41"/>
      <c r="BE3916" s="41"/>
      <c r="BF3916" s="41"/>
      <c r="BG3916" s="41"/>
      <c r="BH3916" s="41"/>
      <c r="BI3916" s="41"/>
      <c r="BJ3916" s="41"/>
      <c r="BK3916" s="41"/>
      <c r="BL3916" s="41"/>
      <c r="BM3916" s="41"/>
      <c r="BN3916" s="41"/>
      <c r="BO3916" s="41"/>
      <c r="BP3916" s="41"/>
      <c r="BQ3916" s="41"/>
      <c r="BR3916" s="41"/>
      <c r="BS3916" s="41"/>
      <c r="BT3916" s="41"/>
      <c r="BU3916" s="41"/>
      <c r="BV3916" s="41"/>
      <c r="BW3916" s="41"/>
      <c r="BX3916" s="41"/>
      <c r="BY3916" s="41"/>
      <c r="BZ3916" s="41"/>
      <c r="CA3916" s="41"/>
      <c r="CB3916" s="41"/>
      <c r="CC3916" s="41"/>
      <c r="CD3916" s="41"/>
      <c r="CE3916" s="41"/>
      <c r="CF3916" s="41"/>
      <c r="CG3916" s="41"/>
      <c r="CH3916" s="41"/>
      <c r="CI3916" s="41"/>
      <c r="CJ3916" s="41"/>
      <c r="ED3916" s="68"/>
      <c r="EE3916" s="68"/>
      <c r="EF3916" s="68"/>
      <c r="EG3916" s="68"/>
      <c r="EH3916" s="68"/>
      <c r="EI3916" s="68"/>
      <c r="EJ3916" s="68"/>
      <c r="EK3916" s="68"/>
      <c r="EL3916" s="68"/>
      <c r="EM3916" s="68"/>
      <c r="EN3916" s="68"/>
      <c r="EO3916" s="68"/>
      <c r="EP3916" s="68"/>
      <c r="EQ3916" s="68"/>
      <c r="ER3916" s="68"/>
      <c r="ES3916" s="68"/>
      <c r="ET3916" s="68"/>
    </row>
    <row r="3917" spans="53:150" s="9" customFormat="1" ht="15">
      <c r="BA3917" s="41"/>
      <c r="BB3917" s="41"/>
      <c r="BC3917" s="41"/>
      <c r="BD3917" s="41"/>
      <c r="BE3917" s="41"/>
      <c r="BF3917" s="41"/>
      <c r="BG3917" s="41"/>
      <c r="BH3917" s="41"/>
      <c r="BI3917" s="41"/>
      <c r="BJ3917" s="41"/>
      <c r="BK3917" s="41"/>
      <c r="BL3917" s="41"/>
      <c r="BM3917" s="41"/>
      <c r="BN3917" s="41"/>
      <c r="BO3917" s="41"/>
      <c r="BP3917" s="41"/>
      <c r="BQ3917" s="41"/>
      <c r="BR3917" s="41"/>
      <c r="BS3917" s="41"/>
      <c r="BT3917" s="41"/>
      <c r="BU3917" s="41"/>
      <c r="BV3917" s="41"/>
      <c r="BW3917" s="41"/>
      <c r="BX3917" s="41"/>
      <c r="BY3917" s="41"/>
      <c r="BZ3917" s="41"/>
      <c r="CA3917" s="41"/>
      <c r="CB3917" s="41"/>
      <c r="CC3917" s="41"/>
      <c r="CD3917" s="41"/>
      <c r="CE3917" s="41"/>
      <c r="CF3917" s="41"/>
      <c r="CG3917" s="41"/>
      <c r="CH3917" s="41"/>
      <c r="CI3917" s="41"/>
      <c r="CJ3917" s="41"/>
      <c r="ED3917" s="68"/>
      <c r="EE3917" s="68"/>
      <c r="EF3917" s="68"/>
      <c r="EG3917" s="68"/>
      <c r="EH3917" s="68"/>
      <c r="EI3917" s="68"/>
      <c r="EJ3917" s="68"/>
      <c r="EK3917" s="68"/>
      <c r="EL3917" s="68"/>
      <c r="EM3917" s="68"/>
      <c r="EN3917" s="68"/>
      <c r="EO3917" s="68"/>
      <c r="EP3917" s="68"/>
      <c r="EQ3917" s="68"/>
      <c r="ER3917" s="68"/>
      <c r="ES3917" s="68"/>
      <c r="ET3917" s="68"/>
    </row>
    <row r="3918" spans="53:150" s="9" customFormat="1" ht="15">
      <c r="BA3918" s="41"/>
      <c r="BB3918" s="41"/>
      <c r="BC3918" s="41"/>
      <c r="BD3918" s="41"/>
      <c r="BE3918" s="41"/>
      <c r="BF3918" s="41"/>
      <c r="BG3918" s="41"/>
      <c r="BH3918" s="41"/>
      <c r="BI3918" s="41"/>
      <c r="BJ3918" s="41"/>
      <c r="BK3918" s="41"/>
      <c r="BL3918" s="41"/>
      <c r="BM3918" s="41"/>
      <c r="BN3918" s="41"/>
      <c r="BO3918" s="41"/>
      <c r="BP3918" s="41"/>
      <c r="BQ3918" s="41"/>
      <c r="BR3918" s="41"/>
      <c r="BS3918" s="41"/>
      <c r="BT3918" s="41"/>
      <c r="BU3918" s="41"/>
      <c r="BV3918" s="41"/>
      <c r="BW3918" s="41"/>
      <c r="BX3918" s="41"/>
      <c r="BY3918" s="41"/>
      <c r="BZ3918" s="41"/>
      <c r="CA3918" s="41"/>
      <c r="CB3918" s="41"/>
      <c r="CC3918" s="41"/>
      <c r="CD3918" s="41"/>
      <c r="CE3918" s="41"/>
      <c r="CF3918" s="41"/>
      <c r="CG3918" s="41"/>
      <c r="CH3918" s="41"/>
      <c r="CI3918" s="41"/>
      <c r="CJ3918" s="41"/>
      <c r="ED3918" s="68"/>
      <c r="EE3918" s="68"/>
      <c r="EF3918" s="68"/>
      <c r="EG3918" s="68"/>
      <c r="EH3918" s="68"/>
      <c r="EI3918" s="68"/>
      <c r="EJ3918" s="68"/>
      <c r="EK3918" s="68"/>
      <c r="EL3918" s="68"/>
      <c r="EM3918" s="68"/>
      <c r="EN3918" s="68"/>
      <c r="EO3918" s="68"/>
      <c r="EP3918" s="68"/>
      <c r="EQ3918" s="68"/>
      <c r="ER3918" s="68"/>
      <c r="ES3918" s="68"/>
      <c r="ET3918" s="68"/>
    </row>
    <row r="3919" spans="53:150" s="9" customFormat="1" ht="15">
      <c r="BA3919" s="41"/>
      <c r="BB3919" s="41"/>
      <c r="BC3919" s="41"/>
      <c r="BD3919" s="41"/>
      <c r="BE3919" s="41"/>
      <c r="BF3919" s="41"/>
      <c r="BG3919" s="41"/>
      <c r="BH3919" s="41"/>
      <c r="BI3919" s="41"/>
      <c r="BJ3919" s="41"/>
      <c r="BK3919" s="41"/>
      <c r="BL3919" s="41"/>
      <c r="BM3919" s="41"/>
      <c r="BN3919" s="41"/>
      <c r="BO3919" s="41"/>
      <c r="BP3919" s="41"/>
      <c r="BQ3919" s="41"/>
      <c r="BR3919" s="41"/>
      <c r="BS3919" s="41"/>
      <c r="BT3919" s="41"/>
      <c r="BU3919" s="41"/>
      <c r="BV3919" s="41"/>
      <c r="BW3919" s="41"/>
      <c r="BX3919" s="41"/>
      <c r="BY3919" s="41"/>
      <c r="BZ3919" s="41"/>
      <c r="CA3919" s="41"/>
      <c r="CB3919" s="41"/>
      <c r="CC3919" s="41"/>
      <c r="CD3919" s="41"/>
      <c r="CE3919" s="41"/>
      <c r="CF3919" s="41"/>
      <c r="CG3919" s="41"/>
      <c r="CH3919" s="41"/>
      <c r="CI3919" s="41"/>
      <c r="CJ3919" s="41"/>
      <c r="ED3919" s="68"/>
      <c r="EE3919" s="68"/>
      <c r="EF3919" s="68"/>
      <c r="EG3919" s="68"/>
      <c r="EH3919" s="68"/>
      <c r="EI3919" s="68"/>
      <c r="EJ3919" s="68"/>
      <c r="EK3919" s="68"/>
      <c r="EL3919" s="68"/>
      <c r="EM3919" s="68"/>
      <c r="EN3919" s="68"/>
      <c r="EO3919" s="68"/>
      <c r="EP3919" s="68"/>
      <c r="EQ3919" s="68"/>
      <c r="ER3919" s="68"/>
      <c r="ES3919" s="68"/>
      <c r="ET3919" s="68"/>
    </row>
    <row r="3920" spans="53:150" s="9" customFormat="1" ht="15">
      <c r="BA3920" s="41"/>
      <c r="BB3920" s="41"/>
      <c r="BC3920" s="41"/>
      <c r="BD3920" s="41"/>
      <c r="BE3920" s="41"/>
      <c r="BF3920" s="41"/>
      <c r="BG3920" s="41"/>
      <c r="BH3920" s="41"/>
      <c r="BI3920" s="41"/>
      <c r="BJ3920" s="41"/>
      <c r="BK3920" s="41"/>
      <c r="BL3920" s="41"/>
      <c r="BM3920" s="41"/>
      <c r="BN3920" s="41"/>
      <c r="BO3920" s="41"/>
      <c r="BP3920" s="41"/>
      <c r="BQ3920" s="41"/>
      <c r="BR3920" s="41"/>
      <c r="BS3920" s="41"/>
      <c r="BT3920" s="41"/>
      <c r="BU3920" s="41"/>
      <c r="BV3920" s="41"/>
      <c r="BW3920" s="41"/>
      <c r="BX3920" s="41"/>
      <c r="BY3920" s="41"/>
      <c r="BZ3920" s="41"/>
      <c r="CA3920" s="41"/>
      <c r="CB3920" s="41"/>
      <c r="CC3920" s="41"/>
      <c r="CD3920" s="41"/>
      <c r="CE3920" s="41"/>
      <c r="CF3920" s="41"/>
      <c r="CG3920" s="41"/>
      <c r="CH3920" s="41"/>
      <c r="CI3920" s="41"/>
      <c r="CJ3920" s="41"/>
      <c r="ED3920" s="68"/>
      <c r="EE3920" s="68"/>
      <c r="EF3920" s="68"/>
      <c r="EG3920" s="68"/>
      <c r="EH3920" s="68"/>
      <c r="EI3920" s="68"/>
      <c r="EJ3920" s="68"/>
      <c r="EK3920" s="68"/>
      <c r="EL3920" s="68"/>
      <c r="EM3920" s="68"/>
      <c r="EN3920" s="68"/>
      <c r="EO3920" s="68"/>
      <c r="EP3920" s="68"/>
      <c r="EQ3920" s="68"/>
      <c r="ER3920" s="68"/>
      <c r="ES3920" s="68"/>
      <c r="ET3920" s="68"/>
    </row>
    <row r="3921" spans="53:150" s="9" customFormat="1" ht="15">
      <c r="BA3921" s="41"/>
      <c r="BB3921" s="41"/>
      <c r="BC3921" s="41"/>
      <c r="BD3921" s="41"/>
      <c r="BE3921" s="41"/>
      <c r="BF3921" s="41"/>
      <c r="BG3921" s="41"/>
      <c r="BH3921" s="41"/>
      <c r="BI3921" s="41"/>
      <c r="BJ3921" s="41"/>
      <c r="BK3921" s="41"/>
      <c r="BL3921" s="41"/>
      <c r="BM3921" s="41"/>
      <c r="BN3921" s="41"/>
      <c r="BO3921" s="41"/>
      <c r="BP3921" s="41"/>
      <c r="BQ3921" s="41"/>
      <c r="BR3921" s="41"/>
      <c r="BS3921" s="41"/>
      <c r="BT3921" s="41"/>
      <c r="BU3921" s="41"/>
      <c r="BV3921" s="41"/>
      <c r="BW3921" s="41"/>
      <c r="BX3921" s="41"/>
      <c r="BY3921" s="41"/>
      <c r="BZ3921" s="41"/>
      <c r="CA3921" s="41"/>
      <c r="CB3921" s="41"/>
      <c r="CC3921" s="41"/>
      <c r="CD3921" s="41"/>
      <c r="CE3921" s="41"/>
      <c r="CF3921" s="41"/>
      <c r="CG3921" s="41"/>
      <c r="CH3921" s="41"/>
      <c r="CI3921" s="41"/>
      <c r="CJ3921" s="41"/>
      <c r="ED3921" s="68"/>
      <c r="EE3921" s="68"/>
      <c r="EF3921" s="68"/>
      <c r="EG3921" s="68"/>
      <c r="EH3921" s="68"/>
      <c r="EI3921" s="68"/>
      <c r="EJ3921" s="68"/>
      <c r="EK3921" s="68"/>
      <c r="EL3921" s="68"/>
      <c r="EM3921" s="68"/>
      <c r="EN3921" s="68"/>
      <c r="EO3921" s="68"/>
      <c r="EP3921" s="68"/>
      <c r="EQ3921" s="68"/>
      <c r="ER3921" s="68"/>
      <c r="ES3921" s="68"/>
      <c r="ET3921" s="68"/>
    </row>
    <row r="3922" spans="53:150" s="9" customFormat="1" ht="15">
      <c r="BA3922" s="41"/>
      <c r="BB3922" s="41"/>
      <c r="BC3922" s="41"/>
      <c r="BD3922" s="41"/>
      <c r="BE3922" s="41"/>
      <c r="BF3922" s="41"/>
      <c r="BG3922" s="41"/>
      <c r="BH3922" s="41"/>
      <c r="BI3922" s="41"/>
      <c r="BJ3922" s="41"/>
      <c r="BK3922" s="41"/>
      <c r="BL3922" s="41"/>
      <c r="BM3922" s="41"/>
      <c r="BN3922" s="41"/>
      <c r="BO3922" s="41"/>
      <c r="BP3922" s="41"/>
      <c r="BQ3922" s="41"/>
      <c r="BR3922" s="41"/>
      <c r="BS3922" s="41"/>
      <c r="BT3922" s="41"/>
      <c r="BU3922" s="41"/>
      <c r="BV3922" s="41"/>
      <c r="BW3922" s="41"/>
      <c r="BX3922" s="41"/>
      <c r="BY3922" s="41"/>
      <c r="BZ3922" s="41"/>
      <c r="CA3922" s="41"/>
      <c r="CB3922" s="41"/>
      <c r="CC3922" s="41"/>
      <c r="CD3922" s="41"/>
      <c r="CE3922" s="41"/>
      <c r="CF3922" s="41"/>
      <c r="CG3922" s="41"/>
      <c r="CH3922" s="41"/>
      <c r="CI3922" s="41"/>
      <c r="CJ3922" s="41"/>
      <c r="ED3922" s="68"/>
      <c r="EE3922" s="68"/>
      <c r="EF3922" s="68"/>
      <c r="EG3922" s="68"/>
      <c r="EH3922" s="68"/>
      <c r="EI3922" s="68"/>
      <c r="EJ3922" s="68"/>
      <c r="EK3922" s="68"/>
      <c r="EL3922" s="68"/>
      <c r="EM3922" s="68"/>
      <c r="EN3922" s="68"/>
      <c r="EO3922" s="68"/>
      <c r="EP3922" s="68"/>
      <c r="EQ3922" s="68"/>
      <c r="ER3922" s="68"/>
      <c r="ES3922" s="68"/>
      <c r="ET3922" s="68"/>
    </row>
    <row r="3923" spans="53:150" s="9" customFormat="1" ht="15">
      <c r="BA3923" s="41"/>
      <c r="BB3923" s="41"/>
      <c r="BC3923" s="41"/>
      <c r="BD3923" s="41"/>
      <c r="BE3923" s="41"/>
      <c r="BF3923" s="41"/>
      <c r="BG3923" s="41"/>
      <c r="BH3923" s="41"/>
      <c r="BI3923" s="41"/>
      <c r="BJ3923" s="41"/>
      <c r="BK3923" s="41"/>
      <c r="BL3923" s="41"/>
      <c r="BM3923" s="41"/>
      <c r="BN3923" s="41"/>
      <c r="BO3923" s="41"/>
      <c r="BP3923" s="41"/>
      <c r="BQ3923" s="41"/>
      <c r="BR3923" s="41"/>
      <c r="BS3923" s="41"/>
      <c r="BT3923" s="41"/>
      <c r="BU3923" s="41"/>
      <c r="BV3923" s="41"/>
      <c r="BW3923" s="41"/>
      <c r="BX3923" s="41"/>
      <c r="BY3923" s="41"/>
      <c r="BZ3923" s="41"/>
      <c r="CA3923" s="41"/>
      <c r="CB3923" s="41"/>
      <c r="CC3923" s="41"/>
      <c r="CD3923" s="41"/>
      <c r="CE3923" s="41"/>
      <c r="CF3923" s="41"/>
      <c r="CG3923" s="41"/>
      <c r="CH3923" s="41"/>
      <c r="CI3923" s="41"/>
      <c r="CJ3923" s="41"/>
      <c r="ED3923" s="68"/>
      <c r="EE3923" s="68"/>
      <c r="EF3923" s="68"/>
      <c r="EG3923" s="68"/>
      <c r="EH3923" s="68"/>
      <c r="EI3923" s="68"/>
      <c r="EJ3923" s="68"/>
      <c r="EK3923" s="68"/>
      <c r="EL3923" s="68"/>
      <c r="EM3923" s="68"/>
      <c r="EN3923" s="68"/>
      <c r="EO3923" s="68"/>
      <c r="EP3923" s="68"/>
      <c r="EQ3923" s="68"/>
      <c r="ER3923" s="68"/>
      <c r="ES3923" s="68"/>
      <c r="ET3923" s="68"/>
    </row>
    <row r="3924" spans="53:150" s="9" customFormat="1" ht="15">
      <c r="BA3924" s="41"/>
      <c r="BB3924" s="41"/>
      <c r="BC3924" s="41"/>
      <c r="BD3924" s="41"/>
      <c r="BE3924" s="41"/>
      <c r="BF3924" s="41"/>
      <c r="BG3924" s="41"/>
      <c r="BH3924" s="41"/>
      <c r="BI3924" s="41"/>
      <c r="BJ3924" s="41"/>
      <c r="BK3924" s="41"/>
      <c r="BL3924" s="41"/>
      <c r="BM3924" s="41"/>
      <c r="BN3924" s="41"/>
      <c r="BO3924" s="41"/>
      <c r="BP3924" s="41"/>
      <c r="BQ3924" s="41"/>
      <c r="BR3924" s="41"/>
      <c r="BS3924" s="41"/>
      <c r="BT3924" s="41"/>
      <c r="BU3924" s="41"/>
      <c r="BV3924" s="41"/>
      <c r="BW3924" s="41"/>
      <c r="BX3924" s="41"/>
      <c r="BY3924" s="41"/>
      <c r="BZ3924" s="41"/>
      <c r="CA3924" s="41"/>
      <c r="CB3924" s="41"/>
      <c r="CC3924" s="41"/>
      <c r="CD3924" s="41"/>
      <c r="CE3924" s="41"/>
      <c r="CF3924" s="41"/>
      <c r="CG3924" s="41"/>
      <c r="CH3924" s="41"/>
      <c r="CI3924" s="41"/>
      <c r="CJ3924" s="41"/>
      <c r="ED3924" s="68"/>
      <c r="EE3924" s="68"/>
      <c r="EF3924" s="68"/>
      <c r="EG3924" s="68"/>
      <c r="EH3924" s="68"/>
      <c r="EI3924" s="68"/>
      <c r="EJ3924" s="68"/>
      <c r="EK3924" s="68"/>
      <c r="EL3924" s="68"/>
      <c r="EM3924" s="68"/>
      <c r="EN3924" s="68"/>
      <c r="EO3924" s="68"/>
      <c r="EP3924" s="68"/>
      <c r="EQ3924" s="68"/>
      <c r="ER3924" s="68"/>
      <c r="ES3924" s="68"/>
      <c r="ET3924" s="68"/>
    </row>
    <row r="3925" spans="53:150" s="9" customFormat="1" ht="15">
      <c r="BA3925" s="41"/>
      <c r="BB3925" s="41"/>
      <c r="BC3925" s="41"/>
      <c r="BD3925" s="41"/>
      <c r="BE3925" s="41"/>
      <c r="BF3925" s="41"/>
      <c r="BG3925" s="41"/>
      <c r="BH3925" s="41"/>
      <c r="BI3925" s="41"/>
      <c r="BJ3925" s="41"/>
      <c r="BK3925" s="41"/>
      <c r="BL3925" s="41"/>
      <c r="BM3925" s="41"/>
      <c r="BN3925" s="41"/>
      <c r="BO3925" s="41"/>
      <c r="BP3925" s="41"/>
      <c r="BQ3925" s="41"/>
      <c r="BR3925" s="41"/>
      <c r="BS3925" s="41"/>
      <c r="BT3925" s="41"/>
      <c r="BU3925" s="41"/>
      <c r="BV3925" s="41"/>
      <c r="BW3925" s="41"/>
      <c r="BX3925" s="41"/>
      <c r="BY3925" s="41"/>
      <c r="BZ3925" s="41"/>
      <c r="CA3925" s="41"/>
      <c r="CB3925" s="41"/>
      <c r="CC3925" s="41"/>
      <c r="CD3925" s="41"/>
      <c r="CE3925" s="41"/>
      <c r="CF3925" s="41"/>
      <c r="CG3925" s="41"/>
      <c r="CH3925" s="41"/>
      <c r="CI3925" s="41"/>
      <c r="CJ3925" s="41"/>
      <c r="ED3925" s="68"/>
      <c r="EE3925" s="68"/>
      <c r="EF3925" s="68"/>
      <c r="EG3925" s="68"/>
      <c r="EH3925" s="68"/>
      <c r="EI3925" s="68"/>
      <c r="EJ3925" s="68"/>
      <c r="EK3925" s="68"/>
      <c r="EL3925" s="68"/>
      <c r="EM3925" s="68"/>
      <c r="EN3925" s="68"/>
      <c r="EO3925" s="68"/>
      <c r="EP3925" s="68"/>
      <c r="EQ3925" s="68"/>
      <c r="ER3925" s="68"/>
      <c r="ES3925" s="68"/>
      <c r="ET3925" s="68"/>
    </row>
    <row r="3926" spans="53:150" s="9" customFormat="1" ht="15">
      <c r="BA3926" s="41"/>
      <c r="BB3926" s="41"/>
      <c r="BC3926" s="41"/>
      <c r="BD3926" s="41"/>
      <c r="BE3926" s="41"/>
      <c r="BF3926" s="41"/>
      <c r="BG3926" s="41"/>
      <c r="BH3926" s="41"/>
      <c r="BI3926" s="41"/>
      <c r="BJ3926" s="41"/>
      <c r="BK3926" s="41"/>
      <c r="BL3926" s="41"/>
      <c r="BM3926" s="41"/>
      <c r="BN3926" s="41"/>
      <c r="BO3926" s="41"/>
      <c r="BP3926" s="41"/>
      <c r="BQ3926" s="41"/>
      <c r="BR3926" s="41"/>
      <c r="BS3926" s="41"/>
      <c r="BT3926" s="41"/>
      <c r="BU3926" s="41"/>
      <c r="BV3926" s="41"/>
      <c r="BW3926" s="41"/>
      <c r="BX3926" s="41"/>
      <c r="BY3926" s="41"/>
      <c r="BZ3926" s="41"/>
      <c r="CA3926" s="41"/>
      <c r="CB3926" s="41"/>
      <c r="CC3926" s="41"/>
      <c r="CD3926" s="41"/>
      <c r="CE3926" s="41"/>
      <c r="CF3926" s="41"/>
      <c r="CG3926" s="41"/>
      <c r="CH3926" s="41"/>
      <c r="CI3926" s="41"/>
      <c r="CJ3926" s="41"/>
      <c r="ED3926" s="68"/>
      <c r="EE3926" s="68"/>
      <c r="EF3926" s="68"/>
      <c r="EG3926" s="68"/>
      <c r="EH3926" s="68"/>
      <c r="EI3926" s="68"/>
      <c r="EJ3926" s="68"/>
      <c r="EK3926" s="68"/>
      <c r="EL3926" s="68"/>
      <c r="EM3926" s="68"/>
      <c r="EN3926" s="68"/>
      <c r="EO3926" s="68"/>
      <c r="EP3926" s="68"/>
      <c r="EQ3926" s="68"/>
      <c r="ER3926" s="68"/>
      <c r="ES3926" s="68"/>
      <c r="ET3926" s="68"/>
    </row>
    <row r="3927" spans="53:150" s="9" customFormat="1" ht="15">
      <c r="BA3927" s="41"/>
      <c r="BB3927" s="41"/>
      <c r="BC3927" s="41"/>
      <c r="BD3927" s="41"/>
      <c r="BE3927" s="41"/>
      <c r="BF3927" s="41"/>
      <c r="BG3927" s="41"/>
      <c r="BH3927" s="41"/>
      <c r="BI3927" s="41"/>
      <c r="BJ3927" s="41"/>
      <c r="BK3927" s="41"/>
      <c r="BL3927" s="41"/>
      <c r="BM3927" s="41"/>
      <c r="BN3927" s="41"/>
      <c r="BO3927" s="41"/>
      <c r="BP3927" s="41"/>
      <c r="BQ3927" s="41"/>
      <c r="BR3927" s="41"/>
      <c r="BS3927" s="41"/>
      <c r="BT3927" s="41"/>
      <c r="BU3927" s="41"/>
      <c r="BV3927" s="41"/>
      <c r="BW3927" s="41"/>
      <c r="BX3927" s="41"/>
      <c r="BY3927" s="41"/>
      <c r="BZ3927" s="41"/>
      <c r="CA3927" s="41"/>
      <c r="CB3927" s="41"/>
      <c r="CC3927" s="41"/>
      <c r="CD3927" s="41"/>
      <c r="CE3927" s="41"/>
      <c r="CF3927" s="41"/>
      <c r="CG3927" s="41"/>
      <c r="CH3927" s="41"/>
      <c r="CI3927" s="41"/>
      <c r="CJ3927" s="41"/>
      <c r="ED3927" s="68"/>
      <c r="EE3927" s="68"/>
      <c r="EF3927" s="68"/>
      <c r="EG3927" s="68"/>
      <c r="EH3927" s="68"/>
      <c r="EI3927" s="68"/>
      <c r="EJ3927" s="68"/>
      <c r="EK3927" s="68"/>
      <c r="EL3927" s="68"/>
      <c r="EM3927" s="68"/>
      <c r="EN3927" s="68"/>
      <c r="EO3927" s="68"/>
      <c r="EP3927" s="68"/>
      <c r="EQ3927" s="68"/>
      <c r="ER3927" s="68"/>
      <c r="ES3927" s="68"/>
      <c r="ET3927" s="68"/>
    </row>
    <row r="3928" spans="53:150" s="9" customFormat="1" ht="15">
      <c r="BA3928" s="41"/>
      <c r="BB3928" s="41"/>
      <c r="BC3928" s="41"/>
      <c r="BD3928" s="41"/>
      <c r="BE3928" s="41"/>
      <c r="BF3928" s="41"/>
      <c r="BG3928" s="41"/>
      <c r="BH3928" s="41"/>
      <c r="BI3928" s="41"/>
      <c r="BJ3928" s="41"/>
      <c r="BK3928" s="41"/>
      <c r="BL3928" s="41"/>
      <c r="BM3928" s="41"/>
      <c r="BN3928" s="41"/>
      <c r="BO3928" s="41"/>
      <c r="BP3928" s="41"/>
      <c r="BQ3928" s="41"/>
      <c r="BR3928" s="41"/>
      <c r="BS3928" s="41"/>
      <c r="BT3928" s="41"/>
      <c r="BU3928" s="41"/>
      <c r="BV3928" s="41"/>
      <c r="BW3928" s="41"/>
      <c r="BX3928" s="41"/>
      <c r="BY3928" s="41"/>
      <c r="BZ3928" s="41"/>
      <c r="CA3928" s="41"/>
      <c r="CB3928" s="41"/>
      <c r="CC3928" s="41"/>
      <c r="CD3928" s="41"/>
      <c r="CE3928" s="41"/>
      <c r="CF3928" s="41"/>
      <c r="CG3928" s="41"/>
      <c r="CH3928" s="41"/>
      <c r="CI3928" s="41"/>
      <c r="CJ3928" s="41"/>
      <c r="ED3928" s="68"/>
      <c r="EE3928" s="68"/>
      <c r="EF3928" s="68"/>
      <c r="EG3928" s="68"/>
      <c r="EH3928" s="68"/>
      <c r="EI3928" s="68"/>
      <c r="EJ3928" s="68"/>
      <c r="EK3928" s="68"/>
      <c r="EL3928" s="68"/>
      <c r="EM3928" s="68"/>
      <c r="EN3928" s="68"/>
      <c r="EO3928" s="68"/>
      <c r="EP3928" s="68"/>
      <c r="EQ3928" s="68"/>
      <c r="ER3928" s="68"/>
      <c r="ES3928" s="68"/>
      <c r="ET3928" s="68"/>
    </row>
    <row r="3929" spans="53:150" s="9" customFormat="1" ht="15">
      <c r="BA3929" s="41"/>
      <c r="BB3929" s="41"/>
      <c r="BC3929" s="41"/>
      <c r="BD3929" s="41"/>
      <c r="BE3929" s="41"/>
      <c r="BF3929" s="41"/>
      <c r="BG3929" s="41"/>
      <c r="BH3929" s="41"/>
      <c r="BI3929" s="41"/>
      <c r="BJ3929" s="41"/>
      <c r="BK3929" s="41"/>
      <c r="BL3929" s="41"/>
      <c r="BM3929" s="41"/>
      <c r="BN3929" s="41"/>
      <c r="BO3929" s="41"/>
      <c r="BP3929" s="41"/>
      <c r="BQ3929" s="41"/>
      <c r="BR3929" s="41"/>
      <c r="BS3929" s="41"/>
      <c r="BT3929" s="41"/>
      <c r="BU3929" s="41"/>
      <c r="BV3929" s="41"/>
      <c r="BW3929" s="41"/>
      <c r="BX3929" s="41"/>
      <c r="BY3929" s="41"/>
      <c r="BZ3929" s="41"/>
      <c r="CA3929" s="41"/>
      <c r="CB3929" s="41"/>
      <c r="CC3929" s="41"/>
      <c r="CD3929" s="41"/>
      <c r="CE3929" s="41"/>
      <c r="CF3929" s="41"/>
      <c r="CG3929" s="41"/>
      <c r="CH3929" s="41"/>
      <c r="CI3929" s="41"/>
      <c r="CJ3929" s="41"/>
      <c r="ED3929" s="68"/>
      <c r="EE3929" s="68"/>
      <c r="EF3929" s="68"/>
      <c r="EG3929" s="68"/>
      <c r="EH3929" s="68"/>
      <c r="EI3929" s="68"/>
      <c r="EJ3929" s="68"/>
      <c r="EK3929" s="68"/>
      <c r="EL3929" s="68"/>
      <c r="EM3929" s="68"/>
      <c r="EN3929" s="68"/>
      <c r="EO3929" s="68"/>
      <c r="EP3929" s="68"/>
      <c r="EQ3929" s="68"/>
      <c r="ER3929" s="68"/>
      <c r="ES3929" s="68"/>
      <c r="ET3929" s="68"/>
    </row>
    <row r="3930" spans="53:150" s="9" customFormat="1" ht="15">
      <c r="BA3930" s="41"/>
      <c r="BB3930" s="41"/>
      <c r="BC3930" s="41"/>
      <c r="BD3930" s="41"/>
      <c r="BE3930" s="41"/>
      <c r="BF3930" s="41"/>
      <c r="BG3930" s="41"/>
      <c r="BH3930" s="41"/>
      <c r="BI3930" s="41"/>
      <c r="BJ3930" s="41"/>
      <c r="BK3930" s="41"/>
      <c r="BL3930" s="41"/>
      <c r="BM3930" s="41"/>
      <c r="BN3930" s="41"/>
      <c r="BO3930" s="41"/>
      <c r="BP3930" s="41"/>
      <c r="BQ3930" s="41"/>
      <c r="BR3930" s="41"/>
      <c r="BS3930" s="41"/>
      <c r="BT3930" s="41"/>
      <c r="BU3930" s="41"/>
      <c r="BV3930" s="41"/>
      <c r="BW3930" s="41"/>
      <c r="BX3930" s="41"/>
      <c r="BY3930" s="41"/>
      <c r="BZ3930" s="41"/>
      <c r="CA3930" s="41"/>
      <c r="CB3930" s="41"/>
      <c r="CC3930" s="41"/>
      <c r="CD3930" s="41"/>
      <c r="CE3930" s="41"/>
      <c r="CF3930" s="41"/>
      <c r="CG3930" s="41"/>
      <c r="CH3930" s="41"/>
      <c r="CI3930" s="41"/>
      <c r="CJ3930" s="41"/>
      <c r="ED3930" s="68"/>
      <c r="EE3930" s="68"/>
      <c r="EF3930" s="68"/>
      <c r="EG3930" s="68"/>
      <c r="EH3930" s="68"/>
      <c r="EI3930" s="68"/>
      <c r="EJ3930" s="68"/>
      <c r="EK3930" s="68"/>
      <c r="EL3930" s="68"/>
      <c r="EM3930" s="68"/>
      <c r="EN3930" s="68"/>
      <c r="EO3930" s="68"/>
      <c r="EP3930" s="68"/>
      <c r="EQ3930" s="68"/>
      <c r="ER3930" s="68"/>
      <c r="ES3930" s="68"/>
      <c r="ET3930" s="68"/>
    </row>
    <row r="3931" spans="53:150" s="9" customFormat="1" ht="15">
      <c r="BA3931" s="41"/>
      <c r="BB3931" s="41"/>
      <c r="BC3931" s="41"/>
      <c r="BD3931" s="41"/>
      <c r="BE3931" s="41"/>
      <c r="BF3931" s="41"/>
      <c r="BG3931" s="41"/>
      <c r="BH3931" s="41"/>
      <c r="BI3931" s="41"/>
      <c r="BJ3931" s="41"/>
      <c r="BK3931" s="41"/>
      <c r="BL3931" s="41"/>
      <c r="BM3931" s="41"/>
      <c r="BN3931" s="41"/>
      <c r="BO3931" s="41"/>
      <c r="BP3931" s="41"/>
      <c r="BQ3931" s="41"/>
      <c r="BR3931" s="41"/>
      <c r="BS3931" s="41"/>
      <c r="BT3931" s="41"/>
      <c r="BU3931" s="41"/>
      <c r="BV3931" s="41"/>
      <c r="BW3931" s="41"/>
      <c r="BX3931" s="41"/>
      <c r="BY3931" s="41"/>
      <c r="BZ3931" s="41"/>
      <c r="CA3931" s="41"/>
      <c r="CB3931" s="41"/>
      <c r="CC3931" s="41"/>
      <c r="CD3931" s="41"/>
      <c r="CE3931" s="41"/>
      <c r="CF3931" s="41"/>
      <c r="CG3931" s="41"/>
      <c r="CH3931" s="41"/>
      <c r="CI3931" s="41"/>
      <c r="CJ3931" s="41"/>
      <c r="ED3931" s="68"/>
      <c r="EE3931" s="68"/>
      <c r="EF3931" s="68"/>
      <c r="EG3931" s="68"/>
      <c r="EH3931" s="68"/>
      <c r="EI3931" s="68"/>
      <c r="EJ3931" s="68"/>
      <c r="EK3931" s="68"/>
      <c r="EL3931" s="68"/>
      <c r="EM3931" s="68"/>
      <c r="EN3931" s="68"/>
      <c r="EO3931" s="68"/>
      <c r="EP3931" s="68"/>
      <c r="EQ3931" s="68"/>
      <c r="ER3931" s="68"/>
      <c r="ES3931" s="68"/>
      <c r="ET3931" s="68"/>
    </row>
    <row r="3932" spans="53:150" s="9" customFormat="1" ht="15">
      <c r="BA3932" s="41"/>
      <c r="BB3932" s="41"/>
      <c r="BC3932" s="41"/>
      <c r="BD3932" s="41"/>
      <c r="BE3932" s="41"/>
      <c r="BF3932" s="41"/>
      <c r="BG3932" s="41"/>
      <c r="BH3932" s="41"/>
      <c r="BI3932" s="41"/>
      <c r="BJ3932" s="41"/>
      <c r="BK3932" s="41"/>
      <c r="BL3932" s="41"/>
      <c r="BM3932" s="41"/>
      <c r="BN3932" s="41"/>
      <c r="BO3932" s="41"/>
      <c r="BP3932" s="41"/>
      <c r="BQ3932" s="41"/>
      <c r="BR3932" s="41"/>
      <c r="BS3932" s="41"/>
      <c r="BT3932" s="41"/>
      <c r="BU3932" s="41"/>
      <c r="BV3932" s="41"/>
      <c r="BW3932" s="41"/>
      <c r="BX3932" s="41"/>
      <c r="BY3932" s="41"/>
      <c r="BZ3932" s="41"/>
      <c r="CA3932" s="41"/>
      <c r="CB3932" s="41"/>
      <c r="CC3932" s="41"/>
      <c r="CD3932" s="41"/>
      <c r="CE3932" s="41"/>
      <c r="CF3932" s="41"/>
      <c r="CG3932" s="41"/>
      <c r="CH3932" s="41"/>
      <c r="CI3932" s="41"/>
      <c r="CJ3932" s="41"/>
      <c r="ED3932" s="68"/>
      <c r="EE3932" s="68"/>
      <c r="EF3932" s="68"/>
      <c r="EG3932" s="68"/>
      <c r="EH3932" s="68"/>
      <c r="EI3932" s="68"/>
      <c r="EJ3932" s="68"/>
      <c r="EK3932" s="68"/>
      <c r="EL3932" s="68"/>
      <c r="EM3932" s="68"/>
      <c r="EN3932" s="68"/>
      <c r="EO3932" s="68"/>
      <c r="EP3932" s="68"/>
      <c r="EQ3932" s="68"/>
      <c r="ER3932" s="68"/>
      <c r="ES3932" s="68"/>
      <c r="ET3932" s="68"/>
    </row>
    <row r="3933" spans="53:150" s="9" customFormat="1" ht="15">
      <c r="BA3933" s="41"/>
      <c r="BB3933" s="41"/>
      <c r="BC3933" s="41"/>
      <c r="BD3933" s="41"/>
      <c r="BE3933" s="41"/>
      <c r="BF3933" s="41"/>
      <c r="BG3933" s="41"/>
      <c r="BH3933" s="41"/>
      <c r="BI3933" s="41"/>
      <c r="BJ3933" s="41"/>
      <c r="BK3933" s="41"/>
      <c r="BL3933" s="41"/>
      <c r="BM3933" s="41"/>
      <c r="BN3933" s="41"/>
      <c r="BO3933" s="41"/>
      <c r="BP3933" s="41"/>
      <c r="BQ3933" s="41"/>
      <c r="BR3933" s="41"/>
      <c r="BS3933" s="41"/>
      <c r="BT3933" s="41"/>
      <c r="BU3933" s="41"/>
      <c r="BV3933" s="41"/>
      <c r="BW3933" s="41"/>
      <c r="BX3933" s="41"/>
      <c r="BY3933" s="41"/>
      <c r="BZ3933" s="41"/>
      <c r="CA3933" s="41"/>
      <c r="CB3933" s="41"/>
      <c r="CC3933" s="41"/>
      <c r="CD3933" s="41"/>
      <c r="CE3933" s="41"/>
      <c r="CF3933" s="41"/>
      <c r="CG3933" s="41"/>
      <c r="CH3933" s="41"/>
      <c r="CI3933" s="41"/>
      <c r="CJ3933" s="41"/>
      <c r="ED3933" s="68"/>
      <c r="EE3933" s="68"/>
      <c r="EF3933" s="68"/>
      <c r="EG3933" s="68"/>
      <c r="EH3933" s="68"/>
      <c r="EI3933" s="68"/>
      <c r="EJ3933" s="68"/>
      <c r="EK3933" s="68"/>
      <c r="EL3933" s="68"/>
      <c r="EM3933" s="68"/>
      <c r="EN3933" s="68"/>
      <c r="EO3933" s="68"/>
      <c r="EP3933" s="68"/>
      <c r="EQ3933" s="68"/>
      <c r="ER3933" s="68"/>
      <c r="ES3933" s="68"/>
      <c r="ET3933" s="68"/>
    </row>
    <row r="3934" spans="53:150" s="9" customFormat="1" ht="15">
      <c r="BA3934" s="41"/>
      <c r="BB3934" s="41"/>
      <c r="BC3934" s="41"/>
      <c r="BD3934" s="41"/>
      <c r="BE3934" s="41"/>
      <c r="BF3934" s="41"/>
      <c r="BG3934" s="41"/>
      <c r="BH3934" s="41"/>
      <c r="BI3934" s="41"/>
      <c r="BJ3934" s="41"/>
      <c r="BK3934" s="41"/>
      <c r="BL3934" s="41"/>
      <c r="BM3934" s="41"/>
      <c r="BN3934" s="41"/>
      <c r="BO3934" s="41"/>
      <c r="BP3934" s="41"/>
      <c r="BQ3934" s="41"/>
      <c r="BR3934" s="41"/>
      <c r="BS3934" s="41"/>
      <c r="BT3934" s="41"/>
      <c r="BU3934" s="41"/>
      <c r="BV3934" s="41"/>
      <c r="BW3934" s="41"/>
      <c r="BX3934" s="41"/>
      <c r="BY3934" s="41"/>
      <c r="BZ3934" s="41"/>
      <c r="CA3934" s="41"/>
      <c r="CB3934" s="41"/>
      <c r="CC3934" s="41"/>
      <c r="CD3934" s="41"/>
      <c r="CE3934" s="41"/>
      <c r="CF3934" s="41"/>
      <c r="CG3934" s="41"/>
      <c r="CH3934" s="41"/>
      <c r="CI3934" s="41"/>
      <c r="CJ3934" s="41"/>
      <c r="ED3934" s="68"/>
      <c r="EE3934" s="68"/>
      <c r="EF3934" s="68"/>
      <c r="EG3934" s="68"/>
      <c r="EH3934" s="68"/>
      <c r="EI3934" s="68"/>
      <c r="EJ3934" s="68"/>
      <c r="EK3934" s="68"/>
      <c r="EL3934" s="68"/>
      <c r="EM3934" s="68"/>
      <c r="EN3934" s="68"/>
      <c r="EO3934" s="68"/>
      <c r="EP3934" s="68"/>
      <c r="EQ3934" s="68"/>
      <c r="ER3934" s="68"/>
      <c r="ES3934" s="68"/>
      <c r="ET3934" s="68"/>
    </row>
    <row r="3935" spans="53:150" s="9" customFormat="1" ht="15">
      <c r="BA3935" s="41"/>
      <c r="BB3935" s="41"/>
      <c r="BC3935" s="41"/>
      <c r="BD3935" s="41"/>
      <c r="BE3935" s="41"/>
      <c r="BF3935" s="41"/>
      <c r="BG3935" s="41"/>
      <c r="BH3935" s="41"/>
      <c r="BI3935" s="41"/>
      <c r="BJ3935" s="41"/>
      <c r="BK3935" s="41"/>
      <c r="BL3935" s="41"/>
      <c r="BM3935" s="41"/>
      <c r="BN3935" s="41"/>
      <c r="BO3935" s="41"/>
      <c r="BP3935" s="41"/>
      <c r="BQ3935" s="41"/>
      <c r="BR3935" s="41"/>
      <c r="BS3935" s="41"/>
      <c r="BT3935" s="41"/>
      <c r="BU3935" s="41"/>
      <c r="BV3935" s="41"/>
      <c r="BW3935" s="41"/>
      <c r="BX3935" s="41"/>
      <c r="BY3935" s="41"/>
      <c r="BZ3935" s="41"/>
      <c r="CA3935" s="41"/>
      <c r="CB3935" s="41"/>
      <c r="CC3935" s="41"/>
      <c r="CD3935" s="41"/>
      <c r="CE3935" s="41"/>
      <c r="CF3935" s="41"/>
      <c r="CG3935" s="41"/>
      <c r="CH3935" s="41"/>
      <c r="CI3935" s="41"/>
      <c r="CJ3935" s="41"/>
      <c r="ED3935" s="68"/>
      <c r="EE3935" s="68"/>
      <c r="EF3935" s="68"/>
      <c r="EG3935" s="68"/>
      <c r="EH3935" s="68"/>
      <c r="EI3935" s="68"/>
      <c r="EJ3935" s="68"/>
      <c r="EK3935" s="68"/>
      <c r="EL3935" s="68"/>
      <c r="EM3935" s="68"/>
      <c r="EN3935" s="68"/>
      <c r="EO3935" s="68"/>
      <c r="EP3935" s="68"/>
      <c r="EQ3935" s="68"/>
      <c r="ER3935" s="68"/>
      <c r="ES3935" s="68"/>
      <c r="ET3935" s="68"/>
    </row>
    <row r="3936" spans="53:150" s="9" customFormat="1" ht="15">
      <c r="BA3936" s="41"/>
      <c r="BB3936" s="41"/>
      <c r="BC3936" s="41"/>
      <c r="BD3936" s="41"/>
      <c r="BE3936" s="41"/>
      <c r="BF3936" s="41"/>
      <c r="BG3936" s="41"/>
      <c r="BH3936" s="41"/>
      <c r="BI3936" s="41"/>
      <c r="BJ3936" s="41"/>
      <c r="BK3936" s="41"/>
      <c r="BL3936" s="41"/>
      <c r="BM3936" s="41"/>
      <c r="BN3936" s="41"/>
      <c r="BO3936" s="41"/>
      <c r="BP3936" s="41"/>
      <c r="BQ3936" s="41"/>
      <c r="BR3936" s="41"/>
      <c r="BS3936" s="41"/>
      <c r="BT3936" s="41"/>
      <c r="BU3936" s="41"/>
      <c r="BV3936" s="41"/>
      <c r="BW3936" s="41"/>
      <c r="BX3936" s="41"/>
      <c r="BY3936" s="41"/>
      <c r="BZ3936" s="41"/>
      <c r="CA3936" s="41"/>
      <c r="CB3936" s="41"/>
      <c r="CC3936" s="41"/>
      <c r="CD3936" s="41"/>
      <c r="CE3936" s="41"/>
      <c r="CF3936" s="41"/>
      <c r="CG3936" s="41"/>
      <c r="CH3936" s="41"/>
      <c r="CI3936" s="41"/>
      <c r="CJ3936" s="41"/>
      <c r="ED3936" s="68"/>
      <c r="EE3936" s="68"/>
      <c r="EF3936" s="68"/>
      <c r="EG3936" s="68"/>
      <c r="EH3936" s="68"/>
      <c r="EI3936" s="68"/>
      <c r="EJ3936" s="68"/>
      <c r="EK3936" s="68"/>
      <c r="EL3936" s="68"/>
      <c r="EM3936" s="68"/>
      <c r="EN3936" s="68"/>
      <c r="EO3936" s="68"/>
      <c r="EP3936" s="68"/>
      <c r="EQ3936" s="68"/>
      <c r="ER3936" s="68"/>
      <c r="ES3936" s="68"/>
      <c r="ET3936" s="68"/>
    </row>
    <row r="3937" spans="53:150" s="9" customFormat="1" ht="15">
      <c r="BA3937" s="41"/>
      <c r="BB3937" s="41"/>
      <c r="BC3937" s="41"/>
      <c r="BD3937" s="41"/>
      <c r="BE3937" s="41"/>
      <c r="BF3937" s="41"/>
      <c r="BG3937" s="41"/>
      <c r="BH3937" s="41"/>
      <c r="BI3937" s="41"/>
      <c r="BJ3937" s="41"/>
      <c r="BK3937" s="41"/>
      <c r="BL3937" s="41"/>
      <c r="BM3937" s="41"/>
      <c r="BN3937" s="41"/>
      <c r="BO3937" s="41"/>
      <c r="BP3937" s="41"/>
      <c r="BQ3937" s="41"/>
      <c r="BR3937" s="41"/>
      <c r="BS3937" s="41"/>
      <c r="BT3937" s="41"/>
      <c r="BU3937" s="41"/>
      <c r="BV3937" s="41"/>
      <c r="BW3937" s="41"/>
      <c r="BX3937" s="41"/>
      <c r="BY3937" s="41"/>
      <c r="BZ3937" s="41"/>
      <c r="CA3937" s="41"/>
      <c r="CB3937" s="41"/>
      <c r="CC3937" s="41"/>
      <c r="CD3937" s="41"/>
      <c r="CE3937" s="41"/>
      <c r="CF3937" s="41"/>
      <c r="CG3937" s="41"/>
      <c r="CH3937" s="41"/>
      <c r="CI3937" s="41"/>
      <c r="CJ3937" s="41"/>
      <c r="ED3937" s="68"/>
      <c r="EE3937" s="68"/>
      <c r="EF3937" s="68"/>
      <c r="EG3937" s="68"/>
      <c r="EH3937" s="68"/>
      <c r="EI3937" s="68"/>
      <c r="EJ3937" s="68"/>
      <c r="EK3937" s="68"/>
      <c r="EL3937" s="68"/>
      <c r="EM3937" s="68"/>
      <c r="EN3937" s="68"/>
      <c r="EO3937" s="68"/>
      <c r="EP3937" s="68"/>
      <c r="EQ3937" s="68"/>
      <c r="ER3937" s="68"/>
      <c r="ES3937" s="68"/>
      <c r="ET3937" s="68"/>
    </row>
    <row r="3938" spans="53:150" s="9" customFormat="1" ht="15">
      <c r="BA3938" s="41"/>
      <c r="BB3938" s="41"/>
      <c r="BC3938" s="41"/>
      <c r="BD3938" s="41"/>
      <c r="BE3938" s="41"/>
      <c r="BF3938" s="41"/>
      <c r="BG3938" s="41"/>
      <c r="BH3938" s="41"/>
      <c r="BI3938" s="41"/>
      <c r="BJ3938" s="41"/>
      <c r="BK3938" s="41"/>
      <c r="BL3938" s="41"/>
      <c r="BM3938" s="41"/>
      <c r="BN3938" s="41"/>
      <c r="BO3938" s="41"/>
      <c r="BP3938" s="41"/>
      <c r="BQ3938" s="41"/>
      <c r="BR3938" s="41"/>
      <c r="BS3938" s="41"/>
      <c r="BT3938" s="41"/>
      <c r="BU3938" s="41"/>
      <c r="BV3938" s="41"/>
      <c r="BW3938" s="41"/>
      <c r="BX3938" s="41"/>
      <c r="BY3938" s="41"/>
      <c r="BZ3938" s="41"/>
      <c r="CA3938" s="41"/>
      <c r="CB3938" s="41"/>
      <c r="CC3938" s="41"/>
      <c r="CD3938" s="41"/>
      <c r="CE3938" s="41"/>
      <c r="CF3938" s="41"/>
      <c r="CG3938" s="41"/>
      <c r="CH3938" s="41"/>
      <c r="CI3938" s="41"/>
      <c r="CJ3938" s="41"/>
      <c r="ED3938" s="68"/>
      <c r="EE3938" s="68"/>
      <c r="EF3938" s="68"/>
      <c r="EG3938" s="68"/>
      <c r="EH3938" s="68"/>
      <c r="EI3938" s="68"/>
      <c r="EJ3938" s="68"/>
      <c r="EK3938" s="68"/>
      <c r="EL3938" s="68"/>
      <c r="EM3938" s="68"/>
      <c r="EN3938" s="68"/>
      <c r="EO3938" s="68"/>
      <c r="EP3938" s="68"/>
      <c r="EQ3938" s="68"/>
      <c r="ER3938" s="68"/>
      <c r="ES3938" s="68"/>
      <c r="ET3938" s="68"/>
    </row>
    <row r="3939" spans="53:150" s="9" customFormat="1" ht="15">
      <c r="BA3939" s="41"/>
      <c r="BB3939" s="41"/>
      <c r="BC3939" s="41"/>
      <c r="BD3939" s="41"/>
      <c r="BE3939" s="41"/>
      <c r="BF3939" s="41"/>
      <c r="BG3939" s="41"/>
      <c r="BH3939" s="41"/>
      <c r="BI3939" s="41"/>
      <c r="BJ3939" s="41"/>
      <c r="BK3939" s="41"/>
      <c r="BL3939" s="41"/>
      <c r="BM3939" s="41"/>
      <c r="BN3939" s="41"/>
      <c r="BO3939" s="41"/>
      <c r="BP3939" s="41"/>
      <c r="BQ3939" s="41"/>
      <c r="BR3939" s="41"/>
      <c r="BS3939" s="41"/>
      <c r="BT3939" s="41"/>
      <c r="BU3939" s="41"/>
      <c r="BV3939" s="41"/>
      <c r="BW3939" s="41"/>
      <c r="BX3939" s="41"/>
      <c r="BY3939" s="41"/>
      <c r="BZ3939" s="41"/>
      <c r="CA3939" s="41"/>
      <c r="CB3939" s="41"/>
      <c r="CC3939" s="41"/>
      <c r="CD3939" s="41"/>
      <c r="CE3939" s="41"/>
      <c r="CF3939" s="41"/>
      <c r="CG3939" s="41"/>
      <c r="CH3939" s="41"/>
      <c r="CI3939" s="41"/>
      <c r="CJ3939" s="41"/>
      <c r="ED3939" s="68"/>
      <c r="EE3939" s="68"/>
      <c r="EF3939" s="68"/>
      <c r="EG3939" s="68"/>
      <c r="EH3939" s="68"/>
      <c r="EI3939" s="68"/>
      <c r="EJ3939" s="68"/>
      <c r="EK3939" s="68"/>
      <c r="EL3939" s="68"/>
      <c r="EM3939" s="68"/>
      <c r="EN3939" s="68"/>
      <c r="EO3939" s="68"/>
      <c r="EP3939" s="68"/>
      <c r="EQ3939" s="68"/>
      <c r="ER3939" s="68"/>
      <c r="ES3939" s="68"/>
      <c r="ET3939" s="68"/>
    </row>
    <row r="3940" spans="53:150" s="9" customFormat="1" ht="15">
      <c r="BA3940" s="41"/>
      <c r="BB3940" s="41"/>
      <c r="BC3940" s="41"/>
      <c r="BD3940" s="41"/>
      <c r="BE3940" s="41"/>
      <c r="BF3940" s="41"/>
      <c r="BG3940" s="41"/>
      <c r="BH3940" s="41"/>
      <c r="BI3940" s="41"/>
      <c r="BJ3940" s="41"/>
      <c r="BK3940" s="41"/>
      <c r="BL3940" s="41"/>
      <c r="BM3940" s="41"/>
      <c r="BN3940" s="41"/>
      <c r="BO3940" s="41"/>
      <c r="BP3940" s="41"/>
      <c r="BQ3940" s="41"/>
      <c r="BR3940" s="41"/>
      <c r="BS3940" s="41"/>
      <c r="BT3940" s="41"/>
      <c r="BU3940" s="41"/>
      <c r="BV3940" s="41"/>
      <c r="BW3940" s="41"/>
      <c r="BX3940" s="41"/>
      <c r="BY3940" s="41"/>
      <c r="BZ3940" s="41"/>
      <c r="CA3940" s="41"/>
      <c r="CB3940" s="41"/>
      <c r="CC3940" s="41"/>
      <c r="CD3940" s="41"/>
      <c r="CE3940" s="41"/>
      <c r="CF3940" s="41"/>
      <c r="CG3940" s="41"/>
      <c r="CH3940" s="41"/>
      <c r="CI3940" s="41"/>
      <c r="CJ3940" s="41"/>
      <c r="ED3940" s="68"/>
      <c r="EE3940" s="68"/>
      <c r="EF3940" s="68"/>
      <c r="EG3940" s="68"/>
      <c r="EH3940" s="68"/>
      <c r="EI3940" s="68"/>
      <c r="EJ3940" s="68"/>
      <c r="EK3940" s="68"/>
      <c r="EL3940" s="68"/>
      <c r="EM3940" s="68"/>
      <c r="EN3940" s="68"/>
      <c r="EO3940" s="68"/>
      <c r="EP3940" s="68"/>
      <c r="EQ3940" s="68"/>
      <c r="ER3940" s="68"/>
      <c r="ES3940" s="68"/>
      <c r="ET3940" s="68"/>
    </row>
    <row r="3941" spans="53:150" s="9" customFormat="1" ht="15">
      <c r="BA3941" s="41"/>
      <c r="BB3941" s="41"/>
      <c r="BC3941" s="41"/>
      <c r="BD3941" s="41"/>
      <c r="BE3941" s="41"/>
      <c r="BF3941" s="41"/>
      <c r="BG3941" s="41"/>
      <c r="BH3941" s="41"/>
      <c r="BI3941" s="41"/>
      <c r="BJ3941" s="41"/>
      <c r="BK3941" s="41"/>
      <c r="BL3941" s="41"/>
      <c r="BM3941" s="41"/>
      <c r="BN3941" s="41"/>
      <c r="BO3941" s="41"/>
      <c r="BP3941" s="41"/>
      <c r="BQ3941" s="41"/>
      <c r="BR3941" s="41"/>
      <c r="BS3941" s="41"/>
      <c r="BT3941" s="41"/>
      <c r="BU3941" s="41"/>
      <c r="BV3941" s="41"/>
      <c r="BW3941" s="41"/>
      <c r="BX3941" s="41"/>
      <c r="BY3941" s="41"/>
      <c r="BZ3941" s="41"/>
      <c r="CA3941" s="41"/>
      <c r="CB3941" s="41"/>
      <c r="CC3941" s="41"/>
      <c r="CD3941" s="41"/>
      <c r="CE3941" s="41"/>
      <c r="CF3941" s="41"/>
      <c r="CG3941" s="41"/>
      <c r="CH3941" s="41"/>
      <c r="CI3941" s="41"/>
      <c r="CJ3941" s="41"/>
      <c r="ED3941" s="68"/>
      <c r="EE3941" s="68"/>
      <c r="EF3941" s="68"/>
      <c r="EG3941" s="68"/>
      <c r="EH3941" s="68"/>
      <c r="EI3941" s="68"/>
      <c r="EJ3941" s="68"/>
      <c r="EK3941" s="68"/>
      <c r="EL3941" s="68"/>
      <c r="EM3941" s="68"/>
      <c r="EN3941" s="68"/>
      <c r="EO3941" s="68"/>
      <c r="EP3941" s="68"/>
      <c r="EQ3941" s="68"/>
      <c r="ER3941" s="68"/>
      <c r="ES3941" s="68"/>
      <c r="ET3941" s="68"/>
    </row>
    <row r="3942" spans="53:150" s="9" customFormat="1" ht="15">
      <c r="BA3942" s="41"/>
      <c r="BB3942" s="41"/>
      <c r="BC3942" s="41"/>
      <c r="BD3942" s="41"/>
      <c r="BE3942" s="41"/>
      <c r="BF3942" s="41"/>
      <c r="BG3942" s="41"/>
      <c r="BH3942" s="41"/>
      <c r="BI3942" s="41"/>
      <c r="BJ3942" s="41"/>
      <c r="BK3942" s="41"/>
      <c r="BL3942" s="41"/>
      <c r="BM3942" s="41"/>
      <c r="BN3942" s="41"/>
      <c r="BO3942" s="41"/>
      <c r="BP3942" s="41"/>
      <c r="BQ3942" s="41"/>
      <c r="BR3942" s="41"/>
      <c r="BS3942" s="41"/>
      <c r="BT3942" s="41"/>
      <c r="BU3942" s="41"/>
      <c r="BV3942" s="41"/>
      <c r="BW3942" s="41"/>
      <c r="BX3942" s="41"/>
      <c r="BY3942" s="41"/>
      <c r="BZ3942" s="41"/>
      <c r="CA3942" s="41"/>
      <c r="CB3942" s="41"/>
      <c r="CC3942" s="41"/>
      <c r="CD3942" s="41"/>
      <c r="CE3942" s="41"/>
      <c r="CF3942" s="41"/>
      <c r="CG3942" s="41"/>
      <c r="CH3942" s="41"/>
      <c r="CI3942" s="41"/>
      <c r="CJ3942" s="41"/>
      <c r="ED3942" s="68"/>
      <c r="EE3942" s="68"/>
      <c r="EF3942" s="68"/>
      <c r="EG3942" s="68"/>
      <c r="EH3942" s="68"/>
      <c r="EI3942" s="68"/>
      <c r="EJ3942" s="68"/>
      <c r="EK3942" s="68"/>
      <c r="EL3942" s="68"/>
      <c r="EM3942" s="68"/>
      <c r="EN3942" s="68"/>
      <c r="EO3942" s="68"/>
      <c r="EP3942" s="68"/>
      <c r="EQ3942" s="68"/>
      <c r="ER3942" s="68"/>
      <c r="ES3942" s="68"/>
      <c r="ET3942" s="68"/>
    </row>
    <row r="3943" spans="53:150" s="9" customFormat="1" ht="15">
      <c r="BA3943" s="41"/>
      <c r="BB3943" s="41"/>
      <c r="BC3943" s="41"/>
      <c r="BD3943" s="41"/>
      <c r="BE3943" s="41"/>
      <c r="BF3943" s="41"/>
      <c r="BG3943" s="41"/>
      <c r="BH3943" s="41"/>
      <c r="BI3943" s="41"/>
      <c r="BJ3943" s="41"/>
      <c r="BK3943" s="41"/>
      <c r="BL3943" s="41"/>
      <c r="BM3943" s="41"/>
      <c r="BN3943" s="41"/>
      <c r="BO3943" s="41"/>
      <c r="BP3943" s="41"/>
      <c r="BQ3943" s="41"/>
      <c r="BR3943" s="41"/>
      <c r="BS3943" s="41"/>
      <c r="BT3943" s="41"/>
      <c r="BU3943" s="41"/>
      <c r="BV3943" s="41"/>
      <c r="BW3943" s="41"/>
      <c r="BX3943" s="41"/>
      <c r="BY3943" s="41"/>
      <c r="BZ3943" s="41"/>
      <c r="CA3943" s="41"/>
      <c r="CB3943" s="41"/>
      <c r="CC3943" s="41"/>
      <c r="CD3943" s="41"/>
      <c r="CE3943" s="41"/>
      <c r="CF3943" s="41"/>
      <c r="CG3943" s="41"/>
      <c r="CH3943" s="41"/>
      <c r="CI3943" s="41"/>
      <c r="CJ3943" s="41"/>
      <c r="ED3943" s="68"/>
      <c r="EE3943" s="68"/>
      <c r="EF3943" s="68"/>
      <c r="EG3943" s="68"/>
      <c r="EH3943" s="68"/>
      <c r="EI3943" s="68"/>
      <c r="EJ3943" s="68"/>
      <c r="EK3943" s="68"/>
      <c r="EL3943" s="68"/>
      <c r="EM3943" s="68"/>
      <c r="EN3943" s="68"/>
      <c r="EO3943" s="68"/>
      <c r="EP3943" s="68"/>
      <c r="EQ3943" s="68"/>
      <c r="ER3943" s="68"/>
      <c r="ES3943" s="68"/>
      <c r="ET3943" s="68"/>
    </row>
    <row r="3944" spans="53:150" s="9" customFormat="1" ht="15">
      <c r="BA3944" s="41"/>
      <c r="BB3944" s="41"/>
      <c r="BC3944" s="41"/>
      <c r="BD3944" s="41"/>
      <c r="BE3944" s="41"/>
      <c r="BF3944" s="41"/>
      <c r="BG3944" s="41"/>
      <c r="BH3944" s="41"/>
      <c r="BI3944" s="41"/>
      <c r="BJ3944" s="41"/>
      <c r="BK3944" s="41"/>
      <c r="BL3944" s="41"/>
      <c r="BM3944" s="41"/>
      <c r="BN3944" s="41"/>
      <c r="BO3944" s="41"/>
      <c r="BP3944" s="41"/>
      <c r="BQ3944" s="41"/>
      <c r="BR3944" s="41"/>
      <c r="BS3944" s="41"/>
      <c r="BT3944" s="41"/>
      <c r="BU3944" s="41"/>
      <c r="BV3944" s="41"/>
      <c r="BW3944" s="41"/>
      <c r="BX3944" s="41"/>
      <c r="BY3944" s="41"/>
      <c r="BZ3944" s="41"/>
      <c r="CA3944" s="41"/>
      <c r="CB3944" s="41"/>
      <c r="CC3944" s="41"/>
      <c r="CD3944" s="41"/>
      <c r="CE3944" s="41"/>
      <c r="CF3944" s="41"/>
      <c r="CG3944" s="41"/>
      <c r="CH3944" s="41"/>
      <c r="CI3944" s="41"/>
      <c r="CJ3944" s="41"/>
      <c r="ED3944" s="68"/>
      <c r="EE3944" s="68"/>
      <c r="EF3944" s="68"/>
      <c r="EG3944" s="68"/>
      <c r="EH3944" s="68"/>
      <c r="EI3944" s="68"/>
      <c r="EJ3944" s="68"/>
      <c r="EK3944" s="68"/>
      <c r="EL3944" s="68"/>
      <c r="EM3944" s="68"/>
      <c r="EN3944" s="68"/>
      <c r="EO3944" s="68"/>
      <c r="EP3944" s="68"/>
      <c r="EQ3944" s="68"/>
      <c r="ER3944" s="68"/>
      <c r="ES3944" s="68"/>
      <c r="ET3944" s="68"/>
    </row>
    <row r="3945" spans="53:150" s="9" customFormat="1" ht="15">
      <c r="BA3945" s="41"/>
      <c r="BB3945" s="41"/>
      <c r="BC3945" s="41"/>
      <c r="BD3945" s="41"/>
      <c r="BE3945" s="41"/>
      <c r="BF3945" s="41"/>
      <c r="BG3945" s="41"/>
      <c r="BH3945" s="41"/>
      <c r="BI3945" s="41"/>
      <c r="BJ3945" s="41"/>
      <c r="BK3945" s="41"/>
      <c r="BL3945" s="41"/>
      <c r="BM3945" s="41"/>
      <c r="BN3945" s="41"/>
      <c r="BO3945" s="41"/>
      <c r="BP3945" s="41"/>
      <c r="BQ3945" s="41"/>
      <c r="BR3945" s="41"/>
      <c r="BS3945" s="41"/>
      <c r="BT3945" s="41"/>
      <c r="BU3945" s="41"/>
      <c r="BV3945" s="41"/>
      <c r="BW3945" s="41"/>
      <c r="BX3945" s="41"/>
      <c r="BY3945" s="41"/>
      <c r="BZ3945" s="41"/>
      <c r="CA3945" s="41"/>
      <c r="CB3945" s="41"/>
      <c r="CC3945" s="41"/>
      <c r="CD3945" s="41"/>
      <c r="CE3945" s="41"/>
      <c r="CF3945" s="41"/>
      <c r="CG3945" s="41"/>
      <c r="CH3945" s="41"/>
      <c r="CI3945" s="41"/>
      <c r="CJ3945" s="41"/>
      <c r="ED3945" s="68"/>
      <c r="EE3945" s="68"/>
      <c r="EF3945" s="68"/>
      <c r="EG3945" s="68"/>
      <c r="EH3945" s="68"/>
      <c r="EI3945" s="68"/>
      <c r="EJ3945" s="68"/>
      <c r="EK3945" s="68"/>
      <c r="EL3945" s="68"/>
      <c r="EM3945" s="68"/>
      <c r="EN3945" s="68"/>
      <c r="EO3945" s="68"/>
      <c r="EP3945" s="68"/>
      <c r="EQ3945" s="68"/>
      <c r="ER3945" s="68"/>
      <c r="ES3945" s="68"/>
      <c r="ET3945" s="68"/>
    </row>
    <row r="3946" spans="53:150" s="9" customFormat="1" ht="15">
      <c r="BA3946" s="41"/>
      <c r="BB3946" s="41"/>
      <c r="BC3946" s="41"/>
      <c r="BD3946" s="41"/>
      <c r="BE3946" s="41"/>
      <c r="BF3946" s="41"/>
      <c r="BG3946" s="41"/>
      <c r="BH3946" s="41"/>
      <c r="BI3946" s="41"/>
      <c r="BJ3946" s="41"/>
      <c r="BK3946" s="41"/>
      <c r="BL3946" s="41"/>
      <c r="BM3946" s="41"/>
      <c r="BN3946" s="41"/>
      <c r="BO3946" s="41"/>
      <c r="BP3946" s="41"/>
      <c r="BQ3946" s="41"/>
      <c r="BR3946" s="41"/>
      <c r="BS3946" s="41"/>
      <c r="BT3946" s="41"/>
      <c r="BU3946" s="41"/>
      <c r="BV3946" s="41"/>
      <c r="BW3946" s="41"/>
      <c r="BX3946" s="41"/>
      <c r="BY3946" s="41"/>
      <c r="BZ3946" s="41"/>
      <c r="CA3946" s="41"/>
      <c r="CB3946" s="41"/>
      <c r="CC3946" s="41"/>
      <c r="CD3946" s="41"/>
      <c r="CE3946" s="41"/>
      <c r="CF3946" s="41"/>
      <c r="CG3946" s="41"/>
      <c r="CH3946" s="41"/>
      <c r="CI3946" s="41"/>
      <c r="CJ3946" s="41"/>
      <c r="ED3946" s="68"/>
      <c r="EE3946" s="68"/>
      <c r="EF3946" s="68"/>
      <c r="EG3946" s="68"/>
      <c r="EH3946" s="68"/>
      <c r="EI3946" s="68"/>
      <c r="EJ3946" s="68"/>
      <c r="EK3946" s="68"/>
      <c r="EL3946" s="68"/>
      <c r="EM3946" s="68"/>
      <c r="EN3946" s="68"/>
      <c r="EO3946" s="68"/>
      <c r="EP3946" s="68"/>
      <c r="EQ3946" s="68"/>
      <c r="ER3946" s="68"/>
      <c r="ES3946" s="68"/>
      <c r="ET3946" s="68"/>
    </row>
    <row r="3947" spans="53:150" s="9" customFormat="1" ht="15">
      <c r="BA3947" s="41"/>
      <c r="BB3947" s="41"/>
      <c r="BC3947" s="41"/>
      <c r="BD3947" s="41"/>
      <c r="BE3947" s="41"/>
      <c r="BF3947" s="41"/>
      <c r="BG3947" s="41"/>
      <c r="BH3947" s="41"/>
      <c r="BI3947" s="41"/>
      <c r="BJ3947" s="41"/>
      <c r="BK3947" s="41"/>
      <c r="BL3947" s="41"/>
      <c r="BM3947" s="41"/>
      <c r="BN3947" s="41"/>
      <c r="BO3947" s="41"/>
      <c r="BP3947" s="41"/>
      <c r="BQ3947" s="41"/>
      <c r="BR3947" s="41"/>
      <c r="BS3947" s="41"/>
      <c r="BT3947" s="41"/>
      <c r="BU3947" s="41"/>
      <c r="BV3947" s="41"/>
      <c r="BW3947" s="41"/>
      <c r="BX3947" s="41"/>
      <c r="BY3947" s="41"/>
      <c r="BZ3947" s="41"/>
      <c r="CA3947" s="41"/>
      <c r="CB3947" s="41"/>
      <c r="CC3947" s="41"/>
      <c r="CD3947" s="41"/>
      <c r="CE3947" s="41"/>
      <c r="CF3947" s="41"/>
      <c r="CG3947" s="41"/>
      <c r="CH3947" s="41"/>
      <c r="CI3947" s="41"/>
      <c r="CJ3947" s="41"/>
      <c r="ED3947" s="68"/>
      <c r="EE3947" s="68"/>
      <c r="EF3947" s="68"/>
      <c r="EG3947" s="68"/>
      <c r="EH3947" s="68"/>
      <c r="EI3947" s="68"/>
      <c r="EJ3947" s="68"/>
      <c r="EK3947" s="68"/>
      <c r="EL3947" s="68"/>
      <c r="EM3947" s="68"/>
      <c r="EN3947" s="68"/>
      <c r="EO3947" s="68"/>
      <c r="EP3947" s="68"/>
      <c r="EQ3947" s="68"/>
      <c r="ER3947" s="68"/>
      <c r="ES3947" s="68"/>
      <c r="ET3947" s="68"/>
    </row>
    <row r="3948" spans="53:150" s="9" customFormat="1" ht="15">
      <c r="BA3948" s="41"/>
      <c r="BB3948" s="41"/>
      <c r="BC3948" s="41"/>
      <c r="BD3948" s="41"/>
      <c r="BE3948" s="41"/>
      <c r="BF3948" s="41"/>
      <c r="BG3948" s="41"/>
      <c r="BH3948" s="41"/>
      <c r="BI3948" s="41"/>
      <c r="BJ3948" s="41"/>
      <c r="BK3948" s="41"/>
      <c r="BL3948" s="41"/>
      <c r="BM3948" s="41"/>
      <c r="BN3948" s="41"/>
      <c r="BO3948" s="41"/>
      <c r="BP3948" s="41"/>
      <c r="BQ3948" s="41"/>
      <c r="BR3948" s="41"/>
      <c r="BS3948" s="41"/>
      <c r="BT3948" s="41"/>
      <c r="BU3948" s="41"/>
      <c r="BV3948" s="41"/>
      <c r="BW3948" s="41"/>
      <c r="BX3948" s="41"/>
      <c r="BY3948" s="41"/>
      <c r="BZ3948" s="41"/>
      <c r="CA3948" s="41"/>
      <c r="CB3948" s="41"/>
      <c r="CC3948" s="41"/>
      <c r="CD3948" s="41"/>
      <c r="CE3948" s="41"/>
      <c r="CF3948" s="41"/>
      <c r="CG3948" s="41"/>
      <c r="CH3948" s="41"/>
      <c r="CI3948" s="41"/>
      <c r="CJ3948" s="41"/>
      <c r="ED3948" s="68"/>
      <c r="EE3948" s="68"/>
      <c r="EF3948" s="68"/>
      <c r="EG3948" s="68"/>
      <c r="EH3948" s="68"/>
      <c r="EI3948" s="68"/>
      <c r="EJ3948" s="68"/>
      <c r="EK3948" s="68"/>
      <c r="EL3948" s="68"/>
      <c r="EM3948" s="68"/>
      <c r="EN3948" s="68"/>
      <c r="EO3948" s="68"/>
      <c r="EP3948" s="68"/>
      <c r="EQ3948" s="68"/>
      <c r="ER3948" s="68"/>
      <c r="ES3948" s="68"/>
      <c r="ET3948" s="68"/>
    </row>
    <row r="3949" spans="53:150" s="9" customFormat="1" ht="15">
      <c r="BA3949" s="41"/>
      <c r="BB3949" s="41"/>
      <c r="BC3949" s="41"/>
      <c r="BD3949" s="41"/>
      <c r="BE3949" s="41"/>
      <c r="BF3949" s="41"/>
      <c r="BG3949" s="41"/>
      <c r="BH3949" s="41"/>
      <c r="BI3949" s="41"/>
      <c r="BJ3949" s="41"/>
      <c r="BK3949" s="41"/>
      <c r="BL3949" s="41"/>
      <c r="BM3949" s="41"/>
      <c r="BN3949" s="41"/>
      <c r="BO3949" s="41"/>
      <c r="BP3949" s="41"/>
      <c r="BQ3949" s="41"/>
      <c r="BR3949" s="41"/>
      <c r="BS3949" s="41"/>
      <c r="BT3949" s="41"/>
      <c r="BU3949" s="41"/>
      <c r="BV3949" s="41"/>
      <c r="BW3949" s="41"/>
      <c r="BX3949" s="41"/>
      <c r="BY3949" s="41"/>
      <c r="BZ3949" s="41"/>
      <c r="CA3949" s="41"/>
      <c r="CB3949" s="41"/>
      <c r="CC3949" s="41"/>
      <c r="CD3949" s="41"/>
      <c r="CE3949" s="41"/>
      <c r="CF3949" s="41"/>
      <c r="CG3949" s="41"/>
      <c r="CH3949" s="41"/>
      <c r="CI3949" s="41"/>
      <c r="CJ3949" s="41"/>
      <c r="ED3949" s="68"/>
      <c r="EE3949" s="68"/>
      <c r="EF3949" s="68"/>
      <c r="EG3949" s="68"/>
      <c r="EH3949" s="68"/>
      <c r="EI3949" s="68"/>
      <c r="EJ3949" s="68"/>
      <c r="EK3949" s="68"/>
      <c r="EL3949" s="68"/>
      <c r="EM3949" s="68"/>
      <c r="EN3949" s="68"/>
      <c r="EO3949" s="68"/>
      <c r="EP3949" s="68"/>
      <c r="EQ3949" s="68"/>
      <c r="ER3949" s="68"/>
      <c r="ES3949" s="68"/>
      <c r="ET3949" s="68"/>
    </row>
    <row r="3950" spans="53:150" s="9" customFormat="1" ht="15">
      <c r="BA3950" s="41"/>
      <c r="BB3950" s="41"/>
      <c r="BC3950" s="41"/>
      <c r="BD3950" s="41"/>
      <c r="BE3950" s="41"/>
      <c r="BF3950" s="41"/>
      <c r="BG3950" s="41"/>
      <c r="BH3950" s="41"/>
      <c r="BI3950" s="41"/>
      <c r="BJ3950" s="41"/>
      <c r="BK3950" s="41"/>
      <c r="BL3950" s="41"/>
      <c r="BM3950" s="41"/>
      <c r="BN3950" s="41"/>
      <c r="BO3950" s="41"/>
      <c r="BP3950" s="41"/>
      <c r="BQ3950" s="41"/>
      <c r="BR3950" s="41"/>
      <c r="BS3950" s="41"/>
      <c r="BT3950" s="41"/>
      <c r="BU3950" s="41"/>
      <c r="BV3950" s="41"/>
      <c r="BW3950" s="41"/>
      <c r="BX3950" s="41"/>
      <c r="BY3950" s="41"/>
      <c r="BZ3950" s="41"/>
      <c r="CA3950" s="41"/>
      <c r="CB3950" s="41"/>
      <c r="CC3950" s="41"/>
      <c r="CD3950" s="41"/>
      <c r="CE3950" s="41"/>
      <c r="CF3950" s="41"/>
      <c r="CG3950" s="41"/>
      <c r="CH3950" s="41"/>
      <c r="CI3950" s="41"/>
      <c r="CJ3950" s="41"/>
      <c r="ED3950" s="68"/>
      <c r="EE3950" s="68"/>
      <c r="EF3950" s="68"/>
      <c r="EG3950" s="68"/>
      <c r="EH3950" s="68"/>
      <c r="EI3950" s="68"/>
      <c r="EJ3950" s="68"/>
      <c r="EK3950" s="68"/>
      <c r="EL3950" s="68"/>
      <c r="EM3950" s="68"/>
      <c r="EN3950" s="68"/>
      <c r="EO3950" s="68"/>
      <c r="EP3950" s="68"/>
      <c r="EQ3950" s="68"/>
      <c r="ER3950" s="68"/>
      <c r="ES3950" s="68"/>
      <c r="ET3950" s="68"/>
    </row>
    <row r="3951" spans="53:150" s="9" customFormat="1" ht="15">
      <c r="BA3951" s="41"/>
      <c r="BB3951" s="41"/>
      <c r="BC3951" s="41"/>
      <c r="BD3951" s="41"/>
      <c r="BE3951" s="41"/>
      <c r="BF3951" s="41"/>
      <c r="BG3951" s="41"/>
      <c r="BH3951" s="41"/>
      <c r="BI3951" s="41"/>
      <c r="BJ3951" s="41"/>
      <c r="BK3951" s="41"/>
      <c r="BL3951" s="41"/>
      <c r="BM3951" s="41"/>
      <c r="BN3951" s="41"/>
      <c r="BO3951" s="41"/>
      <c r="BP3951" s="41"/>
      <c r="BQ3951" s="41"/>
      <c r="BR3951" s="41"/>
      <c r="BS3951" s="41"/>
      <c r="BT3951" s="41"/>
      <c r="BU3951" s="41"/>
      <c r="BV3951" s="41"/>
      <c r="BW3951" s="41"/>
      <c r="BX3951" s="41"/>
      <c r="BY3951" s="41"/>
      <c r="BZ3951" s="41"/>
      <c r="CA3951" s="41"/>
      <c r="CB3951" s="41"/>
      <c r="CC3951" s="41"/>
      <c r="CD3951" s="41"/>
      <c r="CE3951" s="41"/>
      <c r="CF3951" s="41"/>
      <c r="CG3951" s="41"/>
      <c r="CH3951" s="41"/>
      <c r="CI3951" s="41"/>
      <c r="CJ3951" s="41"/>
      <c r="ED3951" s="68"/>
      <c r="EE3951" s="68"/>
      <c r="EF3951" s="68"/>
      <c r="EG3951" s="68"/>
      <c r="EH3951" s="68"/>
      <c r="EI3951" s="68"/>
      <c r="EJ3951" s="68"/>
      <c r="EK3951" s="68"/>
      <c r="EL3951" s="68"/>
      <c r="EM3951" s="68"/>
      <c r="EN3951" s="68"/>
      <c r="EO3951" s="68"/>
      <c r="EP3951" s="68"/>
      <c r="EQ3951" s="68"/>
      <c r="ER3951" s="68"/>
      <c r="ES3951" s="68"/>
      <c r="ET3951" s="68"/>
    </row>
    <row r="3952" spans="53:150" s="9" customFormat="1" ht="15">
      <c r="BA3952" s="41"/>
      <c r="BB3952" s="41"/>
      <c r="BC3952" s="41"/>
      <c r="BD3952" s="41"/>
      <c r="BE3952" s="41"/>
      <c r="BF3952" s="41"/>
      <c r="BG3952" s="41"/>
      <c r="BH3952" s="41"/>
      <c r="BI3952" s="41"/>
      <c r="BJ3952" s="41"/>
      <c r="BK3952" s="41"/>
      <c r="BL3952" s="41"/>
      <c r="BM3952" s="41"/>
      <c r="BN3952" s="41"/>
      <c r="BO3952" s="41"/>
      <c r="BP3952" s="41"/>
      <c r="BQ3952" s="41"/>
      <c r="BR3952" s="41"/>
      <c r="BS3952" s="41"/>
      <c r="BT3952" s="41"/>
      <c r="BU3952" s="41"/>
      <c r="BV3952" s="41"/>
      <c r="BW3952" s="41"/>
      <c r="BX3952" s="41"/>
      <c r="BY3952" s="41"/>
      <c r="BZ3952" s="41"/>
      <c r="CA3952" s="41"/>
      <c r="CB3952" s="41"/>
      <c r="CC3952" s="41"/>
      <c r="CD3952" s="41"/>
      <c r="CE3952" s="41"/>
      <c r="CF3952" s="41"/>
      <c r="CG3952" s="41"/>
      <c r="CH3952" s="41"/>
      <c r="CI3952" s="41"/>
      <c r="CJ3952" s="41"/>
      <c r="ED3952" s="68"/>
      <c r="EE3952" s="68"/>
      <c r="EF3952" s="68"/>
      <c r="EG3952" s="68"/>
      <c r="EH3952" s="68"/>
      <c r="EI3952" s="68"/>
      <c r="EJ3952" s="68"/>
      <c r="EK3952" s="68"/>
      <c r="EL3952" s="68"/>
      <c r="EM3952" s="68"/>
      <c r="EN3952" s="68"/>
      <c r="EO3952" s="68"/>
      <c r="EP3952" s="68"/>
      <c r="EQ3952" s="68"/>
      <c r="ER3952" s="68"/>
      <c r="ES3952" s="68"/>
      <c r="ET3952" s="68"/>
    </row>
    <row r="3953" spans="53:150" s="9" customFormat="1" ht="15">
      <c r="BA3953" s="41"/>
      <c r="BB3953" s="41"/>
      <c r="BC3953" s="41"/>
      <c r="BD3953" s="41"/>
      <c r="BE3953" s="41"/>
      <c r="BF3953" s="41"/>
      <c r="BG3953" s="41"/>
      <c r="BH3953" s="41"/>
      <c r="BI3953" s="41"/>
      <c r="BJ3953" s="41"/>
      <c r="BK3953" s="41"/>
      <c r="BL3953" s="41"/>
      <c r="BM3953" s="41"/>
      <c r="BN3953" s="41"/>
      <c r="BO3953" s="41"/>
      <c r="BP3953" s="41"/>
      <c r="BQ3953" s="41"/>
      <c r="BR3953" s="41"/>
      <c r="BS3953" s="41"/>
      <c r="BT3953" s="41"/>
      <c r="BU3953" s="41"/>
      <c r="BV3953" s="41"/>
      <c r="BW3953" s="41"/>
      <c r="BX3953" s="41"/>
      <c r="BY3953" s="41"/>
      <c r="BZ3953" s="41"/>
      <c r="CA3953" s="41"/>
      <c r="CB3953" s="41"/>
      <c r="CC3953" s="41"/>
      <c r="CD3953" s="41"/>
      <c r="CE3953" s="41"/>
      <c r="CF3953" s="41"/>
      <c r="CG3953" s="41"/>
      <c r="CH3953" s="41"/>
      <c r="CI3953" s="41"/>
      <c r="CJ3953" s="41"/>
      <c r="ED3953" s="68"/>
      <c r="EE3953" s="68"/>
      <c r="EF3953" s="68"/>
      <c r="EG3953" s="68"/>
      <c r="EH3953" s="68"/>
      <c r="EI3953" s="68"/>
      <c r="EJ3953" s="68"/>
      <c r="EK3953" s="68"/>
      <c r="EL3953" s="68"/>
      <c r="EM3953" s="68"/>
      <c r="EN3953" s="68"/>
      <c r="EO3953" s="68"/>
      <c r="EP3953" s="68"/>
      <c r="EQ3953" s="68"/>
      <c r="ER3953" s="68"/>
      <c r="ES3953" s="68"/>
      <c r="ET3953" s="68"/>
    </row>
    <row r="3954" spans="53:150" s="9" customFormat="1" ht="15">
      <c r="BA3954" s="41"/>
      <c r="BB3954" s="41"/>
      <c r="BC3954" s="41"/>
      <c r="BD3954" s="41"/>
      <c r="BE3954" s="41"/>
      <c r="BF3954" s="41"/>
      <c r="BG3954" s="41"/>
      <c r="BH3954" s="41"/>
      <c r="BI3954" s="41"/>
      <c r="BJ3954" s="41"/>
      <c r="BK3954" s="41"/>
      <c r="BL3954" s="41"/>
      <c r="BM3954" s="41"/>
      <c r="BN3954" s="41"/>
      <c r="BO3954" s="41"/>
      <c r="BP3954" s="41"/>
      <c r="BQ3954" s="41"/>
      <c r="BR3954" s="41"/>
      <c r="BS3954" s="41"/>
      <c r="BT3954" s="41"/>
      <c r="BU3954" s="41"/>
      <c r="BV3954" s="41"/>
      <c r="BW3954" s="41"/>
      <c r="BX3954" s="41"/>
      <c r="BY3954" s="41"/>
      <c r="BZ3954" s="41"/>
      <c r="CA3954" s="41"/>
      <c r="CB3954" s="41"/>
      <c r="CC3954" s="41"/>
      <c r="CD3954" s="41"/>
      <c r="CE3954" s="41"/>
      <c r="CF3954" s="41"/>
      <c r="CG3954" s="41"/>
      <c r="CH3954" s="41"/>
      <c r="CI3954" s="41"/>
      <c r="CJ3954" s="41"/>
      <c r="ED3954" s="68"/>
      <c r="EE3954" s="68"/>
      <c r="EF3954" s="68"/>
      <c r="EG3954" s="68"/>
      <c r="EH3954" s="68"/>
      <c r="EI3954" s="68"/>
      <c r="EJ3954" s="68"/>
      <c r="EK3954" s="68"/>
      <c r="EL3954" s="68"/>
      <c r="EM3954" s="68"/>
      <c r="EN3954" s="68"/>
      <c r="EO3954" s="68"/>
      <c r="EP3954" s="68"/>
      <c r="EQ3954" s="68"/>
      <c r="ER3954" s="68"/>
      <c r="ES3954" s="68"/>
      <c r="ET3954" s="68"/>
    </row>
    <row r="3955" spans="53:150" s="9" customFormat="1" ht="15">
      <c r="BA3955" s="41"/>
      <c r="BB3955" s="41"/>
      <c r="BC3955" s="41"/>
      <c r="BD3955" s="41"/>
      <c r="BE3955" s="41"/>
      <c r="BF3955" s="41"/>
      <c r="BG3955" s="41"/>
      <c r="BH3955" s="41"/>
      <c r="BI3955" s="41"/>
      <c r="BJ3955" s="41"/>
      <c r="BK3955" s="41"/>
      <c r="BL3955" s="41"/>
      <c r="BM3955" s="41"/>
      <c r="BN3955" s="41"/>
      <c r="BO3955" s="41"/>
      <c r="BP3955" s="41"/>
      <c r="BQ3955" s="41"/>
      <c r="BR3955" s="41"/>
      <c r="BS3955" s="41"/>
      <c r="BT3955" s="41"/>
      <c r="BU3955" s="41"/>
      <c r="BV3955" s="41"/>
      <c r="BW3955" s="41"/>
      <c r="BX3955" s="41"/>
      <c r="BY3955" s="41"/>
      <c r="BZ3955" s="41"/>
      <c r="CA3955" s="41"/>
      <c r="CB3955" s="41"/>
      <c r="CC3955" s="41"/>
      <c r="CD3955" s="41"/>
      <c r="CE3955" s="41"/>
      <c r="CF3955" s="41"/>
      <c r="CG3955" s="41"/>
      <c r="CH3955" s="41"/>
      <c r="CI3955" s="41"/>
      <c r="CJ3955" s="41"/>
      <c r="ED3955" s="68"/>
      <c r="EE3955" s="68"/>
      <c r="EF3955" s="68"/>
      <c r="EG3955" s="68"/>
      <c r="EH3955" s="68"/>
      <c r="EI3955" s="68"/>
      <c r="EJ3955" s="68"/>
      <c r="EK3955" s="68"/>
      <c r="EL3955" s="68"/>
      <c r="EM3955" s="68"/>
      <c r="EN3955" s="68"/>
      <c r="EO3955" s="68"/>
      <c r="EP3955" s="68"/>
      <c r="EQ3955" s="68"/>
      <c r="ER3955" s="68"/>
      <c r="ES3955" s="68"/>
      <c r="ET3955" s="68"/>
    </row>
    <row r="3956" spans="53:150" s="9" customFormat="1" ht="15">
      <c r="BA3956" s="41"/>
      <c r="BB3956" s="41"/>
      <c r="BC3956" s="41"/>
      <c r="BD3956" s="41"/>
      <c r="BE3956" s="41"/>
      <c r="BF3956" s="41"/>
      <c r="BG3956" s="41"/>
      <c r="BH3956" s="41"/>
      <c r="BI3956" s="41"/>
      <c r="BJ3956" s="41"/>
      <c r="BK3956" s="41"/>
      <c r="BL3956" s="41"/>
      <c r="BM3956" s="41"/>
      <c r="BN3956" s="41"/>
      <c r="BO3956" s="41"/>
      <c r="BP3956" s="41"/>
      <c r="BQ3956" s="41"/>
      <c r="BR3956" s="41"/>
      <c r="BS3956" s="41"/>
      <c r="BT3956" s="41"/>
      <c r="BU3956" s="41"/>
      <c r="BV3956" s="41"/>
      <c r="BW3956" s="41"/>
      <c r="BX3956" s="41"/>
      <c r="BY3956" s="41"/>
      <c r="BZ3956" s="41"/>
      <c r="CA3956" s="41"/>
      <c r="CB3956" s="41"/>
      <c r="CC3956" s="41"/>
      <c r="CD3956" s="41"/>
      <c r="CE3956" s="41"/>
      <c r="CF3956" s="41"/>
      <c r="CG3956" s="41"/>
      <c r="CH3956" s="41"/>
      <c r="CI3956" s="41"/>
      <c r="CJ3956" s="41"/>
      <c r="ED3956" s="68"/>
      <c r="EE3956" s="68"/>
      <c r="EF3956" s="68"/>
      <c r="EG3956" s="68"/>
      <c r="EH3956" s="68"/>
      <c r="EI3956" s="68"/>
      <c r="EJ3956" s="68"/>
      <c r="EK3956" s="68"/>
      <c r="EL3956" s="68"/>
      <c r="EM3956" s="68"/>
      <c r="EN3956" s="68"/>
      <c r="EO3956" s="68"/>
      <c r="EP3956" s="68"/>
      <c r="EQ3956" s="68"/>
      <c r="ER3956" s="68"/>
      <c r="ES3956" s="68"/>
      <c r="ET3956" s="68"/>
    </row>
    <row r="3957" spans="53:150" s="9" customFormat="1" ht="15">
      <c r="BA3957" s="41"/>
      <c r="BB3957" s="41"/>
      <c r="BC3957" s="41"/>
      <c r="BD3957" s="41"/>
      <c r="BE3957" s="41"/>
      <c r="BF3957" s="41"/>
      <c r="BG3957" s="41"/>
      <c r="BH3957" s="41"/>
      <c r="BI3957" s="41"/>
      <c r="BJ3957" s="41"/>
      <c r="BK3957" s="41"/>
      <c r="BL3957" s="41"/>
      <c r="BM3957" s="41"/>
      <c r="BN3957" s="41"/>
      <c r="BO3957" s="41"/>
      <c r="BP3957" s="41"/>
      <c r="BQ3957" s="41"/>
      <c r="BR3957" s="41"/>
      <c r="BS3957" s="41"/>
      <c r="BT3957" s="41"/>
      <c r="BU3957" s="41"/>
      <c r="BV3957" s="41"/>
      <c r="BW3957" s="41"/>
      <c r="BX3957" s="41"/>
      <c r="BY3957" s="41"/>
      <c r="BZ3957" s="41"/>
      <c r="CA3957" s="41"/>
      <c r="CB3957" s="41"/>
      <c r="CC3957" s="41"/>
      <c r="CD3957" s="41"/>
      <c r="CE3957" s="41"/>
      <c r="CF3957" s="41"/>
      <c r="CG3957" s="41"/>
      <c r="CH3957" s="41"/>
      <c r="CI3957" s="41"/>
      <c r="CJ3957" s="41"/>
      <c r="ED3957" s="68"/>
      <c r="EE3957" s="68"/>
      <c r="EF3957" s="68"/>
      <c r="EG3957" s="68"/>
      <c r="EH3957" s="68"/>
      <c r="EI3957" s="68"/>
      <c r="EJ3957" s="68"/>
      <c r="EK3957" s="68"/>
      <c r="EL3957" s="68"/>
      <c r="EM3957" s="68"/>
      <c r="EN3957" s="68"/>
      <c r="EO3957" s="68"/>
      <c r="EP3957" s="68"/>
      <c r="EQ3957" s="68"/>
      <c r="ER3957" s="68"/>
      <c r="ES3957" s="68"/>
      <c r="ET3957" s="68"/>
    </row>
    <row r="3958" spans="53:150" s="9" customFormat="1" ht="15">
      <c r="BA3958" s="41"/>
      <c r="BB3958" s="41"/>
      <c r="BC3958" s="41"/>
      <c r="BD3958" s="41"/>
      <c r="BE3958" s="41"/>
      <c r="BF3958" s="41"/>
      <c r="BG3958" s="41"/>
      <c r="BH3958" s="41"/>
      <c r="BI3958" s="41"/>
      <c r="BJ3958" s="41"/>
      <c r="BK3958" s="41"/>
      <c r="BL3958" s="41"/>
      <c r="BM3958" s="41"/>
      <c r="BN3958" s="41"/>
      <c r="BO3958" s="41"/>
      <c r="BP3958" s="41"/>
      <c r="BQ3958" s="41"/>
      <c r="BR3958" s="41"/>
      <c r="BS3958" s="41"/>
      <c r="BT3958" s="41"/>
      <c r="BU3958" s="41"/>
      <c r="BV3958" s="41"/>
      <c r="BW3958" s="41"/>
      <c r="BX3958" s="41"/>
      <c r="BY3958" s="41"/>
      <c r="BZ3958" s="41"/>
      <c r="CA3958" s="41"/>
      <c r="CB3958" s="41"/>
      <c r="CC3958" s="41"/>
      <c r="CD3958" s="41"/>
      <c r="CE3958" s="41"/>
      <c r="CF3958" s="41"/>
      <c r="CG3958" s="41"/>
      <c r="CH3958" s="41"/>
      <c r="CI3958" s="41"/>
      <c r="CJ3958" s="41"/>
      <c r="ED3958" s="68"/>
      <c r="EE3958" s="68"/>
      <c r="EF3958" s="68"/>
      <c r="EG3958" s="68"/>
      <c r="EH3958" s="68"/>
      <c r="EI3958" s="68"/>
      <c r="EJ3958" s="68"/>
      <c r="EK3958" s="68"/>
      <c r="EL3958" s="68"/>
      <c r="EM3958" s="68"/>
      <c r="EN3958" s="68"/>
      <c r="EO3958" s="68"/>
      <c r="EP3958" s="68"/>
      <c r="EQ3958" s="68"/>
      <c r="ER3958" s="68"/>
      <c r="ES3958" s="68"/>
      <c r="ET3958" s="68"/>
    </row>
    <row r="3959" spans="53:150" s="9" customFormat="1" ht="15">
      <c r="BA3959" s="41"/>
      <c r="BB3959" s="41"/>
      <c r="BC3959" s="41"/>
      <c r="BD3959" s="41"/>
      <c r="BE3959" s="41"/>
      <c r="BF3959" s="41"/>
      <c r="BG3959" s="41"/>
      <c r="BH3959" s="41"/>
      <c r="BI3959" s="41"/>
      <c r="BJ3959" s="41"/>
      <c r="BK3959" s="41"/>
      <c r="BL3959" s="41"/>
      <c r="BM3959" s="41"/>
      <c r="BN3959" s="41"/>
      <c r="BO3959" s="41"/>
      <c r="BP3959" s="41"/>
      <c r="BQ3959" s="41"/>
      <c r="BR3959" s="41"/>
      <c r="BS3959" s="41"/>
      <c r="BT3959" s="41"/>
      <c r="BU3959" s="41"/>
      <c r="BV3959" s="41"/>
      <c r="BW3959" s="41"/>
      <c r="BX3959" s="41"/>
      <c r="BY3959" s="41"/>
      <c r="BZ3959" s="41"/>
      <c r="CA3959" s="41"/>
      <c r="CB3959" s="41"/>
      <c r="CC3959" s="41"/>
      <c r="CD3959" s="41"/>
      <c r="CE3959" s="41"/>
      <c r="CF3959" s="41"/>
      <c r="CG3959" s="41"/>
      <c r="CH3959" s="41"/>
      <c r="CI3959" s="41"/>
      <c r="CJ3959" s="41"/>
      <c r="ED3959" s="68"/>
      <c r="EE3959" s="68"/>
      <c r="EF3959" s="68"/>
      <c r="EG3959" s="68"/>
      <c r="EH3959" s="68"/>
      <c r="EI3959" s="68"/>
      <c r="EJ3959" s="68"/>
      <c r="EK3959" s="68"/>
      <c r="EL3959" s="68"/>
      <c r="EM3959" s="68"/>
      <c r="EN3959" s="68"/>
      <c r="EO3959" s="68"/>
      <c r="EP3959" s="68"/>
      <c r="EQ3959" s="68"/>
      <c r="ER3959" s="68"/>
      <c r="ES3959" s="68"/>
      <c r="ET3959" s="68"/>
    </row>
    <row r="3960" spans="53:150" s="9" customFormat="1" ht="15">
      <c r="BA3960" s="41"/>
      <c r="BB3960" s="41"/>
      <c r="BC3960" s="41"/>
      <c r="BD3960" s="41"/>
      <c r="BE3960" s="41"/>
      <c r="BF3960" s="41"/>
      <c r="BG3960" s="41"/>
      <c r="BH3960" s="41"/>
      <c r="BI3960" s="41"/>
      <c r="BJ3960" s="41"/>
      <c r="BK3960" s="41"/>
      <c r="BL3960" s="41"/>
      <c r="BM3960" s="41"/>
      <c r="BN3960" s="41"/>
      <c r="BO3960" s="41"/>
      <c r="BP3960" s="41"/>
      <c r="BQ3960" s="41"/>
      <c r="BR3960" s="41"/>
      <c r="BS3960" s="41"/>
      <c r="BT3960" s="41"/>
      <c r="BU3960" s="41"/>
      <c r="BV3960" s="41"/>
      <c r="BW3960" s="41"/>
      <c r="BX3960" s="41"/>
      <c r="BY3960" s="41"/>
      <c r="BZ3960" s="41"/>
      <c r="CA3960" s="41"/>
      <c r="CB3960" s="41"/>
      <c r="CC3960" s="41"/>
      <c r="CD3960" s="41"/>
      <c r="CE3960" s="41"/>
      <c r="CF3960" s="41"/>
      <c r="CG3960" s="41"/>
      <c r="CH3960" s="41"/>
      <c r="CI3960" s="41"/>
      <c r="CJ3960" s="41"/>
      <c r="ED3960" s="68"/>
      <c r="EE3960" s="68"/>
      <c r="EF3960" s="68"/>
      <c r="EG3960" s="68"/>
      <c r="EH3960" s="68"/>
      <c r="EI3960" s="68"/>
      <c r="EJ3960" s="68"/>
      <c r="EK3960" s="68"/>
      <c r="EL3960" s="68"/>
      <c r="EM3960" s="68"/>
      <c r="EN3960" s="68"/>
      <c r="EO3960" s="68"/>
      <c r="EP3960" s="68"/>
      <c r="EQ3960" s="68"/>
      <c r="ER3960" s="68"/>
      <c r="ES3960" s="68"/>
      <c r="ET3960" s="68"/>
    </row>
    <row r="3961" spans="53:150" s="9" customFormat="1" ht="15">
      <c r="BA3961" s="41"/>
      <c r="BB3961" s="41"/>
      <c r="BC3961" s="41"/>
      <c r="BD3961" s="41"/>
      <c r="BE3961" s="41"/>
      <c r="BF3961" s="41"/>
      <c r="BG3961" s="41"/>
      <c r="BH3961" s="41"/>
      <c r="BI3961" s="41"/>
      <c r="BJ3961" s="41"/>
      <c r="BK3961" s="41"/>
      <c r="BL3961" s="41"/>
      <c r="BM3961" s="41"/>
      <c r="BN3961" s="41"/>
      <c r="BO3961" s="41"/>
      <c r="BP3961" s="41"/>
      <c r="BQ3961" s="41"/>
      <c r="BR3961" s="41"/>
      <c r="BS3961" s="41"/>
      <c r="BT3961" s="41"/>
      <c r="BU3961" s="41"/>
      <c r="BV3961" s="41"/>
      <c r="BW3961" s="41"/>
      <c r="BX3961" s="41"/>
      <c r="BY3961" s="41"/>
      <c r="BZ3961" s="41"/>
      <c r="CA3961" s="41"/>
      <c r="CB3961" s="41"/>
      <c r="CC3961" s="41"/>
      <c r="CD3961" s="41"/>
      <c r="CE3961" s="41"/>
      <c r="CF3961" s="41"/>
      <c r="CG3961" s="41"/>
      <c r="CH3961" s="41"/>
      <c r="CI3961" s="41"/>
      <c r="CJ3961" s="41"/>
      <c r="ED3961" s="68"/>
      <c r="EE3961" s="68"/>
      <c r="EF3961" s="68"/>
      <c r="EG3961" s="68"/>
      <c r="EH3961" s="68"/>
      <c r="EI3961" s="68"/>
      <c r="EJ3961" s="68"/>
      <c r="EK3961" s="68"/>
      <c r="EL3961" s="68"/>
      <c r="EM3961" s="68"/>
      <c r="EN3961" s="68"/>
      <c r="EO3961" s="68"/>
      <c r="EP3961" s="68"/>
      <c r="EQ3961" s="68"/>
      <c r="ER3961" s="68"/>
      <c r="ES3961" s="68"/>
      <c r="ET3961" s="68"/>
    </row>
    <row r="3962" spans="53:150" s="9" customFormat="1" ht="15">
      <c r="BA3962" s="41"/>
      <c r="BB3962" s="41"/>
      <c r="BC3962" s="41"/>
      <c r="BD3962" s="41"/>
      <c r="BE3962" s="41"/>
      <c r="BF3962" s="41"/>
      <c r="BG3962" s="41"/>
      <c r="BH3962" s="41"/>
      <c r="BI3962" s="41"/>
      <c r="BJ3962" s="41"/>
      <c r="BK3962" s="41"/>
      <c r="BL3962" s="41"/>
      <c r="BM3962" s="41"/>
      <c r="BN3962" s="41"/>
      <c r="BO3962" s="41"/>
      <c r="BP3962" s="41"/>
      <c r="BQ3962" s="41"/>
      <c r="BR3962" s="41"/>
      <c r="BS3962" s="41"/>
      <c r="BT3962" s="41"/>
      <c r="BU3962" s="41"/>
      <c r="BV3962" s="41"/>
      <c r="BW3962" s="41"/>
      <c r="BX3962" s="41"/>
      <c r="BY3962" s="41"/>
      <c r="BZ3962" s="41"/>
      <c r="CA3962" s="41"/>
      <c r="CB3962" s="41"/>
      <c r="CC3962" s="41"/>
      <c r="CD3962" s="41"/>
      <c r="CE3962" s="41"/>
      <c r="CF3962" s="41"/>
      <c r="CG3962" s="41"/>
      <c r="CH3962" s="41"/>
      <c r="CI3962" s="41"/>
      <c r="CJ3962" s="41"/>
      <c r="ED3962" s="68"/>
      <c r="EE3962" s="68"/>
      <c r="EF3962" s="68"/>
      <c r="EG3962" s="68"/>
      <c r="EH3962" s="68"/>
      <c r="EI3962" s="68"/>
      <c r="EJ3962" s="68"/>
      <c r="EK3962" s="68"/>
      <c r="EL3962" s="68"/>
      <c r="EM3962" s="68"/>
      <c r="EN3962" s="68"/>
      <c r="EO3962" s="68"/>
      <c r="EP3962" s="68"/>
      <c r="EQ3962" s="68"/>
      <c r="ER3962" s="68"/>
      <c r="ES3962" s="68"/>
      <c r="ET3962" s="68"/>
    </row>
    <row r="3963" spans="53:150" s="9" customFormat="1" ht="15">
      <c r="BA3963" s="41"/>
      <c r="BB3963" s="41"/>
      <c r="BC3963" s="41"/>
      <c r="BD3963" s="41"/>
      <c r="BE3963" s="41"/>
      <c r="BF3963" s="41"/>
      <c r="BG3963" s="41"/>
      <c r="BH3963" s="41"/>
      <c r="BI3963" s="41"/>
      <c r="BJ3963" s="41"/>
      <c r="BK3963" s="41"/>
      <c r="BL3963" s="41"/>
      <c r="BM3963" s="41"/>
      <c r="BN3963" s="41"/>
      <c r="BO3963" s="41"/>
      <c r="BP3963" s="41"/>
      <c r="BQ3963" s="41"/>
      <c r="BR3963" s="41"/>
      <c r="BS3963" s="41"/>
      <c r="BT3963" s="41"/>
      <c r="BU3963" s="41"/>
      <c r="BV3963" s="41"/>
      <c r="BW3963" s="41"/>
      <c r="BX3963" s="41"/>
      <c r="BY3963" s="41"/>
      <c r="BZ3963" s="41"/>
      <c r="CA3963" s="41"/>
      <c r="CB3963" s="41"/>
      <c r="CC3963" s="41"/>
      <c r="CD3963" s="41"/>
      <c r="CE3963" s="41"/>
      <c r="CF3963" s="41"/>
      <c r="CG3963" s="41"/>
      <c r="CH3963" s="41"/>
      <c r="CI3963" s="41"/>
      <c r="CJ3963" s="41"/>
      <c r="ED3963" s="68"/>
      <c r="EE3963" s="68"/>
      <c r="EF3963" s="68"/>
      <c r="EG3963" s="68"/>
      <c r="EH3963" s="68"/>
      <c r="EI3963" s="68"/>
      <c r="EJ3963" s="68"/>
      <c r="EK3963" s="68"/>
      <c r="EL3963" s="68"/>
      <c r="EM3963" s="68"/>
      <c r="EN3963" s="68"/>
      <c r="EO3963" s="68"/>
      <c r="EP3963" s="68"/>
      <c r="EQ3963" s="68"/>
      <c r="ER3963" s="68"/>
      <c r="ES3963" s="68"/>
      <c r="ET3963" s="68"/>
    </row>
    <row r="3964" spans="53:150" s="9" customFormat="1" ht="15">
      <c r="BA3964" s="41"/>
      <c r="BB3964" s="41"/>
      <c r="BC3964" s="41"/>
      <c r="BD3964" s="41"/>
      <c r="BE3964" s="41"/>
      <c r="BF3964" s="41"/>
      <c r="BG3964" s="41"/>
      <c r="BH3964" s="41"/>
      <c r="BI3964" s="41"/>
      <c r="BJ3964" s="41"/>
      <c r="BK3964" s="41"/>
      <c r="BL3964" s="41"/>
      <c r="BM3964" s="41"/>
      <c r="BN3964" s="41"/>
      <c r="BO3964" s="41"/>
      <c r="BP3964" s="41"/>
      <c r="BQ3964" s="41"/>
      <c r="BR3964" s="41"/>
      <c r="BS3964" s="41"/>
      <c r="BT3964" s="41"/>
      <c r="BU3964" s="41"/>
      <c r="BV3964" s="41"/>
      <c r="BW3964" s="41"/>
      <c r="BX3964" s="41"/>
      <c r="BY3964" s="41"/>
      <c r="BZ3964" s="41"/>
      <c r="CA3964" s="41"/>
      <c r="CB3964" s="41"/>
      <c r="CC3964" s="41"/>
      <c r="CD3964" s="41"/>
      <c r="CE3964" s="41"/>
      <c r="CF3964" s="41"/>
      <c r="CG3964" s="41"/>
      <c r="CH3964" s="41"/>
      <c r="CI3964" s="41"/>
      <c r="CJ3964" s="41"/>
      <c r="ED3964" s="68"/>
      <c r="EE3964" s="68"/>
      <c r="EF3964" s="68"/>
      <c r="EG3964" s="68"/>
      <c r="EH3964" s="68"/>
      <c r="EI3964" s="68"/>
      <c r="EJ3964" s="68"/>
      <c r="EK3964" s="68"/>
      <c r="EL3964" s="68"/>
      <c r="EM3964" s="68"/>
      <c r="EN3964" s="68"/>
      <c r="EO3964" s="68"/>
      <c r="EP3964" s="68"/>
      <c r="EQ3964" s="68"/>
      <c r="ER3964" s="68"/>
      <c r="ES3964" s="68"/>
      <c r="ET3964" s="68"/>
    </row>
    <row r="3965" spans="53:150" s="9" customFormat="1" ht="15">
      <c r="BA3965" s="41"/>
      <c r="BB3965" s="41"/>
      <c r="BC3965" s="41"/>
      <c r="BD3965" s="41"/>
      <c r="BE3965" s="41"/>
      <c r="BF3965" s="41"/>
      <c r="BG3965" s="41"/>
      <c r="BH3965" s="41"/>
      <c r="BI3965" s="41"/>
      <c r="BJ3965" s="41"/>
      <c r="BK3965" s="41"/>
      <c r="BL3965" s="41"/>
      <c r="BM3965" s="41"/>
      <c r="BN3965" s="41"/>
      <c r="BO3965" s="41"/>
      <c r="BP3965" s="41"/>
      <c r="BQ3965" s="41"/>
      <c r="BR3965" s="41"/>
      <c r="BS3965" s="41"/>
      <c r="BT3965" s="41"/>
      <c r="BU3965" s="41"/>
      <c r="BV3965" s="41"/>
      <c r="BW3965" s="41"/>
      <c r="BX3965" s="41"/>
      <c r="BY3965" s="41"/>
      <c r="BZ3965" s="41"/>
      <c r="CA3965" s="41"/>
      <c r="CB3965" s="41"/>
      <c r="CC3965" s="41"/>
      <c r="CD3965" s="41"/>
      <c r="CE3965" s="41"/>
      <c r="CF3965" s="41"/>
      <c r="CG3965" s="41"/>
      <c r="CH3965" s="41"/>
      <c r="CI3965" s="41"/>
      <c r="CJ3965" s="41"/>
      <c r="ED3965" s="68"/>
      <c r="EE3965" s="68"/>
      <c r="EF3965" s="68"/>
      <c r="EG3965" s="68"/>
      <c r="EH3965" s="68"/>
      <c r="EI3965" s="68"/>
      <c r="EJ3965" s="68"/>
      <c r="EK3965" s="68"/>
      <c r="EL3965" s="68"/>
      <c r="EM3965" s="68"/>
      <c r="EN3965" s="68"/>
      <c r="EO3965" s="68"/>
      <c r="EP3965" s="68"/>
      <c r="EQ3965" s="68"/>
      <c r="ER3965" s="68"/>
      <c r="ES3965" s="68"/>
      <c r="ET3965" s="68"/>
    </row>
    <row r="3966" spans="53:150" s="9" customFormat="1" ht="15">
      <c r="BA3966" s="41"/>
      <c r="BB3966" s="41"/>
      <c r="BC3966" s="41"/>
      <c r="BD3966" s="41"/>
      <c r="BE3966" s="41"/>
      <c r="BF3966" s="41"/>
      <c r="BG3966" s="41"/>
      <c r="BH3966" s="41"/>
      <c r="BI3966" s="41"/>
      <c r="BJ3966" s="41"/>
      <c r="BK3966" s="41"/>
      <c r="BL3966" s="41"/>
      <c r="BM3966" s="41"/>
      <c r="BN3966" s="41"/>
      <c r="BO3966" s="41"/>
      <c r="BP3966" s="41"/>
      <c r="BQ3966" s="41"/>
      <c r="BR3966" s="41"/>
      <c r="BS3966" s="41"/>
      <c r="BT3966" s="41"/>
      <c r="BU3966" s="41"/>
      <c r="BV3966" s="41"/>
      <c r="BW3966" s="41"/>
      <c r="BX3966" s="41"/>
      <c r="BY3966" s="41"/>
      <c r="BZ3966" s="41"/>
      <c r="CA3966" s="41"/>
      <c r="CB3966" s="41"/>
      <c r="CC3966" s="41"/>
      <c r="CD3966" s="41"/>
      <c r="CE3966" s="41"/>
      <c r="CF3966" s="41"/>
      <c r="CG3966" s="41"/>
      <c r="CH3966" s="41"/>
      <c r="CI3966" s="41"/>
      <c r="CJ3966" s="41"/>
      <c r="ED3966" s="68"/>
      <c r="EE3966" s="68"/>
      <c r="EF3966" s="68"/>
      <c r="EG3966" s="68"/>
      <c r="EH3966" s="68"/>
      <c r="EI3966" s="68"/>
      <c r="EJ3966" s="68"/>
      <c r="EK3966" s="68"/>
      <c r="EL3966" s="68"/>
      <c r="EM3966" s="68"/>
      <c r="EN3966" s="68"/>
      <c r="EO3966" s="68"/>
      <c r="EP3966" s="68"/>
      <c r="EQ3966" s="68"/>
      <c r="ER3966" s="68"/>
      <c r="ES3966" s="68"/>
      <c r="ET3966" s="68"/>
    </row>
    <row r="3967" spans="53:150" s="9" customFormat="1" ht="15">
      <c r="BA3967" s="41"/>
      <c r="BB3967" s="41"/>
      <c r="BC3967" s="41"/>
      <c r="BD3967" s="41"/>
      <c r="BE3967" s="41"/>
      <c r="BF3967" s="41"/>
      <c r="BG3967" s="41"/>
      <c r="BH3967" s="41"/>
      <c r="BI3967" s="41"/>
      <c r="BJ3967" s="41"/>
      <c r="BK3967" s="41"/>
      <c r="BL3967" s="41"/>
      <c r="BM3967" s="41"/>
      <c r="BN3967" s="41"/>
      <c r="BO3967" s="41"/>
      <c r="BP3967" s="41"/>
      <c r="BQ3967" s="41"/>
      <c r="BR3967" s="41"/>
      <c r="BS3967" s="41"/>
      <c r="BT3967" s="41"/>
      <c r="BU3967" s="41"/>
      <c r="BV3967" s="41"/>
      <c r="BW3967" s="41"/>
      <c r="BX3967" s="41"/>
      <c r="BY3967" s="41"/>
      <c r="BZ3967" s="41"/>
      <c r="CA3967" s="41"/>
      <c r="CB3967" s="41"/>
      <c r="CC3967" s="41"/>
      <c r="CD3967" s="41"/>
      <c r="CE3967" s="41"/>
      <c r="CF3967" s="41"/>
      <c r="CG3967" s="41"/>
      <c r="CH3967" s="41"/>
      <c r="CI3967" s="41"/>
      <c r="CJ3967" s="41"/>
      <c r="ED3967" s="68"/>
      <c r="EE3967" s="68"/>
      <c r="EF3967" s="68"/>
      <c r="EG3967" s="68"/>
      <c r="EH3967" s="68"/>
      <c r="EI3967" s="68"/>
      <c r="EJ3967" s="68"/>
      <c r="EK3967" s="68"/>
      <c r="EL3967" s="68"/>
      <c r="EM3967" s="68"/>
      <c r="EN3967" s="68"/>
      <c r="EO3967" s="68"/>
      <c r="EP3967" s="68"/>
      <c r="EQ3967" s="68"/>
      <c r="ER3967" s="68"/>
      <c r="ES3967" s="68"/>
      <c r="ET3967" s="68"/>
    </row>
    <row r="3968" spans="53:150" s="9" customFormat="1" ht="15">
      <c r="BA3968" s="41"/>
      <c r="BB3968" s="41"/>
      <c r="BC3968" s="41"/>
      <c r="BD3968" s="41"/>
      <c r="BE3968" s="41"/>
      <c r="BF3968" s="41"/>
      <c r="BG3968" s="41"/>
      <c r="BH3968" s="41"/>
      <c r="BI3968" s="41"/>
      <c r="BJ3968" s="41"/>
      <c r="BK3968" s="41"/>
      <c r="BL3968" s="41"/>
      <c r="BM3968" s="41"/>
      <c r="BN3968" s="41"/>
      <c r="BO3968" s="41"/>
      <c r="BP3968" s="41"/>
      <c r="BQ3968" s="41"/>
      <c r="BR3968" s="41"/>
      <c r="BS3968" s="41"/>
      <c r="BT3968" s="41"/>
      <c r="BU3968" s="41"/>
      <c r="BV3968" s="41"/>
      <c r="BW3968" s="41"/>
      <c r="BX3968" s="41"/>
      <c r="BY3968" s="41"/>
      <c r="BZ3968" s="41"/>
      <c r="CA3968" s="41"/>
      <c r="CB3968" s="41"/>
      <c r="CC3968" s="41"/>
      <c r="CD3968" s="41"/>
      <c r="CE3968" s="41"/>
      <c r="CF3968" s="41"/>
      <c r="CG3968" s="41"/>
      <c r="CH3968" s="41"/>
      <c r="CI3968" s="41"/>
      <c r="CJ3968" s="41"/>
      <c r="ED3968" s="68"/>
      <c r="EE3968" s="68"/>
      <c r="EF3968" s="68"/>
      <c r="EG3968" s="68"/>
      <c r="EH3968" s="68"/>
      <c r="EI3968" s="68"/>
      <c r="EJ3968" s="68"/>
      <c r="EK3968" s="68"/>
      <c r="EL3968" s="68"/>
      <c r="EM3968" s="68"/>
      <c r="EN3968" s="68"/>
      <c r="EO3968" s="68"/>
      <c r="EP3968" s="68"/>
      <c r="EQ3968" s="68"/>
      <c r="ER3968" s="68"/>
      <c r="ES3968" s="68"/>
      <c r="ET3968" s="68"/>
    </row>
    <row r="3969" spans="53:150" s="9" customFormat="1" ht="15">
      <c r="BA3969" s="41"/>
      <c r="BB3969" s="41"/>
      <c r="BC3969" s="41"/>
      <c r="BD3969" s="41"/>
      <c r="BE3969" s="41"/>
      <c r="BF3969" s="41"/>
      <c r="BG3969" s="41"/>
      <c r="BH3969" s="41"/>
      <c r="BI3969" s="41"/>
      <c r="BJ3969" s="41"/>
      <c r="BK3969" s="41"/>
      <c r="BL3969" s="41"/>
      <c r="BM3969" s="41"/>
      <c r="BN3969" s="41"/>
      <c r="BO3969" s="41"/>
      <c r="BP3969" s="41"/>
      <c r="BQ3969" s="41"/>
      <c r="BR3969" s="41"/>
      <c r="BS3969" s="41"/>
      <c r="BT3969" s="41"/>
      <c r="BU3969" s="41"/>
      <c r="BV3969" s="41"/>
      <c r="BW3969" s="41"/>
      <c r="BX3969" s="41"/>
      <c r="BY3969" s="41"/>
      <c r="BZ3969" s="41"/>
      <c r="CA3969" s="41"/>
      <c r="CB3969" s="41"/>
      <c r="CC3969" s="41"/>
      <c r="CD3969" s="41"/>
      <c r="CE3969" s="41"/>
      <c r="CF3969" s="41"/>
      <c r="CG3969" s="41"/>
      <c r="CH3969" s="41"/>
      <c r="CI3969" s="41"/>
      <c r="CJ3969" s="41"/>
      <c r="ED3969" s="68"/>
      <c r="EE3969" s="68"/>
      <c r="EF3969" s="68"/>
      <c r="EG3969" s="68"/>
      <c r="EH3969" s="68"/>
      <c r="EI3969" s="68"/>
      <c r="EJ3969" s="68"/>
      <c r="EK3969" s="68"/>
      <c r="EL3969" s="68"/>
      <c r="EM3969" s="68"/>
      <c r="EN3969" s="68"/>
      <c r="EO3969" s="68"/>
      <c r="EP3969" s="68"/>
      <c r="EQ3969" s="68"/>
      <c r="ER3969" s="68"/>
      <c r="ES3969" s="68"/>
      <c r="ET3969" s="68"/>
    </row>
    <row r="3970" spans="53:150" s="9" customFormat="1" ht="15">
      <c r="BA3970" s="41"/>
      <c r="BB3970" s="41"/>
      <c r="BC3970" s="41"/>
      <c r="BD3970" s="41"/>
      <c r="BE3970" s="41"/>
      <c r="BF3970" s="41"/>
      <c r="BG3970" s="41"/>
      <c r="BH3970" s="41"/>
      <c r="BI3970" s="41"/>
      <c r="BJ3970" s="41"/>
      <c r="BK3970" s="41"/>
      <c r="BL3970" s="41"/>
      <c r="BM3970" s="41"/>
      <c r="BN3970" s="41"/>
      <c r="BO3970" s="41"/>
      <c r="BP3970" s="41"/>
      <c r="BQ3970" s="41"/>
      <c r="BR3970" s="41"/>
      <c r="BS3970" s="41"/>
      <c r="BT3970" s="41"/>
      <c r="BU3970" s="41"/>
      <c r="BV3970" s="41"/>
      <c r="BW3970" s="41"/>
      <c r="BX3970" s="41"/>
      <c r="BY3970" s="41"/>
      <c r="BZ3970" s="41"/>
      <c r="CA3970" s="41"/>
      <c r="CB3970" s="41"/>
      <c r="CC3970" s="41"/>
      <c r="CD3970" s="41"/>
      <c r="CE3970" s="41"/>
      <c r="CF3970" s="41"/>
      <c r="CG3970" s="41"/>
      <c r="CH3970" s="41"/>
      <c r="CI3970" s="41"/>
      <c r="CJ3970" s="41"/>
      <c r="ED3970" s="68"/>
      <c r="EE3970" s="68"/>
      <c r="EF3970" s="68"/>
      <c r="EG3970" s="68"/>
      <c r="EH3970" s="68"/>
      <c r="EI3970" s="68"/>
      <c r="EJ3970" s="68"/>
      <c r="EK3970" s="68"/>
      <c r="EL3970" s="68"/>
      <c r="EM3970" s="68"/>
      <c r="EN3970" s="68"/>
      <c r="EO3970" s="68"/>
      <c r="EP3970" s="68"/>
      <c r="EQ3970" s="68"/>
      <c r="ER3970" s="68"/>
      <c r="ES3970" s="68"/>
      <c r="ET3970" s="68"/>
    </row>
    <row r="3971" spans="53:150" s="9" customFormat="1" ht="15">
      <c r="BA3971" s="41"/>
      <c r="BB3971" s="41"/>
      <c r="BC3971" s="41"/>
      <c r="BD3971" s="41"/>
      <c r="BE3971" s="41"/>
      <c r="BF3971" s="41"/>
      <c r="BG3971" s="41"/>
      <c r="BH3971" s="41"/>
      <c r="BI3971" s="41"/>
      <c r="BJ3971" s="41"/>
      <c r="BK3971" s="41"/>
      <c r="BL3971" s="41"/>
      <c r="BM3971" s="41"/>
      <c r="BN3971" s="41"/>
      <c r="BO3971" s="41"/>
      <c r="BP3971" s="41"/>
      <c r="BQ3971" s="41"/>
      <c r="BR3971" s="41"/>
      <c r="BS3971" s="41"/>
      <c r="BT3971" s="41"/>
      <c r="BU3971" s="41"/>
      <c r="BV3971" s="41"/>
      <c r="BW3971" s="41"/>
      <c r="BX3971" s="41"/>
      <c r="BY3971" s="41"/>
      <c r="BZ3971" s="41"/>
      <c r="CA3971" s="41"/>
      <c r="CB3971" s="41"/>
      <c r="CC3971" s="41"/>
      <c r="CD3971" s="41"/>
      <c r="CE3971" s="41"/>
      <c r="CF3971" s="41"/>
      <c r="CG3971" s="41"/>
      <c r="CH3971" s="41"/>
      <c r="CI3971" s="41"/>
      <c r="CJ3971" s="41"/>
      <c r="ED3971" s="68"/>
      <c r="EE3971" s="68"/>
      <c r="EF3971" s="68"/>
      <c r="EG3971" s="68"/>
      <c r="EH3971" s="68"/>
      <c r="EI3971" s="68"/>
      <c r="EJ3971" s="68"/>
      <c r="EK3971" s="68"/>
      <c r="EL3971" s="68"/>
      <c r="EM3971" s="68"/>
      <c r="EN3971" s="68"/>
      <c r="EO3971" s="68"/>
      <c r="EP3971" s="68"/>
      <c r="EQ3971" s="68"/>
      <c r="ER3971" s="68"/>
      <c r="ES3971" s="68"/>
      <c r="ET3971" s="68"/>
    </row>
    <row r="3972" spans="53:150" s="9" customFormat="1" ht="15">
      <c r="BA3972" s="41"/>
      <c r="BB3972" s="41"/>
      <c r="BC3972" s="41"/>
      <c r="BD3972" s="41"/>
      <c r="BE3972" s="41"/>
      <c r="BF3972" s="41"/>
      <c r="BG3972" s="41"/>
      <c r="BH3972" s="41"/>
      <c r="BI3972" s="41"/>
      <c r="BJ3972" s="41"/>
      <c r="BK3972" s="41"/>
      <c r="BL3972" s="41"/>
      <c r="BM3972" s="41"/>
      <c r="BN3972" s="41"/>
      <c r="BO3972" s="41"/>
      <c r="BP3972" s="41"/>
      <c r="BQ3972" s="41"/>
      <c r="BR3972" s="41"/>
      <c r="BS3972" s="41"/>
      <c r="BT3972" s="41"/>
      <c r="BU3972" s="41"/>
      <c r="BV3972" s="41"/>
      <c r="BW3972" s="41"/>
      <c r="BX3972" s="41"/>
      <c r="BY3972" s="41"/>
      <c r="BZ3972" s="41"/>
      <c r="CA3972" s="41"/>
      <c r="CB3972" s="41"/>
      <c r="CC3972" s="41"/>
      <c r="CD3972" s="41"/>
      <c r="CE3972" s="41"/>
      <c r="CF3972" s="41"/>
      <c r="CG3972" s="41"/>
      <c r="CH3972" s="41"/>
      <c r="CI3972" s="41"/>
      <c r="CJ3972" s="41"/>
      <c r="ED3972" s="68"/>
      <c r="EE3972" s="68"/>
      <c r="EF3972" s="68"/>
      <c r="EG3972" s="68"/>
      <c r="EH3972" s="68"/>
      <c r="EI3972" s="68"/>
      <c r="EJ3972" s="68"/>
      <c r="EK3972" s="68"/>
      <c r="EL3972" s="68"/>
      <c r="EM3972" s="68"/>
      <c r="EN3972" s="68"/>
      <c r="EO3972" s="68"/>
      <c r="EP3972" s="68"/>
      <c r="EQ3972" s="68"/>
      <c r="ER3972" s="68"/>
      <c r="ES3972" s="68"/>
      <c r="ET3972" s="68"/>
    </row>
    <row r="3973" spans="53:150" s="9" customFormat="1" ht="15">
      <c r="BA3973" s="41"/>
      <c r="BB3973" s="41"/>
      <c r="BC3973" s="41"/>
      <c r="BD3973" s="41"/>
      <c r="BE3973" s="41"/>
      <c r="BF3973" s="41"/>
      <c r="BG3973" s="41"/>
      <c r="BH3973" s="41"/>
      <c r="BI3973" s="41"/>
      <c r="BJ3973" s="41"/>
      <c r="BK3973" s="41"/>
      <c r="BL3973" s="41"/>
      <c r="BM3973" s="41"/>
      <c r="BN3973" s="41"/>
      <c r="BO3973" s="41"/>
      <c r="BP3973" s="41"/>
      <c r="BQ3973" s="41"/>
      <c r="BR3973" s="41"/>
      <c r="BS3973" s="41"/>
      <c r="BT3973" s="41"/>
      <c r="BU3973" s="41"/>
      <c r="BV3973" s="41"/>
      <c r="BW3973" s="41"/>
      <c r="BX3973" s="41"/>
      <c r="BY3973" s="41"/>
      <c r="BZ3973" s="41"/>
      <c r="CA3973" s="41"/>
      <c r="CB3973" s="41"/>
      <c r="CC3973" s="41"/>
      <c r="CD3973" s="41"/>
      <c r="CE3973" s="41"/>
      <c r="CF3973" s="41"/>
      <c r="CG3973" s="41"/>
      <c r="CH3973" s="41"/>
      <c r="CI3973" s="41"/>
      <c r="CJ3973" s="41"/>
      <c r="ED3973" s="68"/>
      <c r="EE3973" s="68"/>
      <c r="EF3973" s="68"/>
      <c r="EG3973" s="68"/>
      <c r="EH3973" s="68"/>
      <c r="EI3973" s="68"/>
      <c r="EJ3973" s="68"/>
      <c r="EK3973" s="68"/>
      <c r="EL3973" s="68"/>
      <c r="EM3973" s="68"/>
      <c r="EN3973" s="68"/>
      <c r="EO3973" s="68"/>
      <c r="EP3973" s="68"/>
      <c r="EQ3973" s="68"/>
      <c r="ER3973" s="68"/>
      <c r="ES3973" s="68"/>
      <c r="ET3973" s="68"/>
    </row>
    <row r="3974" spans="53:150" s="9" customFormat="1" ht="15">
      <c r="BA3974" s="41"/>
      <c r="BB3974" s="41"/>
      <c r="BC3974" s="41"/>
      <c r="BD3974" s="41"/>
      <c r="BE3974" s="41"/>
      <c r="BF3974" s="41"/>
      <c r="BG3974" s="41"/>
      <c r="BH3974" s="41"/>
      <c r="BI3974" s="41"/>
      <c r="BJ3974" s="41"/>
      <c r="BK3974" s="41"/>
      <c r="BL3974" s="41"/>
      <c r="BM3974" s="41"/>
      <c r="BN3974" s="41"/>
      <c r="BO3974" s="41"/>
      <c r="BP3974" s="41"/>
      <c r="BQ3974" s="41"/>
      <c r="BR3974" s="41"/>
      <c r="BS3974" s="41"/>
      <c r="BT3974" s="41"/>
      <c r="BU3974" s="41"/>
      <c r="BV3974" s="41"/>
      <c r="BW3974" s="41"/>
      <c r="BX3974" s="41"/>
      <c r="BY3974" s="41"/>
      <c r="BZ3974" s="41"/>
      <c r="CA3974" s="41"/>
      <c r="CB3974" s="41"/>
      <c r="CC3974" s="41"/>
      <c r="CD3974" s="41"/>
      <c r="CE3974" s="41"/>
      <c r="CF3974" s="41"/>
      <c r="CG3974" s="41"/>
      <c r="CH3974" s="41"/>
      <c r="CI3974" s="41"/>
      <c r="CJ3974" s="41"/>
      <c r="ED3974" s="68"/>
      <c r="EE3974" s="68"/>
      <c r="EF3974" s="68"/>
      <c r="EG3974" s="68"/>
      <c r="EH3974" s="68"/>
      <c r="EI3974" s="68"/>
      <c r="EJ3974" s="68"/>
      <c r="EK3974" s="68"/>
      <c r="EL3974" s="68"/>
      <c r="EM3974" s="68"/>
      <c r="EN3974" s="68"/>
      <c r="EO3974" s="68"/>
      <c r="EP3974" s="68"/>
      <c r="EQ3974" s="68"/>
      <c r="ER3974" s="68"/>
      <c r="ES3974" s="68"/>
      <c r="ET3974" s="68"/>
    </row>
    <row r="3975" spans="53:150" s="9" customFormat="1" ht="15">
      <c r="BA3975" s="41"/>
      <c r="BB3975" s="41"/>
      <c r="BC3975" s="41"/>
      <c r="BD3975" s="41"/>
      <c r="BE3975" s="41"/>
      <c r="BF3975" s="41"/>
      <c r="BG3975" s="41"/>
      <c r="BH3975" s="41"/>
      <c r="BI3975" s="41"/>
      <c r="BJ3975" s="41"/>
      <c r="BK3975" s="41"/>
      <c r="BL3975" s="41"/>
      <c r="BM3975" s="41"/>
      <c r="BN3975" s="41"/>
      <c r="BO3975" s="41"/>
      <c r="BP3975" s="41"/>
      <c r="BQ3975" s="41"/>
      <c r="BR3975" s="41"/>
      <c r="BS3975" s="41"/>
      <c r="BT3975" s="41"/>
      <c r="BU3975" s="41"/>
      <c r="BV3975" s="41"/>
      <c r="BW3975" s="41"/>
      <c r="BX3975" s="41"/>
      <c r="BY3975" s="41"/>
      <c r="BZ3975" s="41"/>
      <c r="CA3975" s="41"/>
      <c r="CB3975" s="41"/>
      <c r="CC3975" s="41"/>
      <c r="CD3975" s="41"/>
      <c r="CE3975" s="41"/>
      <c r="CF3975" s="41"/>
      <c r="CG3975" s="41"/>
      <c r="CH3975" s="41"/>
      <c r="CI3975" s="41"/>
      <c r="CJ3975" s="41"/>
      <c r="ED3975" s="68"/>
      <c r="EE3975" s="68"/>
      <c r="EF3975" s="68"/>
      <c r="EG3975" s="68"/>
      <c r="EH3975" s="68"/>
      <c r="EI3975" s="68"/>
      <c r="EJ3975" s="68"/>
      <c r="EK3975" s="68"/>
      <c r="EL3975" s="68"/>
      <c r="EM3975" s="68"/>
      <c r="EN3975" s="68"/>
      <c r="EO3975" s="68"/>
      <c r="EP3975" s="68"/>
      <c r="EQ3975" s="68"/>
      <c r="ER3975" s="68"/>
      <c r="ES3975" s="68"/>
      <c r="ET3975" s="68"/>
    </row>
    <row r="3976" spans="53:150" s="9" customFormat="1" ht="15">
      <c r="BA3976" s="41"/>
      <c r="BB3976" s="41"/>
      <c r="BC3976" s="41"/>
      <c r="BD3976" s="41"/>
      <c r="BE3976" s="41"/>
      <c r="BF3976" s="41"/>
      <c r="BG3976" s="41"/>
      <c r="BH3976" s="41"/>
      <c r="BI3976" s="41"/>
      <c r="BJ3976" s="41"/>
      <c r="BK3976" s="41"/>
      <c r="BL3976" s="41"/>
      <c r="BM3976" s="41"/>
      <c r="BN3976" s="41"/>
      <c r="BO3976" s="41"/>
      <c r="BP3976" s="41"/>
      <c r="BQ3976" s="41"/>
      <c r="BR3976" s="41"/>
      <c r="BS3976" s="41"/>
      <c r="BT3976" s="41"/>
      <c r="BU3976" s="41"/>
      <c r="BV3976" s="41"/>
      <c r="BW3976" s="41"/>
      <c r="BX3976" s="41"/>
      <c r="BY3976" s="41"/>
      <c r="BZ3976" s="41"/>
      <c r="CA3976" s="41"/>
      <c r="CB3976" s="41"/>
      <c r="CC3976" s="41"/>
      <c r="CD3976" s="41"/>
      <c r="CE3976" s="41"/>
      <c r="CF3976" s="41"/>
      <c r="CG3976" s="41"/>
      <c r="CH3976" s="41"/>
      <c r="CI3976" s="41"/>
      <c r="CJ3976" s="41"/>
      <c r="ED3976" s="68"/>
      <c r="EE3976" s="68"/>
      <c r="EF3976" s="68"/>
      <c r="EG3976" s="68"/>
      <c r="EH3976" s="68"/>
      <c r="EI3976" s="68"/>
      <c r="EJ3976" s="68"/>
      <c r="EK3976" s="68"/>
      <c r="EL3976" s="68"/>
      <c r="EM3976" s="68"/>
      <c r="EN3976" s="68"/>
      <c r="EO3976" s="68"/>
      <c r="EP3976" s="68"/>
      <c r="EQ3976" s="68"/>
      <c r="ER3976" s="68"/>
      <c r="ES3976" s="68"/>
      <c r="ET3976" s="68"/>
    </row>
    <row r="3977" spans="53:150" s="9" customFormat="1" ht="15">
      <c r="BA3977" s="41"/>
      <c r="BB3977" s="41"/>
      <c r="BC3977" s="41"/>
      <c r="BD3977" s="41"/>
      <c r="BE3977" s="41"/>
      <c r="BF3977" s="41"/>
      <c r="BG3977" s="41"/>
      <c r="BH3977" s="41"/>
      <c r="BI3977" s="41"/>
      <c r="BJ3977" s="41"/>
      <c r="BK3977" s="41"/>
      <c r="BL3977" s="41"/>
      <c r="BM3977" s="41"/>
      <c r="BN3977" s="41"/>
      <c r="BO3977" s="41"/>
      <c r="BP3977" s="41"/>
      <c r="BQ3977" s="41"/>
      <c r="BR3977" s="41"/>
      <c r="BS3977" s="41"/>
      <c r="BT3977" s="41"/>
      <c r="BU3977" s="41"/>
      <c r="BV3977" s="41"/>
      <c r="BW3977" s="41"/>
      <c r="BX3977" s="41"/>
      <c r="BY3977" s="41"/>
      <c r="BZ3977" s="41"/>
      <c r="CA3977" s="41"/>
      <c r="CB3977" s="41"/>
      <c r="CC3977" s="41"/>
      <c r="CD3977" s="41"/>
      <c r="CE3977" s="41"/>
      <c r="CF3977" s="41"/>
      <c r="CG3977" s="41"/>
      <c r="CH3977" s="41"/>
      <c r="CI3977" s="41"/>
      <c r="CJ3977" s="41"/>
      <c r="ED3977" s="68"/>
      <c r="EE3977" s="68"/>
      <c r="EF3977" s="68"/>
      <c r="EG3977" s="68"/>
      <c r="EH3977" s="68"/>
      <c r="EI3977" s="68"/>
      <c r="EJ3977" s="68"/>
      <c r="EK3977" s="68"/>
      <c r="EL3977" s="68"/>
      <c r="EM3977" s="68"/>
      <c r="EN3977" s="68"/>
      <c r="EO3977" s="68"/>
      <c r="EP3977" s="68"/>
      <c r="EQ3977" s="68"/>
      <c r="ER3977" s="68"/>
      <c r="ES3977" s="68"/>
      <c r="ET3977" s="68"/>
    </row>
    <row r="3978" spans="53:150" s="9" customFormat="1" ht="15">
      <c r="BA3978" s="41"/>
      <c r="BB3978" s="41"/>
      <c r="BC3978" s="41"/>
      <c r="BD3978" s="41"/>
      <c r="BE3978" s="41"/>
      <c r="BF3978" s="41"/>
      <c r="BG3978" s="41"/>
      <c r="BH3978" s="41"/>
      <c r="BI3978" s="41"/>
      <c r="BJ3978" s="41"/>
      <c r="BK3978" s="41"/>
      <c r="BL3978" s="41"/>
      <c r="BM3978" s="41"/>
      <c r="BN3978" s="41"/>
      <c r="BO3978" s="41"/>
      <c r="BP3978" s="41"/>
      <c r="BQ3978" s="41"/>
      <c r="BR3978" s="41"/>
      <c r="BS3978" s="41"/>
      <c r="BT3978" s="41"/>
      <c r="BU3978" s="41"/>
      <c r="BV3978" s="41"/>
      <c r="BW3978" s="41"/>
      <c r="BX3978" s="41"/>
      <c r="BY3978" s="41"/>
      <c r="BZ3978" s="41"/>
      <c r="CA3978" s="41"/>
      <c r="CB3978" s="41"/>
      <c r="CC3978" s="41"/>
      <c r="CD3978" s="41"/>
      <c r="CE3978" s="41"/>
      <c r="CF3978" s="41"/>
      <c r="CG3978" s="41"/>
      <c r="CH3978" s="41"/>
      <c r="CI3978" s="41"/>
      <c r="CJ3978" s="41"/>
      <c r="ED3978" s="68"/>
      <c r="EE3978" s="68"/>
      <c r="EF3978" s="68"/>
      <c r="EG3978" s="68"/>
      <c r="EH3978" s="68"/>
      <c r="EI3978" s="68"/>
      <c r="EJ3978" s="68"/>
      <c r="EK3978" s="68"/>
      <c r="EL3978" s="68"/>
      <c r="EM3978" s="68"/>
      <c r="EN3978" s="68"/>
      <c r="EO3978" s="68"/>
      <c r="EP3978" s="68"/>
      <c r="EQ3978" s="68"/>
      <c r="ER3978" s="68"/>
      <c r="ES3978" s="68"/>
      <c r="ET3978" s="68"/>
    </row>
    <row r="3979" spans="53:150" s="9" customFormat="1" ht="15">
      <c r="BA3979" s="41"/>
      <c r="BB3979" s="41"/>
      <c r="BC3979" s="41"/>
      <c r="BD3979" s="41"/>
      <c r="BE3979" s="41"/>
      <c r="BF3979" s="41"/>
      <c r="BG3979" s="41"/>
      <c r="BH3979" s="41"/>
      <c r="BI3979" s="41"/>
      <c r="BJ3979" s="41"/>
      <c r="BK3979" s="41"/>
      <c r="BL3979" s="41"/>
      <c r="BM3979" s="41"/>
      <c r="BN3979" s="41"/>
      <c r="BO3979" s="41"/>
      <c r="BP3979" s="41"/>
      <c r="BQ3979" s="41"/>
      <c r="BR3979" s="41"/>
      <c r="BS3979" s="41"/>
      <c r="BT3979" s="41"/>
      <c r="BU3979" s="41"/>
      <c r="BV3979" s="41"/>
      <c r="BW3979" s="41"/>
      <c r="BX3979" s="41"/>
      <c r="BY3979" s="41"/>
      <c r="BZ3979" s="41"/>
      <c r="CA3979" s="41"/>
      <c r="CB3979" s="41"/>
      <c r="CC3979" s="41"/>
      <c r="CD3979" s="41"/>
      <c r="CE3979" s="41"/>
      <c r="CF3979" s="41"/>
      <c r="CG3979" s="41"/>
      <c r="CH3979" s="41"/>
      <c r="CI3979" s="41"/>
      <c r="CJ3979" s="41"/>
      <c r="ED3979" s="68"/>
      <c r="EE3979" s="68"/>
      <c r="EF3979" s="68"/>
      <c r="EG3979" s="68"/>
      <c r="EH3979" s="68"/>
      <c r="EI3979" s="68"/>
      <c r="EJ3979" s="68"/>
      <c r="EK3979" s="68"/>
      <c r="EL3979" s="68"/>
      <c r="EM3979" s="68"/>
      <c r="EN3979" s="68"/>
      <c r="EO3979" s="68"/>
      <c r="EP3979" s="68"/>
      <c r="EQ3979" s="68"/>
      <c r="ER3979" s="68"/>
      <c r="ES3979" s="68"/>
      <c r="ET3979" s="68"/>
    </row>
    <row r="3980" spans="53:150" s="9" customFormat="1" ht="15">
      <c r="BA3980" s="41"/>
      <c r="BB3980" s="41"/>
      <c r="BC3980" s="41"/>
      <c r="BD3980" s="41"/>
      <c r="BE3980" s="41"/>
      <c r="BF3980" s="41"/>
      <c r="BG3980" s="41"/>
      <c r="BH3980" s="41"/>
      <c r="BI3980" s="41"/>
      <c r="BJ3980" s="41"/>
      <c r="BK3980" s="41"/>
      <c r="BL3980" s="41"/>
      <c r="BM3980" s="41"/>
      <c r="BN3980" s="41"/>
      <c r="BO3980" s="41"/>
      <c r="BP3980" s="41"/>
      <c r="BQ3980" s="41"/>
      <c r="BR3980" s="41"/>
      <c r="BS3980" s="41"/>
      <c r="BT3980" s="41"/>
      <c r="BU3980" s="41"/>
      <c r="BV3980" s="41"/>
      <c r="BW3980" s="41"/>
      <c r="BX3980" s="41"/>
      <c r="BY3980" s="41"/>
      <c r="BZ3980" s="41"/>
      <c r="CA3980" s="41"/>
      <c r="CB3980" s="41"/>
      <c r="CC3980" s="41"/>
      <c r="CD3980" s="41"/>
      <c r="CE3980" s="41"/>
      <c r="CF3980" s="41"/>
      <c r="CG3980" s="41"/>
      <c r="CH3980" s="41"/>
      <c r="CI3980" s="41"/>
      <c r="CJ3980" s="41"/>
      <c r="ED3980" s="68"/>
      <c r="EE3980" s="68"/>
      <c r="EF3980" s="68"/>
      <c r="EG3980" s="68"/>
      <c r="EH3980" s="68"/>
      <c r="EI3980" s="68"/>
      <c r="EJ3980" s="68"/>
      <c r="EK3980" s="68"/>
      <c r="EL3980" s="68"/>
      <c r="EM3980" s="68"/>
      <c r="EN3980" s="68"/>
      <c r="EO3980" s="68"/>
      <c r="EP3980" s="68"/>
      <c r="EQ3980" s="68"/>
      <c r="ER3980" s="68"/>
      <c r="ES3980" s="68"/>
      <c r="ET3980" s="68"/>
    </row>
    <row r="3981" spans="53:150" s="9" customFormat="1" ht="15">
      <c r="BA3981" s="41"/>
      <c r="BB3981" s="41"/>
      <c r="BC3981" s="41"/>
      <c r="BD3981" s="41"/>
      <c r="BE3981" s="41"/>
      <c r="BF3981" s="41"/>
      <c r="BG3981" s="41"/>
      <c r="BH3981" s="41"/>
      <c r="BI3981" s="41"/>
      <c r="BJ3981" s="41"/>
      <c r="BK3981" s="41"/>
      <c r="BL3981" s="41"/>
      <c r="BM3981" s="41"/>
      <c r="BN3981" s="41"/>
      <c r="BO3981" s="41"/>
      <c r="BP3981" s="41"/>
      <c r="BQ3981" s="41"/>
      <c r="BR3981" s="41"/>
      <c r="BS3981" s="41"/>
      <c r="BT3981" s="41"/>
      <c r="BU3981" s="41"/>
      <c r="BV3981" s="41"/>
      <c r="BW3981" s="41"/>
      <c r="BX3981" s="41"/>
      <c r="BY3981" s="41"/>
      <c r="BZ3981" s="41"/>
      <c r="CA3981" s="41"/>
      <c r="CB3981" s="41"/>
      <c r="CC3981" s="41"/>
      <c r="CD3981" s="41"/>
      <c r="CE3981" s="41"/>
      <c r="CF3981" s="41"/>
      <c r="CG3981" s="41"/>
      <c r="CH3981" s="41"/>
      <c r="CI3981" s="41"/>
      <c r="CJ3981" s="41"/>
      <c r="ED3981" s="68"/>
      <c r="EE3981" s="68"/>
      <c r="EF3981" s="68"/>
      <c r="EG3981" s="68"/>
      <c r="EH3981" s="68"/>
      <c r="EI3981" s="68"/>
      <c r="EJ3981" s="68"/>
      <c r="EK3981" s="68"/>
      <c r="EL3981" s="68"/>
      <c r="EM3981" s="68"/>
      <c r="EN3981" s="68"/>
      <c r="EO3981" s="68"/>
      <c r="EP3981" s="68"/>
      <c r="EQ3981" s="68"/>
      <c r="ER3981" s="68"/>
      <c r="ES3981" s="68"/>
      <c r="ET3981" s="68"/>
    </row>
    <row r="3982" spans="53:150" s="9" customFormat="1" ht="15">
      <c r="BA3982" s="41"/>
      <c r="BB3982" s="41"/>
      <c r="BC3982" s="41"/>
      <c r="BD3982" s="41"/>
      <c r="BE3982" s="41"/>
      <c r="BF3982" s="41"/>
      <c r="BG3982" s="41"/>
      <c r="BH3982" s="41"/>
      <c r="BI3982" s="41"/>
      <c r="BJ3982" s="41"/>
      <c r="BK3982" s="41"/>
      <c r="BL3982" s="41"/>
      <c r="BM3982" s="41"/>
      <c r="BN3982" s="41"/>
      <c r="BO3982" s="41"/>
      <c r="BP3982" s="41"/>
      <c r="BQ3982" s="41"/>
      <c r="BR3982" s="41"/>
      <c r="BS3982" s="41"/>
      <c r="BT3982" s="41"/>
      <c r="BU3982" s="41"/>
      <c r="BV3982" s="41"/>
      <c r="BW3982" s="41"/>
      <c r="BX3982" s="41"/>
      <c r="BY3982" s="41"/>
      <c r="BZ3982" s="41"/>
      <c r="CA3982" s="41"/>
      <c r="CB3982" s="41"/>
      <c r="CC3982" s="41"/>
      <c r="CD3982" s="41"/>
      <c r="CE3982" s="41"/>
      <c r="CF3982" s="41"/>
      <c r="CG3982" s="41"/>
      <c r="CH3982" s="41"/>
      <c r="CI3982" s="41"/>
      <c r="CJ3982" s="41"/>
      <c r="ED3982" s="68"/>
      <c r="EE3982" s="68"/>
      <c r="EF3982" s="68"/>
      <c r="EG3982" s="68"/>
      <c r="EH3982" s="68"/>
      <c r="EI3982" s="68"/>
      <c r="EJ3982" s="68"/>
      <c r="EK3982" s="68"/>
      <c r="EL3982" s="68"/>
      <c r="EM3982" s="68"/>
      <c r="EN3982" s="68"/>
      <c r="EO3982" s="68"/>
      <c r="EP3982" s="68"/>
      <c r="EQ3982" s="68"/>
      <c r="ER3982" s="68"/>
      <c r="ES3982" s="68"/>
      <c r="ET3982" s="68"/>
    </row>
    <row r="3983" spans="53:150" s="9" customFormat="1" ht="15">
      <c r="BA3983" s="41"/>
      <c r="BB3983" s="41"/>
      <c r="BC3983" s="41"/>
      <c r="BD3983" s="41"/>
      <c r="BE3983" s="41"/>
      <c r="BF3983" s="41"/>
      <c r="BG3983" s="41"/>
      <c r="BH3983" s="41"/>
      <c r="BI3983" s="41"/>
      <c r="BJ3983" s="41"/>
      <c r="BK3983" s="41"/>
      <c r="BL3983" s="41"/>
      <c r="BM3983" s="41"/>
      <c r="BN3983" s="41"/>
      <c r="BO3983" s="41"/>
      <c r="BP3983" s="41"/>
      <c r="BQ3983" s="41"/>
      <c r="BR3983" s="41"/>
      <c r="BS3983" s="41"/>
      <c r="BT3983" s="41"/>
      <c r="BU3983" s="41"/>
      <c r="BV3983" s="41"/>
      <c r="BW3983" s="41"/>
      <c r="BX3983" s="41"/>
      <c r="BY3983" s="41"/>
      <c r="BZ3983" s="41"/>
      <c r="CA3983" s="41"/>
      <c r="CB3983" s="41"/>
      <c r="CC3983" s="41"/>
      <c r="CD3983" s="41"/>
      <c r="CE3983" s="41"/>
      <c r="CF3983" s="41"/>
      <c r="CG3983" s="41"/>
      <c r="CH3983" s="41"/>
      <c r="CI3983" s="41"/>
      <c r="CJ3983" s="41"/>
      <c r="ED3983" s="68"/>
      <c r="EE3983" s="68"/>
      <c r="EF3983" s="68"/>
      <c r="EG3983" s="68"/>
      <c r="EH3983" s="68"/>
      <c r="EI3983" s="68"/>
      <c r="EJ3983" s="68"/>
      <c r="EK3983" s="68"/>
      <c r="EL3983" s="68"/>
      <c r="EM3983" s="68"/>
      <c r="EN3983" s="68"/>
      <c r="EO3983" s="68"/>
      <c r="EP3983" s="68"/>
      <c r="EQ3983" s="68"/>
      <c r="ER3983" s="68"/>
      <c r="ES3983" s="68"/>
      <c r="ET3983" s="68"/>
    </row>
    <row r="3984" spans="53:150" s="9" customFormat="1" ht="15">
      <c r="BA3984" s="41"/>
      <c r="BB3984" s="41"/>
      <c r="BC3984" s="41"/>
      <c r="BD3984" s="41"/>
      <c r="BE3984" s="41"/>
      <c r="BF3984" s="41"/>
      <c r="BG3984" s="41"/>
      <c r="BH3984" s="41"/>
      <c r="BI3984" s="41"/>
      <c r="BJ3984" s="41"/>
      <c r="BK3984" s="41"/>
      <c r="BL3984" s="41"/>
      <c r="BM3984" s="41"/>
      <c r="BN3984" s="41"/>
      <c r="BO3984" s="41"/>
      <c r="BP3984" s="41"/>
      <c r="BQ3984" s="41"/>
      <c r="BR3984" s="41"/>
      <c r="BS3984" s="41"/>
      <c r="BT3984" s="41"/>
      <c r="BU3984" s="41"/>
      <c r="BV3984" s="41"/>
      <c r="BW3984" s="41"/>
      <c r="BX3984" s="41"/>
      <c r="BY3984" s="41"/>
      <c r="BZ3984" s="41"/>
      <c r="CA3984" s="41"/>
      <c r="CB3984" s="41"/>
      <c r="CC3984" s="41"/>
      <c r="CD3984" s="41"/>
      <c r="CE3984" s="41"/>
      <c r="CF3984" s="41"/>
      <c r="CG3984" s="41"/>
      <c r="CH3984" s="41"/>
      <c r="CI3984" s="41"/>
      <c r="CJ3984" s="41"/>
      <c r="ED3984" s="68"/>
      <c r="EE3984" s="68"/>
      <c r="EF3984" s="68"/>
      <c r="EG3984" s="68"/>
      <c r="EH3984" s="68"/>
      <c r="EI3984" s="68"/>
      <c r="EJ3984" s="68"/>
      <c r="EK3984" s="68"/>
      <c r="EL3984" s="68"/>
      <c r="EM3984" s="68"/>
      <c r="EN3984" s="68"/>
      <c r="EO3984" s="68"/>
      <c r="EP3984" s="68"/>
      <c r="EQ3984" s="68"/>
      <c r="ER3984" s="68"/>
      <c r="ES3984" s="68"/>
      <c r="ET3984" s="68"/>
    </row>
    <row r="3985" spans="53:150" s="9" customFormat="1" ht="15">
      <c r="BA3985" s="41"/>
      <c r="BB3985" s="41"/>
      <c r="BC3985" s="41"/>
      <c r="BD3985" s="41"/>
      <c r="BE3985" s="41"/>
      <c r="BF3985" s="41"/>
      <c r="BG3985" s="41"/>
      <c r="BH3985" s="41"/>
      <c r="BI3985" s="41"/>
      <c r="BJ3985" s="41"/>
      <c r="BK3985" s="41"/>
      <c r="BL3985" s="41"/>
      <c r="BM3985" s="41"/>
      <c r="BN3985" s="41"/>
      <c r="BO3985" s="41"/>
      <c r="BP3985" s="41"/>
      <c r="BQ3985" s="41"/>
      <c r="BR3985" s="41"/>
      <c r="BS3985" s="41"/>
      <c r="BT3985" s="41"/>
      <c r="BU3985" s="41"/>
      <c r="BV3985" s="41"/>
      <c r="BW3985" s="41"/>
      <c r="BX3985" s="41"/>
      <c r="BY3985" s="41"/>
      <c r="BZ3985" s="41"/>
      <c r="CA3985" s="41"/>
      <c r="CB3985" s="41"/>
      <c r="CC3985" s="41"/>
      <c r="CD3985" s="41"/>
      <c r="CE3985" s="41"/>
      <c r="CF3985" s="41"/>
      <c r="CG3985" s="41"/>
      <c r="CH3985" s="41"/>
      <c r="CI3985" s="41"/>
      <c r="CJ3985" s="41"/>
      <c r="ED3985" s="68"/>
      <c r="EE3985" s="68"/>
      <c r="EF3985" s="68"/>
      <c r="EG3985" s="68"/>
      <c r="EH3985" s="68"/>
      <c r="EI3985" s="68"/>
      <c r="EJ3985" s="68"/>
      <c r="EK3985" s="68"/>
      <c r="EL3985" s="68"/>
      <c r="EM3985" s="68"/>
      <c r="EN3985" s="68"/>
      <c r="EO3985" s="68"/>
      <c r="EP3985" s="68"/>
      <c r="EQ3985" s="68"/>
      <c r="ER3985" s="68"/>
      <c r="ES3985" s="68"/>
      <c r="ET3985" s="68"/>
    </row>
    <row r="3986" spans="53:150" s="9" customFormat="1" ht="15">
      <c r="BA3986" s="41"/>
      <c r="BB3986" s="41"/>
      <c r="BC3986" s="41"/>
      <c r="BD3986" s="41"/>
      <c r="BE3986" s="41"/>
      <c r="BF3986" s="41"/>
      <c r="BG3986" s="41"/>
      <c r="BH3986" s="41"/>
      <c r="BI3986" s="41"/>
      <c r="BJ3986" s="41"/>
      <c r="BK3986" s="41"/>
      <c r="BL3986" s="41"/>
      <c r="BM3986" s="41"/>
      <c r="BN3986" s="41"/>
      <c r="BO3986" s="41"/>
      <c r="BP3986" s="41"/>
      <c r="BQ3986" s="41"/>
      <c r="BR3986" s="41"/>
      <c r="BS3986" s="41"/>
      <c r="BT3986" s="41"/>
      <c r="BU3986" s="41"/>
      <c r="BV3986" s="41"/>
      <c r="BW3986" s="41"/>
      <c r="BX3986" s="41"/>
      <c r="BY3986" s="41"/>
      <c r="BZ3986" s="41"/>
      <c r="CA3986" s="41"/>
      <c r="CB3986" s="41"/>
      <c r="CC3986" s="41"/>
      <c r="CD3986" s="41"/>
      <c r="CE3986" s="41"/>
      <c r="CF3986" s="41"/>
      <c r="CG3986" s="41"/>
      <c r="CH3986" s="41"/>
      <c r="CI3986" s="41"/>
      <c r="CJ3986" s="41"/>
      <c r="ED3986" s="68"/>
      <c r="EE3986" s="68"/>
      <c r="EF3986" s="68"/>
      <c r="EG3986" s="68"/>
      <c r="EH3986" s="68"/>
      <c r="EI3986" s="68"/>
      <c r="EJ3986" s="68"/>
      <c r="EK3986" s="68"/>
      <c r="EL3986" s="68"/>
      <c r="EM3986" s="68"/>
      <c r="EN3986" s="68"/>
      <c r="EO3986" s="68"/>
      <c r="EP3986" s="68"/>
      <c r="EQ3986" s="68"/>
      <c r="ER3986" s="68"/>
      <c r="ES3986" s="68"/>
      <c r="ET3986" s="68"/>
    </row>
    <row r="3987" spans="53:150" s="9" customFormat="1" ht="15">
      <c r="BA3987" s="41"/>
      <c r="BB3987" s="41"/>
      <c r="BC3987" s="41"/>
      <c r="BD3987" s="41"/>
      <c r="BE3987" s="41"/>
      <c r="BF3987" s="41"/>
      <c r="BG3987" s="41"/>
      <c r="BH3987" s="41"/>
      <c r="BI3987" s="41"/>
      <c r="BJ3987" s="41"/>
      <c r="BK3987" s="41"/>
      <c r="BL3987" s="41"/>
      <c r="BM3987" s="41"/>
      <c r="BN3987" s="41"/>
      <c r="BO3987" s="41"/>
      <c r="BP3987" s="41"/>
      <c r="BQ3987" s="41"/>
      <c r="BR3987" s="41"/>
      <c r="BS3987" s="41"/>
      <c r="BT3987" s="41"/>
      <c r="BU3987" s="41"/>
      <c r="BV3987" s="41"/>
      <c r="BW3987" s="41"/>
      <c r="BX3987" s="41"/>
      <c r="BY3987" s="41"/>
      <c r="BZ3987" s="41"/>
      <c r="CA3987" s="41"/>
      <c r="CB3987" s="41"/>
      <c r="CC3987" s="41"/>
      <c r="CD3987" s="41"/>
      <c r="CE3987" s="41"/>
      <c r="CF3987" s="41"/>
      <c r="CG3987" s="41"/>
      <c r="CH3987" s="41"/>
      <c r="CI3987" s="41"/>
      <c r="CJ3987" s="41"/>
      <c r="ED3987" s="68"/>
      <c r="EE3987" s="68"/>
      <c r="EF3987" s="68"/>
      <c r="EG3987" s="68"/>
      <c r="EH3987" s="68"/>
      <c r="EI3987" s="68"/>
      <c r="EJ3987" s="68"/>
      <c r="EK3987" s="68"/>
      <c r="EL3987" s="68"/>
      <c r="EM3987" s="68"/>
      <c r="EN3987" s="68"/>
      <c r="EO3987" s="68"/>
      <c r="EP3987" s="68"/>
      <c r="EQ3987" s="68"/>
      <c r="ER3987" s="68"/>
      <c r="ES3987" s="68"/>
      <c r="ET3987" s="68"/>
    </row>
    <row r="3988" spans="53:150" s="9" customFormat="1" ht="15">
      <c r="BA3988" s="41"/>
      <c r="BB3988" s="41"/>
      <c r="BC3988" s="41"/>
      <c r="BD3988" s="41"/>
      <c r="BE3988" s="41"/>
      <c r="BF3988" s="41"/>
      <c r="BG3988" s="41"/>
      <c r="BH3988" s="41"/>
      <c r="BI3988" s="41"/>
      <c r="BJ3988" s="41"/>
      <c r="BK3988" s="41"/>
      <c r="BL3988" s="41"/>
      <c r="BM3988" s="41"/>
      <c r="BN3988" s="41"/>
      <c r="BO3988" s="41"/>
      <c r="BP3988" s="41"/>
      <c r="BQ3988" s="41"/>
      <c r="BR3988" s="41"/>
      <c r="BS3988" s="41"/>
      <c r="BT3988" s="41"/>
      <c r="BU3988" s="41"/>
      <c r="BV3988" s="41"/>
      <c r="BW3988" s="41"/>
      <c r="BX3988" s="41"/>
      <c r="BY3988" s="41"/>
      <c r="BZ3988" s="41"/>
      <c r="CA3988" s="41"/>
      <c r="CB3988" s="41"/>
      <c r="CC3988" s="41"/>
      <c r="CD3988" s="41"/>
      <c r="CE3988" s="41"/>
      <c r="CF3988" s="41"/>
      <c r="CG3988" s="41"/>
      <c r="CH3988" s="41"/>
      <c r="CI3988" s="41"/>
      <c r="CJ3988" s="41"/>
      <c r="ED3988" s="68"/>
      <c r="EE3988" s="68"/>
      <c r="EF3988" s="68"/>
      <c r="EG3988" s="68"/>
      <c r="EH3988" s="68"/>
      <c r="EI3988" s="68"/>
      <c r="EJ3988" s="68"/>
      <c r="EK3988" s="68"/>
      <c r="EL3988" s="68"/>
      <c r="EM3988" s="68"/>
      <c r="EN3988" s="68"/>
      <c r="EO3988" s="68"/>
      <c r="EP3988" s="68"/>
      <c r="EQ3988" s="68"/>
      <c r="ER3988" s="68"/>
      <c r="ES3988" s="68"/>
      <c r="ET3988" s="68"/>
    </row>
    <row r="3989" spans="53:150" s="9" customFormat="1" ht="15">
      <c r="BA3989" s="41"/>
      <c r="BB3989" s="41"/>
      <c r="BC3989" s="41"/>
      <c r="BD3989" s="41"/>
      <c r="BE3989" s="41"/>
      <c r="BF3989" s="41"/>
      <c r="BG3989" s="41"/>
      <c r="BH3989" s="41"/>
      <c r="BI3989" s="41"/>
      <c r="BJ3989" s="41"/>
      <c r="BK3989" s="41"/>
      <c r="BL3989" s="41"/>
      <c r="BM3989" s="41"/>
      <c r="BN3989" s="41"/>
      <c r="BO3989" s="41"/>
      <c r="BP3989" s="41"/>
      <c r="BQ3989" s="41"/>
      <c r="BR3989" s="41"/>
      <c r="BS3989" s="41"/>
      <c r="BT3989" s="41"/>
      <c r="BU3989" s="41"/>
      <c r="BV3989" s="41"/>
      <c r="BW3989" s="41"/>
      <c r="BX3989" s="41"/>
      <c r="BY3989" s="41"/>
      <c r="BZ3989" s="41"/>
      <c r="CA3989" s="41"/>
      <c r="CB3989" s="41"/>
      <c r="CC3989" s="41"/>
      <c r="CD3989" s="41"/>
      <c r="CE3989" s="41"/>
      <c r="CF3989" s="41"/>
      <c r="CG3989" s="41"/>
      <c r="CH3989" s="41"/>
      <c r="CI3989" s="41"/>
      <c r="CJ3989" s="41"/>
      <c r="ED3989" s="68"/>
      <c r="EE3989" s="68"/>
      <c r="EF3989" s="68"/>
      <c r="EG3989" s="68"/>
      <c r="EH3989" s="68"/>
      <c r="EI3989" s="68"/>
      <c r="EJ3989" s="68"/>
      <c r="EK3989" s="68"/>
      <c r="EL3989" s="68"/>
      <c r="EM3989" s="68"/>
      <c r="EN3989" s="68"/>
      <c r="EO3989" s="68"/>
      <c r="EP3989" s="68"/>
      <c r="EQ3989" s="68"/>
      <c r="ER3989" s="68"/>
      <c r="ES3989" s="68"/>
      <c r="ET3989" s="68"/>
    </row>
    <row r="3990" spans="53:150" s="9" customFormat="1" ht="15">
      <c r="BA3990" s="41"/>
      <c r="BB3990" s="41"/>
      <c r="BC3990" s="41"/>
      <c r="BD3990" s="41"/>
      <c r="BE3990" s="41"/>
      <c r="BF3990" s="41"/>
      <c r="BG3990" s="41"/>
      <c r="BH3990" s="41"/>
      <c r="BI3990" s="41"/>
      <c r="BJ3990" s="41"/>
      <c r="BK3990" s="41"/>
      <c r="BL3990" s="41"/>
      <c r="BM3990" s="41"/>
      <c r="BN3990" s="41"/>
      <c r="BO3990" s="41"/>
      <c r="BP3990" s="41"/>
      <c r="BQ3990" s="41"/>
      <c r="BR3990" s="41"/>
      <c r="BS3990" s="41"/>
      <c r="BT3990" s="41"/>
      <c r="BU3990" s="41"/>
      <c r="BV3990" s="41"/>
      <c r="BW3990" s="41"/>
      <c r="BX3990" s="41"/>
      <c r="BY3990" s="41"/>
      <c r="BZ3990" s="41"/>
      <c r="CA3990" s="41"/>
      <c r="CB3990" s="41"/>
      <c r="CC3990" s="41"/>
      <c r="CD3990" s="41"/>
      <c r="CE3990" s="41"/>
      <c r="CF3990" s="41"/>
      <c r="CG3990" s="41"/>
      <c r="CH3990" s="41"/>
      <c r="CI3990" s="41"/>
      <c r="CJ3990" s="41"/>
      <c r="ED3990" s="68"/>
      <c r="EE3990" s="68"/>
      <c r="EF3990" s="68"/>
      <c r="EG3990" s="68"/>
      <c r="EH3990" s="68"/>
      <c r="EI3990" s="68"/>
      <c r="EJ3990" s="68"/>
      <c r="EK3990" s="68"/>
      <c r="EL3990" s="68"/>
      <c r="EM3990" s="68"/>
      <c r="EN3990" s="68"/>
      <c r="EO3990" s="68"/>
      <c r="EP3990" s="68"/>
      <c r="EQ3990" s="68"/>
      <c r="ER3990" s="68"/>
      <c r="ES3990" s="68"/>
      <c r="ET3990" s="68"/>
    </row>
    <row r="3991" spans="53:150" s="9" customFormat="1" ht="15">
      <c r="BA3991" s="41"/>
      <c r="BB3991" s="41"/>
      <c r="BC3991" s="41"/>
      <c r="BD3991" s="41"/>
      <c r="BE3991" s="41"/>
      <c r="BF3991" s="41"/>
      <c r="BG3991" s="41"/>
      <c r="BH3991" s="41"/>
      <c r="BI3991" s="41"/>
      <c r="BJ3991" s="41"/>
      <c r="BK3991" s="41"/>
      <c r="BL3991" s="41"/>
      <c r="BM3991" s="41"/>
      <c r="BN3991" s="41"/>
      <c r="BO3991" s="41"/>
      <c r="BP3991" s="41"/>
      <c r="BQ3991" s="41"/>
      <c r="BR3991" s="41"/>
      <c r="BS3991" s="41"/>
      <c r="BT3991" s="41"/>
      <c r="BU3991" s="41"/>
      <c r="BV3991" s="41"/>
      <c r="BW3991" s="41"/>
      <c r="BX3991" s="41"/>
      <c r="BY3991" s="41"/>
      <c r="BZ3991" s="41"/>
      <c r="CA3991" s="41"/>
      <c r="CB3991" s="41"/>
      <c r="CC3991" s="41"/>
      <c r="CD3991" s="41"/>
      <c r="CE3991" s="41"/>
      <c r="CF3991" s="41"/>
      <c r="CG3991" s="41"/>
      <c r="CH3991" s="41"/>
      <c r="CI3991" s="41"/>
      <c r="CJ3991" s="41"/>
      <c r="ED3991" s="68"/>
      <c r="EE3991" s="68"/>
      <c r="EF3991" s="68"/>
      <c r="EG3991" s="68"/>
      <c r="EH3991" s="68"/>
      <c r="EI3991" s="68"/>
      <c r="EJ3991" s="68"/>
      <c r="EK3991" s="68"/>
      <c r="EL3991" s="68"/>
      <c r="EM3991" s="68"/>
      <c r="EN3991" s="68"/>
      <c r="EO3991" s="68"/>
      <c r="EP3991" s="68"/>
      <c r="EQ3991" s="68"/>
      <c r="ER3991" s="68"/>
      <c r="ES3991" s="68"/>
      <c r="ET3991" s="68"/>
    </row>
    <row r="3992" spans="53:150" s="9" customFormat="1" ht="15">
      <c r="BA3992" s="41"/>
      <c r="BB3992" s="41"/>
      <c r="BC3992" s="41"/>
      <c r="BD3992" s="41"/>
      <c r="BE3992" s="41"/>
      <c r="BF3992" s="41"/>
      <c r="BG3992" s="41"/>
      <c r="BH3992" s="41"/>
      <c r="BI3992" s="41"/>
      <c r="BJ3992" s="41"/>
      <c r="BK3992" s="41"/>
      <c r="BL3992" s="41"/>
      <c r="BM3992" s="41"/>
      <c r="BN3992" s="41"/>
      <c r="BO3992" s="41"/>
      <c r="BP3992" s="41"/>
      <c r="BQ3992" s="41"/>
      <c r="BR3992" s="41"/>
      <c r="BS3992" s="41"/>
      <c r="BT3992" s="41"/>
      <c r="BU3992" s="41"/>
      <c r="BV3992" s="41"/>
      <c r="BW3992" s="41"/>
      <c r="BX3992" s="41"/>
      <c r="BY3992" s="41"/>
      <c r="BZ3992" s="41"/>
      <c r="CA3992" s="41"/>
      <c r="CB3992" s="41"/>
      <c r="CC3992" s="41"/>
      <c r="CD3992" s="41"/>
      <c r="CE3992" s="41"/>
      <c r="CF3992" s="41"/>
      <c r="CG3992" s="41"/>
      <c r="CH3992" s="41"/>
      <c r="CI3992" s="41"/>
      <c r="CJ3992" s="41"/>
      <c r="ED3992" s="68"/>
      <c r="EE3992" s="68"/>
      <c r="EF3992" s="68"/>
      <c r="EG3992" s="68"/>
      <c r="EH3992" s="68"/>
      <c r="EI3992" s="68"/>
      <c r="EJ3992" s="68"/>
      <c r="EK3992" s="68"/>
      <c r="EL3992" s="68"/>
      <c r="EM3992" s="68"/>
      <c r="EN3992" s="68"/>
      <c r="EO3992" s="68"/>
      <c r="EP3992" s="68"/>
      <c r="EQ3992" s="68"/>
      <c r="ER3992" s="68"/>
      <c r="ES3992" s="68"/>
      <c r="ET3992" s="68"/>
    </row>
    <row r="3993" spans="53:150" s="9" customFormat="1" ht="15">
      <c r="BA3993" s="41"/>
      <c r="BB3993" s="41"/>
      <c r="BC3993" s="41"/>
      <c r="BD3993" s="41"/>
      <c r="BE3993" s="41"/>
      <c r="BF3993" s="41"/>
      <c r="BG3993" s="41"/>
      <c r="BH3993" s="41"/>
      <c r="BI3993" s="41"/>
      <c r="BJ3993" s="41"/>
      <c r="BK3993" s="41"/>
      <c r="BL3993" s="41"/>
      <c r="BM3993" s="41"/>
      <c r="BN3993" s="41"/>
      <c r="BO3993" s="41"/>
      <c r="BP3993" s="41"/>
      <c r="BQ3993" s="41"/>
      <c r="BR3993" s="41"/>
      <c r="BS3993" s="41"/>
      <c r="BT3993" s="41"/>
      <c r="BU3993" s="41"/>
      <c r="BV3993" s="41"/>
      <c r="BW3993" s="41"/>
      <c r="BX3993" s="41"/>
      <c r="BY3993" s="41"/>
      <c r="BZ3993" s="41"/>
      <c r="CA3993" s="41"/>
      <c r="CB3993" s="41"/>
      <c r="CC3993" s="41"/>
      <c r="CD3993" s="41"/>
      <c r="CE3993" s="41"/>
      <c r="CF3993" s="41"/>
      <c r="CG3993" s="41"/>
      <c r="CH3993" s="41"/>
      <c r="CI3993" s="41"/>
      <c r="CJ3993" s="41"/>
      <c r="ED3993" s="68"/>
      <c r="EE3993" s="68"/>
      <c r="EF3993" s="68"/>
      <c r="EG3993" s="68"/>
      <c r="EH3993" s="68"/>
      <c r="EI3993" s="68"/>
      <c r="EJ3993" s="68"/>
      <c r="EK3993" s="68"/>
      <c r="EL3993" s="68"/>
      <c r="EM3993" s="68"/>
      <c r="EN3993" s="68"/>
      <c r="EO3993" s="68"/>
      <c r="EP3993" s="68"/>
      <c r="EQ3993" s="68"/>
      <c r="ER3993" s="68"/>
      <c r="ES3993" s="68"/>
      <c r="ET3993" s="68"/>
    </row>
    <row r="3994" spans="53:150" s="9" customFormat="1" ht="15">
      <c r="BA3994" s="41"/>
      <c r="BB3994" s="41"/>
      <c r="BC3994" s="41"/>
      <c r="BD3994" s="41"/>
      <c r="BE3994" s="41"/>
      <c r="BF3994" s="41"/>
      <c r="BG3994" s="41"/>
      <c r="BH3994" s="41"/>
      <c r="BI3994" s="41"/>
      <c r="BJ3994" s="41"/>
      <c r="BK3994" s="41"/>
      <c r="BL3994" s="41"/>
      <c r="BM3994" s="41"/>
      <c r="BN3994" s="41"/>
      <c r="BO3994" s="41"/>
      <c r="BP3994" s="41"/>
      <c r="BQ3994" s="41"/>
      <c r="BR3994" s="41"/>
      <c r="BS3994" s="41"/>
      <c r="BT3994" s="41"/>
      <c r="BU3994" s="41"/>
      <c r="BV3994" s="41"/>
      <c r="BW3994" s="41"/>
      <c r="BX3994" s="41"/>
      <c r="BY3994" s="41"/>
      <c r="BZ3994" s="41"/>
      <c r="CA3994" s="41"/>
      <c r="CB3994" s="41"/>
      <c r="CC3994" s="41"/>
      <c r="CD3994" s="41"/>
      <c r="CE3994" s="41"/>
      <c r="CF3994" s="41"/>
      <c r="CG3994" s="41"/>
      <c r="CH3994" s="41"/>
      <c r="CI3994" s="41"/>
      <c r="CJ3994" s="41"/>
      <c r="ED3994" s="68"/>
      <c r="EE3994" s="68"/>
      <c r="EF3994" s="68"/>
      <c r="EG3994" s="68"/>
      <c r="EH3994" s="68"/>
      <c r="EI3994" s="68"/>
      <c r="EJ3994" s="68"/>
      <c r="EK3994" s="68"/>
      <c r="EL3994" s="68"/>
      <c r="EM3994" s="68"/>
      <c r="EN3994" s="68"/>
      <c r="EO3994" s="68"/>
      <c r="EP3994" s="68"/>
      <c r="EQ3994" s="68"/>
      <c r="ER3994" s="68"/>
      <c r="ES3994" s="68"/>
      <c r="ET3994" s="68"/>
    </row>
    <row r="3995" spans="53:150" s="9" customFormat="1" ht="15">
      <c r="BA3995" s="41"/>
      <c r="BB3995" s="41"/>
      <c r="BC3995" s="41"/>
      <c r="BD3995" s="41"/>
      <c r="BE3995" s="41"/>
      <c r="BF3995" s="41"/>
      <c r="BG3995" s="41"/>
      <c r="BH3995" s="41"/>
      <c r="BI3995" s="41"/>
      <c r="BJ3995" s="41"/>
      <c r="BK3995" s="41"/>
      <c r="BL3995" s="41"/>
      <c r="BM3995" s="41"/>
      <c r="BN3995" s="41"/>
      <c r="BO3995" s="41"/>
      <c r="BP3995" s="41"/>
      <c r="BQ3995" s="41"/>
      <c r="BR3995" s="41"/>
      <c r="BS3995" s="41"/>
      <c r="BT3995" s="41"/>
      <c r="BU3995" s="41"/>
      <c r="BV3995" s="41"/>
      <c r="BW3995" s="41"/>
      <c r="BX3995" s="41"/>
      <c r="BY3995" s="41"/>
      <c r="BZ3995" s="41"/>
      <c r="CA3995" s="41"/>
      <c r="CB3995" s="41"/>
      <c r="CC3995" s="41"/>
      <c r="CD3995" s="41"/>
      <c r="CE3995" s="41"/>
      <c r="CF3995" s="41"/>
      <c r="CG3995" s="41"/>
      <c r="CH3995" s="41"/>
      <c r="CI3995" s="41"/>
      <c r="CJ3995" s="41"/>
      <c r="ED3995" s="68"/>
      <c r="EE3995" s="68"/>
      <c r="EF3995" s="68"/>
      <c r="EG3995" s="68"/>
      <c r="EH3995" s="68"/>
      <c r="EI3995" s="68"/>
      <c r="EJ3995" s="68"/>
      <c r="EK3995" s="68"/>
      <c r="EL3995" s="68"/>
      <c r="EM3995" s="68"/>
      <c r="EN3995" s="68"/>
      <c r="EO3995" s="68"/>
      <c r="EP3995" s="68"/>
      <c r="EQ3995" s="68"/>
      <c r="ER3995" s="68"/>
      <c r="ES3995" s="68"/>
      <c r="ET3995" s="68"/>
    </row>
    <row r="3996" spans="53:150" s="9" customFormat="1" ht="15">
      <c r="BA3996" s="41"/>
      <c r="BB3996" s="41"/>
      <c r="BC3996" s="41"/>
      <c r="BD3996" s="41"/>
      <c r="BE3996" s="41"/>
      <c r="BF3996" s="41"/>
      <c r="BG3996" s="41"/>
      <c r="BH3996" s="41"/>
      <c r="BI3996" s="41"/>
      <c r="BJ3996" s="41"/>
      <c r="BK3996" s="41"/>
      <c r="BL3996" s="41"/>
      <c r="BM3996" s="41"/>
      <c r="BN3996" s="41"/>
      <c r="BO3996" s="41"/>
      <c r="BP3996" s="41"/>
      <c r="BQ3996" s="41"/>
      <c r="BR3996" s="41"/>
      <c r="BS3996" s="41"/>
      <c r="BT3996" s="41"/>
      <c r="BU3996" s="41"/>
      <c r="BV3996" s="41"/>
      <c r="BW3996" s="41"/>
      <c r="BX3996" s="41"/>
      <c r="BY3996" s="41"/>
      <c r="BZ3996" s="41"/>
      <c r="CA3996" s="41"/>
      <c r="CB3996" s="41"/>
      <c r="CC3996" s="41"/>
      <c r="CD3996" s="41"/>
      <c r="CE3996" s="41"/>
      <c r="CF3996" s="41"/>
      <c r="CG3996" s="41"/>
      <c r="CH3996" s="41"/>
      <c r="CI3996" s="41"/>
      <c r="CJ3996" s="41"/>
      <c r="ED3996" s="68"/>
      <c r="EE3996" s="68"/>
      <c r="EF3996" s="68"/>
      <c r="EG3996" s="68"/>
      <c r="EH3996" s="68"/>
      <c r="EI3996" s="68"/>
      <c r="EJ3996" s="68"/>
      <c r="EK3996" s="68"/>
      <c r="EL3996" s="68"/>
      <c r="EM3996" s="68"/>
      <c r="EN3996" s="68"/>
      <c r="EO3996" s="68"/>
      <c r="EP3996" s="68"/>
      <c r="EQ3996" s="68"/>
      <c r="ER3996" s="68"/>
      <c r="ES3996" s="68"/>
      <c r="ET3996" s="68"/>
    </row>
    <row r="3997" spans="53:150" s="9" customFormat="1" ht="15">
      <c r="BA3997" s="41"/>
      <c r="BB3997" s="41"/>
      <c r="BC3997" s="41"/>
      <c r="BD3997" s="41"/>
      <c r="BE3997" s="41"/>
      <c r="BF3997" s="41"/>
      <c r="BG3997" s="41"/>
      <c r="BH3997" s="41"/>
      <c r="BI3997" s="41"/>
      <c r="BJ3997" s="41"/>
      <c r="BK3997" s="41"/>
      <c r="BL3997" s="41"/>
      <c r="BM3997" s="41"/>
      <c r="BN3997" s="41"/>
      <c r="BO3997" s="41"/>
      <c r="BP3997" s="41"/>
      <c r="BQ3997" s="41"/>
      <c r="BR3997" s="41"/>
      <c r="BS3997" s="41"/>
      <c r="BT3997" s="41"/>
      <c r="BU3997" s="41"/>
      <c r="BV3997" s="41"/>
      <c r="BW3997" s="41"/>
      <c r="BX3997" s="41"/>
      <c r="BY3997" s="41"/>
      <c r="BZ3997" s="41"/>
      <c r="CA3997" s="41"/>
      <c r="CB3997" s="41"/>
      <c r="CC3997" s="41"/>
      <c r="CD3997" s="41"/>
      <c r="CE3997" s="41"/>
      <c r="CF3997" s="41"/>
      <c r="CG3997" s="41"/>
      <c r="CH3997" s="41"/>
      <c r="CI3997" s="41"/>
      <c r="CJ3997" s="41"/>
      <c r="ED3997" s="68"/>
      <c r="EE3997" s="68"/>
      <c r="EF3997" s="68"/>
      <c r="EG3997" s="68"/>
      <c r="EH3997" s="68"/>
      <c r="EI3997" s="68"/>
      <c r="EJ3997" s="68"/>
      <c r="EK3997" s="68"/>
      <c r="EL3997" s="68"/>
      <c r="EM3997" s="68"/>
      <c r="EN3997" s="68"/>
      <c r="EO3997" s="68"/>
      <c r="EP3997" s="68"/>
      <c r="EQ3997" s="68"/>
      <c r="ER3997" s="68"/>
      <c r="ES3997" s="68"/>
      <c r="ET3997" s="68"/>
    </row>
    <row r="3998" spans="53:150" s="9" customFormat="1" ht="15">
      <c r="BA3998" s="41"/>
      <c r="BB3998" s="41"/>
      <c r="BC3998" s="41"/>
      <c r="BD3998" s="41"/>
      <c r="BE3998" s="41"/>
      <c r="BF3998" s="41"/>
      <c r="BG3998" s="41"/>
      <c r="BH3998" s="41"/>
      <c r="BI3998" s="41"/>
      <c r="BJ3998" s="41"/>
      <c r="BK3998" s="41"/>
      <c r="BL3998" s="41"/>
      <c r="BM3998" s="41"/>
      <c r="BN3998" s="41"/>
      <c r="BO3998" s="41"/>
      <c r="BP3998" s="41"/>
      <c r="BQ3998" s="41"/>
      <c r="BR3998" s="41"/>
      <c r="BS3998" s="41"/>
      <c r="BT3998" s="41"/>
      <c r="BU3998" s="41"/>
      <c r="BV3998" s="41"/>
      <c r="BW3998" s="41"/>
      <c r="BX3998" s="41"/>
      <c r="BY3998" s="41"/>
      <c r="BZ3998" s="41"/>
      <c r="CA3998" s="41"/>
      <c r="CB3998" s="41"/>
      <c r="CC3998" s="41"/>
      <c r="CD3998" s="41"/>
      <c r="CE3998" s="41"/>
      <c r="CF3998" s="41"/>
      <c r="CG3998" s="41"/>
      <c r="CH3998" s="41"/>
      <c r="CI3998" s="41"/>
      <c r="CJ3998" s="41"/>
      <c r="ED3998" s="68"/>
      <c r="EE3998" s="68"/>
      <c r="EF3998" s="68"/>
      <c r="EG3998" s="68"/>
      <c r="EH3998" s="68"/>
      <c r="EI3998" s="68"/>
      <c r="EJ3998" s="68"/>
      <c r="EK3998" s="68"/>
      <c r="EL3998" s="68"/>
      <c r="EM3998" s="68"/>
      <c r="EN3998" s="68"/>
      <c r="EO3998" s="68"/>
      <c r="EP3998" s="68"/>
      <c r="EQ3998" s="68"/>
      <c r="ER3998" s="68"/>
      <c r="ES3998" s="68"/>
      <c r="ET3998" s="68"/>
    </row>
    <row r="3999" spans="53:150" s="9" customFormat="1" ht="15">
      <c r="BA3999" s="41"/>
      <c r="BB3999" s="41"/>
      <c r="BC3999" s="41"/>
      <c r="BD3999" s="41"/>
      <c r="BE3999" s="41"/>
      <c r="BF3999" s="41"/>
      <c r="BG3999" s="41"/>
      <c r="BH3999" s="41"/>
      <c r="BI3999" s="41"/>
      <c r="BJ3999" s="41"/>
      <c r="BK3999" s="41"/>
      <c r="BL3999" s="41"/>
      <c r="BM3999" s="41"/>
      <c r="BN3999" s="41"/>
      <c r="BO3999" s="41"/>
      <c r="BP3999" s="41"/>
      <c r="BQ3999" s="41"/>
      <c r="BR3999" s="41"/>
      <c r="BS3999" s="41"/>
      <c r="BT3999" s="41"/>
      <c r="BU3999" s="41"/>
      <c r="BV3999" s="41"/>
      <c r="BW3999" s="41"/>
      <c r="BX3999" s="41"/>
      <c r="BY3999" s="41"/>
      <c r="BZ3999" s="41"/>
      <c r="CA3999" s="41"/>
      <c r="CB3999" s="41"/>
      <c r="CC3999" s="41"/>
      <c r="CD3999" s="41"/>
      <c r="CE3999" s="41"/>
      <c r="CF3999" s="41"/>
      <c r="CG3999" s="41"/>
      <c r="CH3999" s="41"/>
      <c r="CI3999" s="41"/>
      <c r="CJ3999" s="41"/>
      <c r="ED3999" s="68"/>
      <c r="EE3999" s="68"/>
      <c r="EF3999" s="68"/>
      <c r="EG3999" s="68"/>
      <c r="EH3999" s="68"/>
      <c r="EI3999" s="68"/>
      <c r="EJ3999" s="68"/>
      <c r="EK3999" s="68"/>
      <c r="EL3999" s="68"/>
      <c r="EM3999" s="68"/>
      <c r="EN3999" s="68"/>
      <c r="EO3999" s="68"/>
      <c r="EP3999" s="68"/>
      <c r="EQ3999" s="68"/>
      <c r="ER3999" s="68"/>
      <c r="ES3999" s="68"/>
      <c r="ET3999" s="68"/>
    </row>
    <row r="4000" spans="53:150" s="9" customFormat="1" ht="15">
      <c r="BA4000" s="41"/>
      <c r="BB4000" s="41"/>
      <c r="BC4000" s="41"/>
      <c r="BD4000" s="41"/>
      <c r="BE4000" s="41"/>
      <c r="BF4000" s="41"/>
      <c r="BG4000" s="41"/>
      <c r="BH4000" s="41"/>
      <c r="BI4000" s="41"/>
      <c r="BJ4000" s="41"/>
      <c r="BK4000" s="41"/>
      <c r="BL4000" s="41"/>
      <c r="BM4000" s="41"/>
      <c r="BN4000" s="41"/>
      <c r="BO4000" s="41"/>
      <c r="BP4000" s="41"/>
      <c r="BQ4000" s="41"/>
      <c r="BR4000" s="41"/>
      <c r="BS4000" s="41"/>
      <c r="BT4000" s="41"/>
      <c r="BU4000" s="41"/>
      <c r="BV4000" s="41"/>
      <c r="BW4000" s="41"/>
      <c r="BX4000" s="41"/>
      <c r="BY4000" s="41"/>
      <c r="BZ4000" s="41"/>
      <c r="CA4000" s="41"/>
      <c r="CB4000" s="41"/>
      <c r="CC4000" s="41"/>
      <c r="CD4000" s="41"/>
      <c r="CE4000" s="41"/>
      <c r="CF4000" s="41"/>
      <c r="CG4000" s="41"/>
      <c r="CH4000" s="41"/>
      <c r="CI4000" s="41"/>
      <c r="CJ4000" s="41"/>
      <c r="ED4000" s="68"/>
      <c r="EE4000" s="68"/>
      <c r="EF4000" s="68"/>
      <c r="EG4000" s="68"/>
      <c r="EH4000" s="68"/>
      <c r="EI4000" s="68"/>
      <c r="EJ4000" s="68"/>
      <c r="EK4000" s="68"/>
      <c r="EL4000" s="68"/>
      <c r="EM4000" s="68"/>
      <c r="EN4000" s="68"/>
      <c r="EO4000" s="68"/>
      <c r="EP4000" s="68"/>
      <c r="EQ4000" s="68"/>
      <c r="ER4000" s="68"/>
      <c r="ES4000" s="68"/>
      <c r="ET4000" s="68"/>
    </row>
    <row r="4001" spans="53:150" s="9" customFormat="1" ht="15">
      <c r="BA4001" s="41"/>
      <c r="BB4001" s="41"/>
      <c r="BC4001" s="41"/>
      <c r="BD4001" s="41"/>
      <c r="BE4001" s="41"/>
      <c r="BF4001" s="41"/>
      <c r="BG4001" s="41"/>
      <c r="BH4001" s="41"/>
      <c r="BI4001" s="41"/>
      <c r="BJ4001" s="41"/>
      <c r="BK4001" s="41"/>
      <c r="BL4001" s="41"/>
      <c r="BM4001" s="41"/>
      <c r="BN4001" s="41"/>
      <c r="BO4001" s="41"/>
      <c r="BP4001" s="41"/>
      <c r="BQ4001" s="41"/>
      <c r="BR4001" s="41"/>
      <c r="BS4001" s="41"/>
      <c r="BT4001" s="41"/>
      <c r="BU4001" s="41"/>
      <c r="BV4001" s="41"/>
      <c r="BW4001" s="41"/>
      <c r="BX4001" s="41"/>
      <c r="BY4001" s="41"/>
      <c r="BZ4001" s="41"/>
      <c r="CA4001" s="41"/>
      <c r="CB4001" s="41"/>
      <c r="CC4001" s="41"/>
      <c r="CD4001" s="41"/>
      <c r="CE4001" s="41"/>
      <c r="CF4001" s="41"/>
      <c r="CG4001" s="41"/>
      <c r="CH4001" s="41"/>
      <c r="CI4001" s="41"/>
      <c r="CJ4001" s="41"/>
      <c r="ED4001" s="68"/>
      <c r="EE4001" s="68"/>
      <c r="EF4001" s="68"/>
      <c r="EG4001" s="68"/>
      <c r="EH4001" s="68"/>
      <c r="EI4001" s="68"/>
      <c r="EJ4001" s="68"/>
      <c r="EK4001" s="68"/>
      <c r="EL4001" s="68"/>
      <c r="EM4001" s="68"/>
      <c r="EN4001" s="68"/>
      <c r="EO4001" s="68"/>
      <c r="EP4001" s="68"/>
      <c r="EQ4001" s="68"/>
      <c r="ER4001" s="68"/>
      <c r="ES4001" s="68"/>
      <c r="ET4001" s="68"/>
    </row>
    <row r="4002" spans="53:150" s="9" customFormat="1" ht="15">
      <c r="BA4002" s="41"/>
      <c r="BB4002" s="41"/>
      <c r="BC4002" s="41"/>
      <c r="BD4002" s="41"/>
      <c r="BE4002" s="41"/>
      <c r="BF4002" s="41"/>
      <c r="BG4002" s="41"/>
      <c r="BH4002" s="41"/>
      <c r="BI4002" s="41"/>
      <c r="BJ4002" s="41"/>
      <c r="BK4002" s="41"/>
      <c r="BL4002" s="41"/>
      <c r="BM4002" s="41"/>
      <c r="BN4002" s="41"/>
      <c r="BO4002" s="41"/>
      <c r="BP4002" s="41"/>
      <c r="BQ4002" s="41"/>
      <c r="BR4002" s="41"/>
      <c r="BS4002" s="41"/>
      <c r="BT4002" s="41"/>
      <c r="BU4002" s="41"/>
      <c r="BV4002" s="41"/>
      <c r="BW4002" s="41"/>
      <c r="BX4002" s="41"/>
      <c r="BY4002" s="41"/>
      <c r="BZ4002" s="41"/>
      <c r="CA4002" s="41"/>
      <c r="CB4002" s="41"/>
      <c r="CC4002" s="41"/>
      <c r="CD4002" s="41"/>
      <c r="CE4002" s="41"/>
      <c r="CF4002" s="41"/>
      <c r="CG4002" s="41"/>
      <c r="CH4002" s="41"/>
      <c r="CI4002" s="41"/>
      <c r="CJ4002" s="41"/>
      <c r="ED4002" s="68"/>
      <c r="EE4002" s="68"/>
      <c r="EF4002" s="68"/>
      <c r="EG4002" s="68"/>
      <c r="EH4002" s="68"/>
      <c r="EI4002" s="68"/>
      <c r="EJ4002" s="68"/>
      <c r="EK4002" s="68"/>
      <c r="EL4002" s="68"/>
      <c r="EM4002" s="68"/>
      <c r="EN4002" s="68"/>
      <c r="EO4002" s="68"/>
      <c r="EP4002" s="68"/>
      <c r="EQ4002" s="68"/>
      <c r="ER4002" s="68"/>
      <c r="ES4002" s="68"/>
      <c r="ET4002" s="68"/>
    </row>
    <row r="4003" spans="53:150" s="9" customFormat="1" ht="15">
      <c r="BA4003" s="41"/>
      <c r="BB4003" s="41"/>
      <c r="BC4003" s="41"/>
      <c r="BD4003" s="41"/>
      <c r="BE4003" s="41"/>
      <c r="BF4003" s="41"/>
      <c r="BG4003" s="41"/>
      <c r="BH4003" s="41"/>
      <c r="BI4003" s="41"/>
      <c r="BJ4003" s="41"/>
      <c r="BK4003" s="41"/>
      <c r="BL4003" s="41"/>
      <c r="BM4003" s="41"/>
      <c r="BN4003" s="41"/>
      <c r="BO4003" s="41"/>
      <c r="BP4003" s="41"/>
      <c r="BQ4003" s="41"/>
      <c r="BR4003" s="41"/>
      <c r="BS4003" s="41"/>
      <c r="BT4003" s="41"/>
      <c r="BU4003" s="41"/>
      <c r="BV4003" s="41"/>
      <c r="BW4003" s="41"/>
      <c r="BX4003" s="41"/>
      <c r="BY4003" s="41"/>
      <c r="BZ4003" s="41"/>
      <c r="CA4003" s="41"/>
      <c r="CB4003" s="41"/>
      <c r="CC4003" s="41"/>
      <c r="CD4003" s="41"/>
      <c r="CE4003" s="41"/>
      <c r="CF4003" s="41"/>
      <c r="CG4003" s="41"/>
      <c r="CH4003" s="41"/>
      <c r="CI4003" s="41"/>
      <c r="CJ4003" s="41"/>
      <c r="ED4003" s="68"/>
      <c r="EE4003" s="68"/>
      <c r="EF4003" s="68"/>
      <c r="EG4003" s="68"/>
      <c r="EH4003" s="68"/>
      <c r="EI4003" s="68"/>
      <c r="EJ4003" s="68"/>
      <c r="EK4003" s="68"/>
      <c r="EL4003" s="68"/>
      <c r="EM4003" s="68"/>
      <c r="EN4003" s="68"/>
      <c r="EO4003" s="68"/>
      <c r="EP4003" s="68"/>
      <c r="EQ4003" s="68"/>
      <c r="ER4003" s="68"/>
      <c r="ES4003" s="68"/>
      <c r="ET4003" s="68"/>
    </row>
    <row r="4004" spans="53:150" s="9" customFormat="1" ht="15">
      <c r="BA4004" s="41"/>
      <c r="BB4004" s="41"/>
      <c r="BC4004" s="41"/>
      <c r="BD4004" s="41"/>
      <c r="BE4004" s="41"/>
      <c r="BF4004" s="41"/>
      <c r="BG4004" s="41"/>
      <c r="BH4004" s="41"/>
      <c r="BI4004" s="41"/>
      <c r="BJ4004" s="41"/>
      <c r="BK4004" s="41"/>
      <c r="BL4004" s="41"/>
      <c r="BM4004" s="41"/>
      <c r="BN4004" s="41"/>
      <c r="BO4004" s="41"/>
      <c r="BP4004" s="41"/>
      <c r="BQ4004" s="41"/>
      <c r="BR4004" s="41"/>
      <c r="BS4004" s="41"/>
      <c r="BT4004" s="41"/>
      <c r="BU4004" s="41"/>
      <c r="BV4004" s="41"/>
      <c r="BW4004" s="41"/>
      <c r="BX4004" s="41"/>
      <c r="BY4004" s="41"/>
      <c r="BZ4004" s="41"/>
      <c r="CA4004" s="41"/>
      <c r="CB4004" s="41"/>
      <c r="CC4004" s="41"/>
      <c r="CD4004" s="41"/>
      <c r="CE4004" s="41"/>
      <c r="CF4004" s="41"/>
      <c r="CG4004" s="41"/>
      <c r="CH4004" s="41"/>
      <c r="CI4004" s="41"/>
      <c r="CJ4004" s="41"/>
      <c r="ED4004" s="68"/>
      <c r="EE4004" s="68"/>
      <c r="EF4004" s="68"/>
      <c r="EG4004" s="68"/>
      <c r="EH4004" s="68"/>
      <c r="EI4004" s="68"/>
      <c r="EJ4004" s="68"/>
      <c r="EK4004" s="68"/>
      <c r="EL4004" s="68"/>
      <c r="EM4004" s="68"/>
      <c r="EN4004" s="68"/>
      <c r="EO4004" s="68"/>
      <c r="EP4004" s="68"/>
      <c r="EQ4004" s="68"/>
      <c r="ER4004" s="68"/>
      <c r="ES4004" s="68"/>
      <c r="ET4004" s="68"/>
    </row>
    <row r="4005" spans="53:150" s="9" customFormat="1" ht="15">
      <c r="BA4005" s="41"/>
      <c r="BB4005" s="41"/>
      <c r="BC4005" s="41"/>
      <c r="BD4005" s="41"/>
      <c r="BE4005" s="41"/>
      <c r="BF4005" s="41"/>
      <c r="BG4005" s="41"/>
      <c r="BH4005" s="41"/>
      <c r="BI4005" s="41"/>
      <c r="BJ4005" s="41"/>
      <c r="BK4005" s="41"/>
      <c r="BL4005" s="41"/>
      <c r="BM4005" s="41"/>
      <c r="BN4005" s="41"/>
      <c r="BO4005" s="41"/>
      <c r="BP4005" s="41"/>
      <c r="BQ4005" s="41"/>
      <c r="BR4005" s="41"/>
      <c r="BS4005" s="41"/>
      <c r="BT4005" s="41"/>
      <c r="BU4005" s="41"/>
      <c r="BV4005" s="41"/>
      <c r="BW4005" s="41"/>
      <c r="BX4005" s="41"/>
      <c r="BY4005" s="41"/>
      <c r="BZ4005" s="41"/>
      <c r="CA4005" s="41"/>
      <c r="CB4005" s="41"/>
      <c r="CC4005" s="41"/>
      <c r="CD4005" s="41"/>
      <c r="CE4005" s="41"/>
      <c r="CF4005" s="41"/>
      <c r="CG4005" s="41"/>
      <c r="CH4005" s="41"/>
      <c r="CI4005" s="41"/>
      <c r="CJ4005" s="41"/>
      <c r="ED4005" s="68"/>
      <c r="EE4005" s="68"/>
      <c r="EF4005" s="68"/>
      <c r="EG4005" s="68"/>
      <c r="EH4005" s="68"/>
      <c r="EI4005" s="68"/>
      <c r="EJ4005" s="68"/>
      <c r="EK4005" s="68"/>
      <c r="EL4005" s="68"/>
      <c r="EM4005" s="68"/>
      <c r="EN4005" s="68"/>
      <c r="EO4005" s="68"/>
      <c r="EP4005" s="68"/>
      <c r="EQ4005" s="68"/>
      <c r="ER4005" s="68"/>
      <c r="ES4005" s="68"/>
      <c r="ET4005" s="68"/>
    </row>
    <row r="4006" spans="53:150" s="9" customFormat="1" ht="15">
      <c r="BA4006" s="41"/>
      <c r="BB4006" s="41"/>
      <c r="BC4006" s="41"/>
      <c r="BD4006" s="41"/>
      <c r="BE4006" s="41"/>
      <c r="BF4006" s="41"/>
      <c r="BG4006" s="41"/>
      <c r="BH4006" s="41"/>
      <c r="BI4006" s="41"/>
      <c r="BJ4006" s="41"/>
      <c r="BK4006" s="41"/>
      <c r="BL4006" s="41"/>
      <c r="BM4006" s="41"/>
      <c r="BN4006" s="41"/>
      <c r="BO4006" s="41"/>
      <c r="BP4006" s="41"/>
      <c r="BQ4006" s="41"/>
      <c r="BR4006" s="41"/>
      <c r="BS4006" s="41"/>
      <c r="BT4006" s="41"/>
      <c r="BU4006" s="41"/>
      <c r="BV4006" s="41"/>
      <c r="BW4006" s="41"/>
      <c r="BX4006" s="41"/>
      <c r="BY4006" s="41"/>
      <c r="BZ4006" s="41"/>
      <c r="CA4006" s="41"/>
      <c r="CB4006" s="41"/>
      <c r="CC4006" s="41"/>
      <c r="CD4006" s="41"/>
      <c r="CE4006" s="41"/>
      <c r="CF4006" s="41"/>
      <c r="CG4006" s="41"/>
      <c r="CH4006" s="41"/>
      <c r="CI4006" s="41"/>
      <c r="CJ4006" s="41"/>
      <c r="ED4006" s="68"/>
      <c r="EE4006" s="68"/>
      <c r="EF4006" s="68"/>
      <c r="EG4006" s="68"/>
      <c r="EH4006" s="68"/>
      <c r="EI4006" s="68"/>
      <c r="EJ4006" s="68"/>
      <c r="EK4006" s="68"/>
      <c r="EL4006" s="68"/>
      <c r="EM4006" s="68"/>
      <c r="EN4006" s="68"/>
      <c r="EO4006" s="68"/>
      <c r="EP4006" s="68"/>
      <c r="EQ4006" s="68"/>
      <c r="ER4006" s="68"/>
      <c r="ES4006" s="68"/>
      <c r="ET4006" s="68"/>
    </row>
    <row r="4007" spans="53:150" s="9" customFormat="1" ht="15">
      <c r="BA4007" s="41"/>
      <c r="BB4007" s="41"/>
      <c r="BC4007" s="41"/>
      <c r="BD4007" s="41"/>
      <c r="BE4007" s="41"/>
      <c r="BF4007" s="41"/>
      <c r="BG4007" s="41"/>
      <c r="BH4007" s="41"/>
      <c r="BI4007" s="41"/>
      <c r="BJ4007" s="41"/>
      <c r="BK4007" s="41"/>
      <c r="BL4007" s="41"/>
      <c r="BM4007" s="41"/>
      <c r="BN4007" s="41"/>
      <c r="BO4007" s="41"/>
      <c r="BP4007" s="41"/>
      <c r="BQ4007" s="41"/>
      <c r="BR4007" s="41"/>
      <c r="BS4007" s="41"/>
      <c r="BT4007" s="41"/>
      <c r="BU4007" s="41"/>
      <c r="BV4007" s="41"/>
      <c r="BW4007" s="41"/>
      <c r="BX4007" s="41"/>
      <c r="BY4007" s="41"/>
      <c r="BZ4007" s="41"/>
      <c r="CA4007" s="41"/>
      <c r="CB4007" s="41"/>
      <c r="CC4007" s="41"/>
      <c r="CD4007" s="41"/>
      <c r="CE4007" s="41"/>
      <c r="CF4007" s="41"/>
      <c r="CG4007" s="41"/>
      <c r="CH4007" s="41"/>
      <c r="CI4007" s="41"/>
      <c r="CJ4007" s="41"/>
      <c r="ED4007" s="68"/>
      <c r="EE4007" s="68"/>
      <c r="EF4007" s="68"/>
      <c r="EG4007" s="68"/>
      <c r="EH4007" s="68"/>
      <c r="EI4007" s="68"/>
      <c r="EJ4007" s="68"/>
      <c r="EK4007" s="68"/>
      <c r="EL4007" s="68"/>
      <c r="EM4007" s="68"/>
      <c r="EN4007" s="68"/>
      <c r="EO4007" s="68"/>
      <c r="EP4007" s="68"/>
      <c r="EQ4007" s="68"/>
      <c r="ER4007" s="68"/>
      <c r="ES4007" s="68"/>
      <c r="ET4007" s="68"/>
    </row>
    <row r="4008" spans="53:150" s="9" customFormat="1" ht="15">
      <c r="BA4008" s="41"/>
      <c r="BB4008" s="41"/>
      <c r="BC4008" s="41"/>
      <c r="BD4008" s="41"/>
      <c r="BE4008" s="41"/>
      <c r="BF4008" s="41"/>
      <c r="BG4008" s="41"/>
      <c r="BH4008" s="41"/>
      <c r="BI4008" s="41"/>
      <c r="BJ4008" s="41"/>
      <c r="BK4008" s="41"/>
      <c r="BL4008" s="41"/>
      <c r="BM4008" s="41"/>
      <c r="BN4008" s="41"/>
      <c r="BO4008" s="41"/>
      <c r="BP4008" s="41"/>
      <c r="BQ4008" s="41"/>
      <c r="BR4008" s="41"/>
      <c r="BS4008" s="41"/>
      <c r="BT4008" s="41"/>
      <c r="BU4008" s="41"/>
      <c r="BV4008" s="41"/>
      <c r="BW4008" s="41"/>
      <c r="BX4008" s="41"/>
      <c r="BY4008" s="41"/>
      <c r="BZ4008" s="41"/>
      <c r="CA4008" s="41"/>
      <c r="CB4008" s="41"/>
      <c r="CC4008" s="41"/>
      <c r="CD4008" s="41"/>
      <c r="CE4008" s="41"/>
      <c r="CF4008" s="41"/>
      <c r="CG4008" s="41"/>
      <c r="CH4008" s="41"/>
      <c r="CI4008" s="41"/>
      <c r="CJ4008" s="41"/>
      <c r="ED4008" s="68"/>
      <c r="EE4008" s="68"/>
      <c r="EF4008" s="68"/>
      <c r="EG4008" s="68"/>
      <c r="EH4008" s="68"/>
      <c r="EI4008" s="68"/>
      <c r="EJ4008" s="68"/>
      <c r="EK4008" s="68"/>
      <c r="EL4008" s="68"/>
      <c r="EM4008" s="68"/>
      <c r="EN4008" s="68"/>
      <c r="EO4008" s="68"/>
      <c r="EP4008" s="68"/>
      <c r="EQ4008" s="68"/>
      <c r="ER4008" s="68"/>
      <c r="ES4008" s="68"/>
      <c r="ET4008" s="68"/>
    </row>
    <row r="4009" spans="53:150" s="9" customFormat="1" ht="15">
      <c r="BA4009" s="41"/>
      <c r="BB4009" s="41"/>
      <c r="BC4009" s="41"/>
      <c r="BD4009" s="41"/>
      <c r="BE4009" s="41"/>
      <c r="BF4009" s="41"/>
      <c r="BG4009" s="41"/>
      <c r="BH4009" s="41"/>
      <c r="BI4009" s="41"/>
      <c r="BJ4009" s="41"/>
      <c r="BK4009" s="41"/>
      <c r="BL4009" s="41"/>
      <c r="BM4009" s="41"/>
      <c r="BN4009" s="41"/>
      <c r="BO4009" s="41"/>
      <c r="BP4009" s="41"/>
      <c r="BQ4009" s="41"/>
      <c r="BR4009" s="41"/>
      <c r="BS4009" s="41"/>
      <c r="BT4009" s="41"/>
      <c r="BU4009" s="41"/>
      <c r="BV4009" s="41"/>
      <c r="BW4009" s="41"/>
      <c r="BX4009" s="41"/>
      <c r="BY4009" s="41"/>
      <c r="BZ4009" s="41"/>
      <c r="CA4009" s="41"/>
      <c r="CB4009" s="41"/>
      <c r="CC4009" s="41"/>
      <c r="CD4009" s="41"/>
      <c r="CE4009" s="41"/>
      <c r="CF4009" s="41"/>
      <c r="CG4009" s="41"/>
      <c r="CH4009" s="41"/>
      <c r="CI4009" s="41"/>
      <c r="CJ4009" s="41"/>
      <c r="ED4009" s="68"/>
      <c r="EE4009" s="68"/>
      <c r="EF4009" s="68"/>
      <c r="EG4009" s="68"/>
      <c r="EH4009" s="68"/>
      <c r="EI4009" s="68"/>
      <c r="EJ4009" s="68"/>
      <c r="EK4009" s="68"/>
      <c r="EL4009" s="68"/>
      <c r="EM4009" s="68"/>
      <c r="EN4009" s="68"/>
      <c r="EO4009" s="68"/>
      <c r="EP4009" s="68"/>
      <c r="EQ4009" s="68"/>
      <c r="ER4009" s="68"/>
      <c r="ES4009" s="68"/>
      <c r="ET4009" s="68"/>
    </row>
    <row r="4010" spans="53:150" s="9" customFormat="1" ht="15">
      <c r="BA4010" s="41"/>
      <c r="BB4010" s="41"/>
      <c r="BC4010" s="41"/>
      <c r="BD4010" s="41"/>
      <c r="BE4010" s="41"/>
      <c r="BF4010" s="41"/>
      <c r="BG4010" s="41"/>
      <c r="BH4010" s="41"/>
      <c r="BI4010" s="41"/>
      <c r="BJ4010" s="41"/>
      <c r="BK4010" s="41"/>
      <c r="BL4010" s="41"/>
      <c r="BM4010" s="41"/>
      <c r="BN4010" s="41"/>
      <c r="BO4010" s="41"/>
      <c r="BP4010" s="41"/>
      <c r="BQ4010" s="41"/>
      <c r="BR4010" s="41"/>
      <c r="BS4010" s="41"/>
      <c r="BT4010" s="41"/>
      <c r="BU4010" s="41"/>
      <c r="BV4010" s="41"/>
      <c r="BW4010" s="41"/>
      <c r="BX4010" s="41"/>
      <c r="BY4010" s="41"/>
      <c r="BZ4010" s="41"/>
      <c r="CA4010" s="41"/>
      <c r="CB4010" s="41"/>
      <c r="CC4010" s="41"/>
      <c r="CD4010" s="41"/>
      <c r="CE4010" s="41"/>
      <c r="CF4010" s="41"/>
      <c r="CG4010" s="41"/>
      <c r="CH4010" s="41"/>
      <c r="CI4010" s="41"/>
      <c r="CJ4010" s="41"/>
      <c r="ED4010" s="68"/>
      <c r="EE4010" s="68"/>
      <c r="EF4010" s="68"/>
      <c r="EG4010" s="68"/>
      <c r="EH4010" s="68"/>
      <c r="EI4010" s="68"/>
      <c r="EJ4010" s="68"/>
      <c r="EK4010" s="68"/>
      <c r="EL4010" s="68"/>
      <c r="EM4010" s="68"/>
      <c r="EN4010" s="68"/>
      <c r="EO4010" s="68"/>
      <c r="EP4010" s="68"/>
      <c r="EQ4010" s="68"/>
      <c r="ER4010" s="68"/>
      <c r="ES4010" s="68"/>
      <c r="ET4010" s="68"/>
    </row>
    <row r="4011" spans="53:150" s="9" customFormat="1" ht="15">
      <c r="BA4011" s="41"/>
      <c r="BB4011" s="41"/>
      <c r="BC4011" s="41"/>
      <c r="BD4011" s="41"/>
      <c r="BE4011" s="41"/>
      <c r="BF4011" s="41"/>
      <c r="BG4011" s="41"/>
      <c r="BH4011" s="41"/>
      <c r="BI4011" s="41"/>
      <c r="BJ4011" s="41"/>
      <c r="BK4011" s="41"/>
      <c r="BL4011" s="41"/>
      <c r="BM4011" s="41"/>
      <c r="BN4011" s="41"/>
      <c r="BO4011" s="41"/>
      <c r="BP4011" s="41"/>
      <c r="BQ4011" s="41"/>
      <c r="BR4011" s="41"/>
      <c r="BS4011" s="41"/>
      <c r="BT4011" s="41"/>
      <c r="BU4011" s="41"/>
      <c r="BV4011" s="41"/>
      <c r="BW4011" s="41"/>
      <c r="BX4011" s="41"/>
      <c r="BY4011" s="41"/>
      <c r="BZ4011" s="41"/>
      <c r="CA4011" s="41"/>
      <c r="CB4011" s="41"/>
      <c r="CC4011" s="41"/>
      <c r="CD4011" s="41"/>
      <c r="CE4011" s="41"/>
      <c r="CF4011" s="41"/>
      <c r="CG4011" s="41"/>
      <c r="CH4011" s="41"/>
      <c r="CI4011" s="41"/>
      <c r="CJ4011" s="41"/>
      <c r="ED4011" s="68"/>
      <c r="EE4011" s="68"/>
      <c r="EF4011" s="68"/>
      <c r="EG4011" s="68"/>
      <c r="EH4011" s="68"/>
      <c r="EI4011" s="68"/>
      <c r="EJ4011" s="68"/>
      <c r="EK4011" s="68"/>
      <c r="EL4011" s="68"/>
      <c r="EM4011" s="68"/>
      <c r="EN4011" s="68"/>
      <c r="EO4011" s="68"/>
      <c r="EP4011" s="68"/>
      <c r="EQ4011" s="68"/>
      <c r="ER4011" s="68"/>
      <c r="ES4011" s="68"/>
      <c r="ET4011" s="68"/>
    </row>
    <row r="4012" spans="53:150" s="9" customFormat="1" ht="15">
      <c r="BA4012" s="41"/>
      <c r="BB4012" s="41"/>
      <c r="BC4012" s="41"/>
      <c r="BD4012" s="41"/>
      <c r="BE4012" s="41"/>
      <c r="BF4012" s="41"/>
      <c r="BG4012" s="41"/>
      <c r="BH4012" s="41"/>
      <c r="BI4012" s="41"/>
      <c r="BJ4012" s="41"/>
      <c r="BK4012" s="41"/>
      <c r="BL4012" s="41"/>
      <c r="BM4012" s="41"/>
      <c r="BN4012" s="41"/>
      <c r="BO4012" s="41"/>
      <c r="BP4012" s="41"/>
      <c r="BQ4012" s="41"/>
      <c r="BR4012" s="41"/>
      <c r="BS4012" s="41"/>
      <c r="BT4012" s="41"/>
      <c r="BU4012" s="41"/>
      <c r="BV4012" s="41"/>
      <c r="BW4012" s="41"/>
      <c r="BX4012" s="41"/>
      <c r="BY4012" s="41"/>
      <c r="BZ4012" s="41"/>
      <c r="CA4012" s="41"/>
      <c r="CB4012" s="41"/>
      <c r="CC4012" s="41"/>
      <c r="CD4012" s="41"/>
      <c r="CE4012" s="41"/>
      <c r="CF4012" s="41"/>
      <c r="CG4012" s="41"/>
      <c r="CH4012" s="41"/>
      <c r="CI4012" s="41"/>
      <c r="CJ4012" s="41"/>
      <c r="ED4012" s="68"/>
      <c r="EE4012" s="68"/>
      <c r="EF4012" s="68"/>
      <c r="EG4012" s="68"/>
      <c r="EH4012" s="68"/>
      <c r="EI4012" s="68"/>
      <c r="EJ4012" s="68"/>
      <c r="EK4012" s="68"/>
      <c r="EL4012" s="68"/>
      <c r="EM4012" s="68"/>
      <c r="EN4012" s="68"/>
      <c r="EO4012" s="68"/>
      <c r="EP4012" s="68"/>
      <c r="EQ4012" s="68"/>
      <c r="ER4012" s="68"/>
      <c r="ES4012" s="68"/>
      <c r="ET4012" s="68"/>
    </row>
    <row r="4013" spans="53:150" s="9" customFormat="1" ht="15">
      <c r="BA4013" s="41"/>
      <c r="BB4013" s="41"/>
      <c r="BC4013" s="41"/>
      <c r="BD4013" s="41"/>
      <c r="BE4013" s="41"/>
      <c r="BF4013" s="41"/>
      <c r="BG4013" s="41"/>
      <c r="BH4013" s="41"/>
      <c r="BI4013" s="41"/>
      <c r="BJ4013" s="41"/>
      <c r="BK4013" s="41"/>
      <c r="BL4013" s="41"/>
      <c r="BM4013" s="41"/>
      <c r="BN4013" s="41"/>
      <c r="BO4013" s="41"/>
      <c r="BP4013" s="41"/>
      <c r="BQ4013" s="41"/>
      <c r="BR4013" s="41"/>
      <c r="BS4013" s="41"/>
      <c r="BT4013" s="41"/>
      <c r="BU4013" s="41"/>
      <c r="BV4013" s="41"/>
      <c r="BW4013" s="41"/>
      <c r="BX4013" s="41"/>
      <c r="BY4013" s="41"/>
      <c r="BZ4013" s="41"/>
      <c r="CA4013" s="41"/>
      <c r="CB4013" s="41"/>
      <c r="CC4013" s="41"/>
      <c r="CD4013" s="41"/>
      <c r="CE4013" s="41"/>
      <c r="CF4013" s="41"/>
      <c r="CG4013" s="41"/>
      <c r="CH4013" s="41"/>
      <c r="CI4013" s="41"/>
      <c r="CJ4013" s="41"/>
      <c r="ED4013" s="68"/>
      <c r="EE4013" s="68"/>
      <c r="EF4013" s="68"/>
      <c r="EG4013" s="68"/>
      <c r="EH4013" s="68"/>
      <c r="EI4013" s="68"/>
      <c r="EJ4013" s="68"/>
      <c r="EK4013" s="68"/>
      <c r="EL4013" s="68"/>
      <c r="EM4013" s="68"/>
      <c r="EN4013" s="68"/>
      <c r="EO4013" s="68"/>
      <c r="EP4013" s="68"/>
      <c r="EQ4013" s="68"/>
      <c r="ER4013" s="68"/>
      <c r="ES4013" s="68"/>
      <c r="ET4013" s="68"/>
    </row>
    <row r="4014" spans="53:150" s="9" customFormat="1" ht="15">
      <c r="BA4014" s="41"/>
      <c r="BB4014" s="41"/>
      <c r="BC4014" s="41"/>
      <c r="BD4014" s="41"/>
      <c r="BE4014" s="41"/>
      <c r="BF4014" s="41"/>
      <c r="BG4014" s="41"/>
      <c r="BH4014" s="41"/>
      <c r="BI4014" s="41"/>
      <c r="BJ4014" s="41"/>
      <c r="BK4014" s="41"/>
      <c r="BL4014" s="41"/>
      <c r="BM4014" s="41"/>
      <c r="BN4014" s="41"/>
      <c r="BO4014" s="41"/>
      <c r="BP4014" s="41"/>
      <c r="BQ4014" s="41"/>
      <c r="BR4014" s="41"/>
      <c r="BS4014" s="41"/>
      <c r="BT4014" s="41"/>
      <c r="BU4014" s="41"/>
      <c r="BV4014" s="41"/>
      <c r="BW4014" s="41"/>
      <c r="BX4014" s="41"/>
      <c r="BY4014" s="41"/>
      <c r="BZ4014" s="41"/>
      <c r="CA4014" s="41"/>
      <c r="CB4014" s="41"/>
      <c r="CC4014" s="41"/>
      <c r="CD4014" s="41"/>
      <c r="CE4014" s="41"/>
      <c r="CF4014" s="41"/>
      <c r="CG4014" s="41"/>
      <c r="CH4014" s="41"/>
      <c r="CI4014" s="41"/>
      <c r="CJ4014" s="41"/>
      <c r="ED4014" s="68"/>
      <c r="EE4014" s="68"/>
      <c r="EF4014" s="68"/>
      <c r="EG4014" s="68"/>
      <c r="EH4014" s="68"/>
      <c r="EI4014" s="68"/>
      <c r="EJ4014" s="68"/>
      <c r="EK4014" s="68"/>
      <c r="EL4014" s="68"/>
      <c r="EM4014" s="68"/>
      <c r="EN4014" s="68"/>
      <c r="EO4014" s="68"/>
      <c r="EP4014" s="68"/>
      <c r="EQ4014" s="68"/>
      <c r="ER4014" s="68"/>
      <c r="ES4014" s="68"/>
      <c r="ET4014" s="68"/>
    </row>
    <row r="4015" spans="53:150" s="9" customFormat="1" ht="15">
      <c r="BA4015" s="41"/>
      <c r="BB4015" s="41"/>
      <c r="BC4015" s="41"/>
      <c r="BD4015" s="41"/>
      <c r="BE4015" s="41"/>
      <c r="BF4015" s="41"/>
      <c r="BG4015" s="41"/>
      <c r="BH4015" s="41"/>
      <c r="BI4015" s="41"/>
      <c r="BJ4015" s="41"/>
      <c r="BK4015" s="41"/>
      <c r="BL4015" s="41"/>
      <c r="BM4015" s="41"/>
      <c r="BN4015" s="41"/>
      <c r="BO4015" s="41"/>
      <c r="BP4015" s="41"/>
      <c r="BQ4015" s="41"/>
      <c r="BR4015" s="41"/>
      <c r="BS4015" s="41"/>
      <c r="BT4015" s="41"/>
      <c r="BU4015" s="41"/>
      <c r="BV4015" s="41"/>
      <c r="BW4015" s="41"/>
      <c r="BX4015" s="41"/>
      <c r="BY4015" s="41"/>
      <c r="BZ4015" s="41"/>
      <c r="CA4015" s="41"/>
      <c r="CB4015" s="41"/>
      <c r="CC4015" s="41"/>
      <c r="CD4015" s="41"/>
      <c r="CE4015" s="41"/>
      <c r="CF4015" s="41"/>
      <c r="CG4015" s="41"/>
      <c r="CH4015" s="41"/>
      <c r="CI4015" s="41"/>
      <c r="CJ4015" s="41"/>
      <c r="ED4015" s="68"/>
      <c r="EE4015" s="68"/>
      <c r="EF4015" s="68"/>
      <c r="EG4015" s="68"/>
      <c r="EH4015" s="68"/>
      <c r="EI4015" s="68"/>
      <c r="EJ4015" s="68"/>
      <c r="EK4015" s="68"/>
      <c r="EL4015" s="68"/>
      <c r="EM4015" s="68"/>
      <c r="EN4015" s="68"/>
      <c r="EO4015" s="68"/>
      <c r="EP4015" s="68"/>
      <c r="EQ4015" s="68"/>
      <c r="ER4015" s="68"/>
      <c r="ES4015" s="68"/>
      <c r="ET4015" s="68"/>
    </row>
    <row r="4016" spans="53:150" s="9" customFormat="1" ht="15">
      <c r="BA4016" s="41"/>
      <c r="BB4016" s="41"/>
      <c r="BC4016" s="41"/>
      <c r="BD4016" s="41"/>
      <c r="BE4016" s="41"/>
      <c r="BF4016" s="41"/>
      <c r="BG4016" s="41"/>
      <c r="BH4016" s="41"/>
      <c r="BI4016" s="41"/>
      <c r="BJ4016" s="41"/>
      <c r="BK4016" s="41"/>
      <c r="BL4016" s="41"/>
      <c r="BM4016" s="41"/>
      <c r="BN4016" s="41"/>
      <c r="BO4016" s="41"/>
      <c r="BP4016" s="41"/>
      <c r="BQ4016" s="41"/>
      <c r="BR4016" s="41"/>
      <c r="BS4016" s="41"/>
      <c r="BT4016" s="41"/>
      <c r="BU4016" s="41"/>
      <c r="BV4016" s="41"/>
      <c r="BW4016" s="41"/>
      <c r="BX4016" s="41"/>
      <c r="BY4016" s="41"/>
      <c r="BZ4016" s="41"/>
      <c r="CA4016" s="41"/>
      <c r="CB4016" s="41"/>
      <c r="CC4016" s="41"/>
      <c r="CD4016" s="41"/>
      <c r="CE4016" s="41"/>
      <c r="CF4016" s="41"/>
      <c r="CG4016" s="41"/>
      <c r="CH4016" s="41"/>
      <c r="CI4016" s="41"/>
      <c r="CJ4016" s="41"/>
      <c r="ED4016" s="68"/>
      <c r="EE4016" s="68"/>
      <c r="EF4016" s="68"/>
      <c r="EG4016" s="68"/>
      <c r="EH4016" s="68"/>
      <c r="EI4016" s="68"/>
      <c r="EJ4016" s="68"/>
      <c r="EK4016" s="68"/>
      <c r="EL4016" s="68"/>
      <c r="EM4016" s="68"/>
      <c r="EN4016" s="68"/>
      <c r="EO4016" s="68"/>
      <c r="EP4016" s="68"/>
      <c r="EQ4016" s="68"/>
      <c r="ER4016" s="68"/>
      <c r="ES4016" s="68"/>
      <c r="ET4016" s="68"/>
    </row>
    <row r="4017" spans="53:150" s="9" customFormat="1" ht="15">
      <c r="BA4017" s="41"/>
      <c r="BB4017" s="41"/>
      <c r="BC4017" s="41"/>
      <c r="BD4017" s="41"/>
      <c r="BE4017" s="41"/>
      <c r="BF4017" s="41"/>
      <c r="BG4017" s="41"/>
      <c r="BH4017" s="41"/>
      <c r="BI4017" s="41"/>
      <c r="BJ4017" s="41"/>
      <c r="BK4017" s="41"/>
      <c r="BL4017" s="41"/>
      <c r="BM4017" s="41"/>
      <c r="BN4017" s="41"/>
      <c r="BO4017" s="41"/>
      <c r="BP4017" s="41"/>
      <c r="BQ4017" s="41"/>
      <c r="BR4017" s="41"/>
      <c r="BS4017" s="41"/>
      <c r="BT4017" s="41"/>
      <c r="BU4017" s="41"/>
      <c r="BV4017" s="41"/>
      <c r="BW4017" s="41"/>
      <c r="BX4017" s="41"/>
      <c r="BY4017" s="41"/>
      <c r="BZ4017" s="41"/>
      <c r="CA4017" s="41"/>
      <c r="CB4017" s="41"/>
      <c r="CC4017" s="41"/>
      <c r="CD4017" s="41"/>
      <c r="CE4017" s="41"/>
      <c r="CF4017" s="41"/>
      <c r="CG4017" s="41"/>
      <c r="CH4017" s="41"/>
      <c r="CI4017" s="41"/>
      <c r="CJ4017" s="41"/>
      <c r="ED4017" s="68"/>
      <c r="EE4017" s="68"/>
      <c r="EF4017" s="68"/>
      <c r="EG4017" s="68"/>
      <c r="EH4017" s="68"/>
      <c r="EI4017" s="68"/>
      <c r="EJ4017" s="68"/>
      <c r="EK4017" s="68"/>
      <c r="EL4017" s="68"/>
      <c r="EM4017" s="68"/>
      <c r="EN4017" s="68"/>
      <c r="EO4017" s="68"/>
      <c r="EP4017" s="68"/>
      <c r="EQ4017" s="68"/>
      <c r="ER4017" s="68"/>
      <c r="ES4017" s="68"/>
      <c r="ET4017" s="68"/>
    </row>
    <row r="4018" spans="53:150" s="9" customFormat="1" ht="15">
      <c r="BA4018" s="41"/>
      <c r="BB4018" s="41"/>
      <c r="BC4018" s="41"/>
      <c r="BD4018" s="41"/>
      <c r="BE4018" s="41"/>
      <c r="BF4018" s="41"/>
      <c r="BG4018" s="41"/>
      <c r="BH4018" s="41"/>
      <c r="BI4018" s="41"/>
      <c r="BJ4018" s="41"/>
      <c r="BK4018" s="41"/>
      <c r="BL4018" s="41"/>
      <c r="BM4018" s="41"/>
      <c r="BN4018" s="41"/>
      <c r="BO4018" s="41"/>
      <c r="BP4018" s="41"/>
      <c r="BQ4018" s="41"/>
      <c r="BR4018" s="41"/>
      <c r="BS4018" s="41"/>
      <c r="BT4018" s="41"/>
      <c r="BU4018" s="41"/>
      <c r="BV4018" s="41"/>
      <c r="BW4018" s="41"/>
      <c r="BX4018" s="41"/>
      <c r="BY4018" s="41"/>
      <c r="BZ4018" s="41"/>
      <c r="CA4018" s="41"/>
      <c r="CB4018" s="41"/>
      <c r="CC4018" s="41"/>
      <c r="CD4018" s="41"/>
      <c r="CE4018" s="41"/>
      <c r="CF4018" s="41"/>
      <c r="CG4018" s="41"/>
      <c r="CH4018" s="41"/>
      <c r="CI4018" s="41"/>
      <c r="CJ4018" s="41"/>
      <c r="ED4018" s="68"/>
      <c r="EE4018" s="68"/>
      <c r="EF4018" s="68"/>
      <c r="EG4018" s="68"/>
      <c r="EH4018" s="68"/>
      <c r="EI4018" s="68"/>
      <c r="EJ4018" s="68"/>
      <c r="EK4018" s="68"/>
      <c r="EL4018" s="68"/>
      <c r="EM4018" s="68"/>
      <c r="EN4018" s="68"/>
      <c r="EO4018" s="68"/>
      <c r="EP4018" s="68"/>
      <c r="EQ4018" s="68"/>
      <c r="ER4018" s="68"/>
      <c r="ES4018" s="68"/>
      <c r="ET4018" s="68"/>
    </row>
    <row r="4019" spans="53:150" s="9" customFormat="1" ht="15">
      <c r="BA4019" s="41"/>
      <c r="BB4019" s="41"/>
      <c r="BC4019" s="41"/>
      <c r="BD4019" s="41"/>
      <c r="BE4019" s="41"/>
      <c r="BF4019" s="41"/>
      <c r="BG4019" s="41"/>
      <c r="BH4019" s="41"/>
      <c r="BI4019" s="41"/>
      <c r="BJ4019" s="41"/>
      <c r="BK4019" s="41"/>
      <c r="BL4019" s="41"/>
      <c r="BM4019" s="41"/>
      <c r="BN4019" s="41"/>
      <c r="BO4019" s="41"/>
      <c r="BP4019" s="41"/>
      <c r="BQ4019" s="41"/>
      <c r="BR4019" s="41"/>
      <c r="BS4019" s="41"/>
      <c r="BT4019" s="41"/>
      <c r="BU4019" s="41"/>
      <c r="BV4019" s="41"/>
      <c r="BW4019" s="41"/>
      <c r="BX4019" s="41"/>
      <c r="BY4019" s="41"/>
      <c r="BZ4019" s="41"/>
      <c r="CA4019" s="41"/>
      <c r="CB4019" s="41"/>
      <c r="CC4019" s="41"/>
      <c r="CD4019" s="41"/>
      <c r="CE4019" s="41"/>
      <c r="CF4019" s="41"/>
      <c r="CG4019" s="41"/>
      <c r="CH4019" s="41"/>
      <c r="CI4019" s="41"/>
      <c r="CJ4019" s="41"/>
      <c r="ED4019" s="68"/>
      <c r="EE4019" s="68"/>
      <c r="EF4019" s="68"/>
      <c r="EG4019" s="68"/>
      <c r="EH4019" s="68"/>
      <c r="EI4019" s="68"/>
      <c r="EJ4019" s="68"/>
      <c r="EK4019" s="68"/>
      <c r="EL4019" s="68"/>
      <c r="EM4019" s="68"/>
      <c r="EN4019" s="68"/>
      <c r="EO4019" s="68"/>
      <c r="EP4019" s="68"/>
      <c r="EQ4019" s="68"/>
      <c r="ER4019" s="68"/>
      <c r="ES4019" s="68"/>
      <c r="ET4019" s="68"/>
    </row>
    <row r="4020" spans="53:150" s="9" customFormat="1" ht="15">
      <c r="BA4020" s="41"/>
      <c r="BB4020" s="41"/>
      <c r="BC4020" s="41"/>
      <c r="BD4020" s="41"/>
      <c r="BE4020" s="41"/>
      <c r="BF4020" s="41"/>
      <c r="BG4020" s="41"/>
      <c r="BH4020" s="41"/>
      <c r="BI4020" s="41"/>
      <c r="BJ4020" s="41"/>
      <c r="BK4020" s="41"/>
      <c r="BL4020" s="41"/>
      <c r="BM4020" s="41"/>
      <c r="BN4020" s="41"/>
      <c r="BO4020" s="41"/>
      <c r="BP4020" s="41"/>
      <c r="BQ4020" s="41"/>
      <c r="BR4020" s="41"/>
      <c r="BS4020" s="41"/>
      <c r="BT4020" s="41"/>
      <c r="BU4020" s="41"/>
      <c r="BV4020" s="41"/>
      <c r="BW4020" s="41"/>
      <c r="BX4020" s="41"/>
      <c r="BY4020" s="41"/>
      <c r="BZ4020" s="41"/>
      <c r="CA4020" s="41"/>
      <c r="CB4020" s="41"/>
      <c r="CC4020" s="41"/>
      <c r="CD4020" s="41"/>
      <c r="CE4020" s="41"/>
      <c r="CF4020" s="41"/>
      <c r="CG4020" s="41"/>
      <c r="CH4020" s="41"/>
      <c r="CI4020" s="41"/>
      <c r="CJ4020" s="41"/>
      <c r="ED4020" s="68"/>
      <c r="EE4020" s="68"/>
      <c r="EF4020" s="68"/>
      <c r="EG4020" s="68"/>
      <c r="EH4020" s="68"/>
      <c r="EI4020" s="68"/>
      <c r="EJ4020" s="68"/>
      <c r="EK4020" s="68"/>
      <c r="EL4020" s="68"/>
      <c r="EM4020" s="68"/>
      <c r="EN4020" s="68"/>
      <c r="EO4020" s="68"/>
      <c r="EP4020" s="68"/>
      <c r="EQ4020" s="68"/>
      <c r="ER4020" s="68"/>
      <c r="ES4020" s="68"/>
      <c r="ET4020" s="68"/>
    </row>
    <row r="4021" spans="53:150" s="9" customFormat="1" ht="15">
      <c r="BA4021" s="41"/>
      <c r="BB4021" s="41"/>
      <c r="BC4021" s="41"/>
      <c r="BD4021" s="41"/>
      <c r="BE4021" s="41"/>
      <c r="BF4021" s="41"/>
      <c r="BG4021" s="41"/>
      <c r="BH4021" s="41"/>
      <c r="BI4021" s="41"/>
      <c r="BJ4021" s="41"/>
      <c r="BK4021" s="41"/>
      <c r="BL4021" s="41"/>
      <c r="BM4021" s="41"/>
      <c r="BN4021" s="41"/>
      <c r="BO4021" s="41"/>
      <c r="BP4021" s="41"/>
      <c r="BQ4021" s="41"/>
      <c r="BR4021" s="41"/>
      <c r="BS4021" s="41"/>
      <c r="BT4021" s="41"/>
      <c r="BU4021" s="41"/>
      <c r="BV4021" s="41"/>
      <c r="BW4021" s="41"/>
      <c r="BX4021" s="41"/>
      <c r="BY4021" s="41"/>
      <c r="BZ4021" s="41"/>
      <c r="CA4021" s="41"/>
      <c r="CB4021" s="41"/>
      <c r="CC4021" s="41"/>
      <c r="CD4021" s="41"/>
      <c r="CE4021" s="41"/>
      <c r="CF4021" s="41"/>
      <c r="CG4021" s="41"/>
      <c r="CH4021" s="41"/>
      <c r="CI4021" s="41"/>
      <c r="CJ4021" s="41"/>
      <c r="ED4021" s="68"/>
      <c r="EE4021" s="68"/>
      <c r="EF4021" s="68"/>
      <c r="EG4021" s="68"/>
      <c r="EH4021" s="68"/>
      <c r="EI4021" s="68"/>
      <c r="EJ4021" s="68"/>
      <c r="EK4021" s="68"/>
      <c r="EL4021" s="68"/>
      <c r="EM4021" s="68"/>
      <c r="EN4021" s="68"/>
      <c r="EO4021" s="68"/>
      <c r="EP4021" s="68"/>
      <c r="EQ4021" s="68"/>
      <c r="ER4021" s="68"/>
      <c r="ES4021" s="68"/>
      <c r="ET4021" s="68"/>
    </row>
    <row r="4022" spans="53:150" s="9" customFormat="1" ht="15">
      <c r="BA4022" s="41"/>
      <c r="BB4022" s="41"/>
      <c r="BC4022" s="41"/>
      <c r="BD4022" s="41"/>
      <c r="BE4022" s="41"/>
      <c r="BF4022" s="41"/>
      <c r="BG4022" s="41"/>
      <c r="BH4022" s="41"/>
      <c r="BI4022" s="41"/>
      <c r="BJ4022" s="41"/>
      <c r="BK4022" s="41"/>
      <c r="BL4022" s="41"/>
      <c r="BM4022" s="41"/>
      <c r="BN4022" s="41"/>
      <c r="BO4022" s="41"/>
      <c r="BP4022" s="41"/>
      <c r="BQ4022" s="41"/>
      <c r="BR4022" s="41"/>
      <c r="BS4022" s="41"/>
      <c r="BT4022" s="41"/>
      <c r="BU4022" s="41"/>
      <c r="BV4022" s="41"/>
      <c r="BW4022" s="41"/>
      <c r="BX4022" s="41"/>
      <c r="BY4022" s="41"/>
      <c r="BZ4022" s="41"/>
      <c r="CA4022" s="41"/>
      <c r="CB4022" s="41"/>
      <c r="CC4022" s="41"/>
      <c r="CD4022" s="41"/>
      <c r="CE4022" s="41"/>
      <c r="CF4022" s="41"/>
      <c r="CG4022" s="41"/>
      <c r="CH4022" s="41"/>
      <c r="CI4022" s="41"/>
      <c r="CJ4022" s="41"/>
      <c r="ED4022" s="68"/>
      <c r="EE4022" s="68"/>
      <c r="EF4022" s="68"/>
      <c r="EG4022" s="68"/>
      <c r="EH4022" s="68"/>
      <c r="EI4022" s="68"/>
      <c r="EJ4022" s="68"/>
      <c r="EK4022" s="68"/>
      <c r="EL4022" s="68"/>
      <c r="EM4022" s="68"/>
      <c r="EN4022" s="68"/>
      <c r="EO4022" s="68"/>
      <c r="EP4022" s="68"/>
      <c r="EQ4022" s="68"/>
      <c r="ER4022" s="68"/>
      <c r="ES4022" s="68"/>
      <c r="ET4022" s="68"/>
    </row>
    <row r="4023" spans="53:150" s="9" customFormat="1" ht="15">
      <c r="BA4023" s="41"/>
      <c r="BB4023" s="41"/>
      <c r="BC4023" s="41"/>
      <c r="BD4023" s="41"/>
      <c r="BE4023" s="41"/>
      <c r="BF4023" s="41"/>
      <c r="BG4023" s="41"/>
      <c r="BH4023" s="41"/>
      <c r="BI4023" s="41"/>
      <c r="BJ4023" s="41"/>
      <c r="BK4023" s="41"/>
      <c r="BL4023" s="41"/>
      <c r="BM4023" s="41"/>
      <c r="BN4023" s="41"/>
      <c r="BO4023" s="41"/>
      <c r="BP4023" s="41"/>
      <c r="BQ4023" s="41"/>
      <c r="BR4023" s="41"/>
      <c r="BS4023" s="41"/>
      <c r="BT4023" s="41"/>
      <c r="BU4023" s="41"/>
      <c r="BV4023" s="41"/>
      <c r="BW4023" s="41"/>
      <c r="BX4023" s="41"/>
      <c r="BY4023" s="41"/>
      <c r="BZ4023" s="41"/>
      <c r="CA4023" s="41"/>
      <c r="CB4023" s="41"/>
      <c r="CC4023" s="41"/>
      <c r="CD4023" s="41"/>
      <c r="CE4023" s="41"/>
      <c r="CF4023" s="41"/>
      <c r="CG4023" s="41"/>
      <c r="CH4023" s="41"/>
      <c r="CI4023" s="41"/>
      <c r="CJ4023" s="41"/>
      <c r="ED4023" s="68"/>
      <c r="EE4023" s="68"/>
      <c r="EF4023" s="68"/>
      <c r="EG4023" s="68"/>
      <c r="EH4023" s="68"/>
      <c r="EI4023" s="68"/>
      <c r="EJ4023" s="68"/>
      <c r="EK4023" s="68"/>
      <c r="EL4023" s="68"/>
      <c r="EM4023" s="68"/>
      <c r="EN4023" s="68"/>
      <c r="EO4023" s="68"/>
      <c r="EP4023" s="68"/>
      <c r="EQ4023" s="68"/>
      <c r="ER4023" s="68"/>
      <c r="ES4023" s="68"/>
      <c r="ET4023" s="68"/>
    </row>
    <row r="4024" spans="53:150" s="9" customFormat="1" ht="15">
      <c r="BA4024" s="41"/>
      <c r="BB4024" s="41"/>
      <c r="BC4024" s="41"/>
      <c r="BD4024" s="41"/>
      <c r="BE4024" s="41"/>
      <c r="BF4024" s="41"/>
      <c r="BG4024" s="41"/>
      <c r="BH4024" s="41"/>
      <c r="BI4024" s="41"/>
      <c r="BJ4024" s="41"/>
      <c r="BK4024" s="41"/>
      <c r="BL4024" s="41"/>
      <c r="BM4024" s="41"/>
      <c r="BN4024" s="41"/>
      <c r="BO4024" s="41"/>
      <c r="BP4024" s="41"/>
      <c r="BQ4024" s="41"/>
      <c r="BR4024" s="41"/>
      <c r="BS4024" s="41"/>
      <c r="BT4024" s="41"/>
      <c r="BU4024" s="41"/>
      <c r="BV4024" s="41"/>
      <c r="BW4024" s="41"/>
      <c r="BX4024" s="41"/>
      <c r="BY4024" s="41"/>
      <c r="BZ4024" s="41"/>
      <c r="CA4024" s="41"/>
      <c r="CB4024" s="41"/>
      <c r="CC4024" s="41"/>
      <c r="CD4024" s="41"/>
      <c r="CE4024" s="41"/>
      <c r="CF4024" s="41"/>
      <c r="CG4024" s="41"/>
      <c r="CH4024" s="41"/>
      <c r="CI4024" s="41"/>
      <c r="CJ4024" s="41"/>
      <c r="ED4024" s="68"/>
      <c r="EE4024" s="68"/>
      <c r="EF4024" s="68"/>
      <c r="EG4024" s="68"/>
      <c r="EH4024" s="68"/>
      <c r="EI4024" s="68"/>
      <c r="EJ4024" s="68"/>
      <c r="EK4024" s="68"/>
      <c r="EL4024" s="68"/>
      <c r="EM4024" s="68"/>
      <c r="EN4024" s="68"/>
      <c r="EO4024" s="68"/>
      <c r="EP4024" s="68"/>
      <c r="EQ4024" s="68"/>
      <c r="ER4024" s="68"/>
      <c r="ES4024" s="68"/>
      <c r="ET4024" s="68"/>
    </row>
    <row r="4025" spans="53:150" s="9" customFormat="1" ht="15">
      <c r="BA4025" s="41"/>
      <c r="BB4025" s="41"/>
      <c r="BC4025" s="41"/>
      <c r="BD4025" s="41"/>
      <c r="BE4025" s="41"/>
      <c r="BF4025" s="41"/>
      <c r="BG4025" s="41"/>
      <c r="BH4025" s="41"/>
      <c r="BI4025" s="41"/>
      <c r="BJ4025" s="41"/>
      <c r="BK4025" s="41"/>
      <c r="BL4025" s="41"/>
      <c r="BM4025" s="41"/>
      <c r="BN4025" s="41"/>
      <c r="BO4025" s="41"/>
      <c r="BP4025" s="41"/>
      <c r="BQ4025" s="41"/>
      <c r="BR4025" s="41"/>
      <c r="BS4025" s="41"/>
      <c r="BT4025" s="41"/>
      <c r="BU4025" s="41"/>
      <c r="BV4025" s="41"/>
      <c r="BW4025" s="41"/>
      <c r="BX4025" s="41"/>
      <c r="BY4025" s="41"/>
      <c r="BZ4025" s="41"/>
      <c r="CA4025" s="41"/>
      <c r="CB4025" s="41"/>
      <c r="CC4025" s="41"/>
      <c r="CD4025" s="41"/>
      <c r="CE4025" s="41"/>
      <c r="CF4025" s="41"/>
      <c r="CG4025" s="41"/>
      <c r="CH4025" s="41"/>
      <c r="CI4025" s="41"/>
      <c r="CJ4025" s="41"/>
      <c r="ED4025" s="68"/>
      <c r="EE4025" s="68"/>
      <c r="EF4025" s="68"/>
      <c r="EG4025" s="68"/>
      <c r="EH4025" s="68"/>
      <c r="EI4025" s="68"/>
      <c r="EJ4025" s="68"/>
      <c r="EK4025" s="68"/>
      <c r="EL4025" s="68"/>
      <c r="EM4025" s="68"/>
      <c r="EN4025" s="68"/>
      <c r="EO4025" s="68"/>
      <c r="EP4025" s="68"/>
      <c r="EQ4025" s="68"/>
      <c r="ER4025" s="68"/>
      <c r="ES4025" s="68"/>
      <c r="ET4025" s="68"/>
    </row>
    <row r="4026" spans="53:150" s="9" customFormat="1" ht="15">
      <c r="BA4026" s="41"/>
      <c r="BB4026" s="41"/>
      <c r="BC4026" s="41"/>
      <c r="BD4026" s="41"/>
      <c r="BE4026" s="41"/>
      <c r="BF4026" s="41"/>
      <c r="BG4026" s="41"/>
      <c r="BH4026" s="41"/>
      <c r="BI4026" s="41"/>
      <c r="BJ4026" s="41"/>
      <c r="BK4026" s="41"/>
      <c r="BL4026" s="41"/>
      <c r="BM4026" s="41"/>
      <c r="BN4026" s="41"/>
      <c r="BO4026" s="41"/>
      <c r="BP4026" s="41"/>
      <c r="BQ4026" s="41"/>
      <c r="BR4026" s="41"/>
      <c r="BS4026" s="41"/>
      <c r="BT4026" s="41"/>
      <c r="BU4026" s="41"/>
      <c r="BV4026" s="41"/>
      <c r="BW4026" s="41"/>
      <c r="BX4026" s="41"/>
      <c r="BY4026" s="41"/>
      <c r="BZ4026" s="41"/>
      <c r="CA4026" s="41"/>
      <c r="CB4026" s="41"/>
      <c r="CC4026" s="41"/>
      <c r="CD4026" s="41"/>
      <c r="CE4026" s="41"/>
      <c r="CF4026" s="41"/>
      <c r="CG4026" s="41"/>
      <c r="CH4026" s="41"/>
      <c r="CI4026" s="41"/>
      <c r="CJ4026" s="41"/>
      <c r="ED4026" s="68"/>
      <c r="EE4026" s="68"/>
      <c r="EF4026" s="68"/>
      <c r="EG4026" s="68"/>
      <c r="EH4026" s="68"/>
      <c r="EI4026" s="68"/>
      <c r="EJ4026" s="68"/>
      <c r="EK4026" s="68"/>
      <c r="EL4026" s="68"/>
      <c r="EM4026" s="68"/>
      <c r="EN4026" s="68"/>
      <c r="EO4026" s="68"/>
      <c r="EP4026" s="68"/>
      <c r="EQ4026" s="68"/>
      <c r="ER4026" s="68"/>
      <c r="ES4026" s="68"/>
      <c r="ET4026" s="68"/>
    </row>
    <row r="4027" spans="53:150" s="9" customFormat="1" ht="15">
      <c r="BA4027" s="41"/>
      <c r="BB4027" s="41"/>
      <c r="BC4027" s="41"/>
      <c r="BD4027" s="41"/>
      <c r="BE4027" s="41"/>
      <c r="BF4027" s="41"/>
      <c r="BG4027" s="41"/>
      <c r="BH4027" s="41"/>
      <c r="BI4027" s="41"/>
      <c r="BJ4027" s="41"/>
      <c r="BK4027" s="41"/>
      <c r="BL4027" s="41"/>
      <c r="BM4027" s="41"/>
      <c r="BN4027" s="41"/>
      <c r="BO4027" s="41"/>
      <c r="BP4027" s="41"/>
      <c r="BQ4027" s="41"/>
      <c r="BR4027" s="41"/>
      <c r="BS4027" s="41"/>
      <c r="BT4027" s="41"/>
      <c r="BU4027" s="41"/>
      <c r="BV4027" s="41"/>
      <c r="BW4027" s="41"/>
      <c r="BX4027" s="41"/>
      <c r="BY4027" s="41"/>
      <c r="BZ4027" s="41"/>
      <c r="CA4027" s="41"/>
      <c r="CB4027" s="41"/>
      <c r="CC4027" s="41"/>
      <c r="CD4027" s="41"/>
      <c r="CE4027" s="41"/>
      <c r="CF4027" s="41"/>
      <c r="CG4027" s="41"/>
      <c r="CH4027" s="41"/>
      <c r="CI4027" s="41"/>
      <c r="CJ4027" s="41"/>
      <c r="ED4027" s="68"/>
      <c r="EE4027" s="68"/>
      <c r="EF4027" s="68"/>
      <c r="EG4027" s="68"/>
      <c r="EH4027" s="68"/>
      <c r="EI4027" s="68"/>
      <c r="EJ4027" s="68"/>
      <c r="EK4027" s="68"/>
      <c r="EL4027" s="68"/>
      <c r="EM4027" s="68"/>
      <c r="EN4027" s="68"/>
      <c r="EO4027" s="68"/>
      <c r="EP4027" s="68"/>
      <c r="EQ4027" s="68"/>
      <c r="ER4027" s="68"/>
      <c r="ES4027" s="68"/>
      <c r="ET4027" s="68"/>
    </row>
    <row r="4028" spans="53:150" s="9" customFormat="1" ht="15">
      <c r="BA4028" s="41"/>
      <c r="BB4028" s="41"/>
      <c r="BC4028" s="41"/>
      <c r="BD4028" s="41"/>
      <c r="BE4028" s="41"/>
      <c r="BF4028" s="41"/>
      <c r="BG4028" s="41"/>
      <c r="BH4028" s="41"/>
      <c r="BI4028" s="41"/>
      <c r="BJ4028" s="41"/>
      <c r="BK4028" s="41"/>
      <c r="BL4028" s="41"/>
      <c r="BM4028" s="41"/>
      <c r="BN4028" s="41"/>
      <c r="BO4028" s="41"/>
      <c r="BP4028" s="41"/>
      <c r="BQ4028" s="41"/>
      <c r="BR4028" s="41"/>
      <c r="BS4028" s="41"/>
      <c r="BT4028" s="41"/>
      <c r="BU4028" s="41"/>
      <c r="BV4028" s="41"/>
      <c r="BW4028" s="41"/>
      <c r="BX4028" s="41"/>
      <c r="BY4028" s="41"/>
      <c r="BZ4028" s="41"/>
      <c r="CA4028" s="41"/>
      <c r="CB4028" s="41"/>
      <c r="CC4028" s="41"/>
      <c r="CD4028" s="41"/>
      <c r="CE4028" s="41"/>
      <c r="CF4028" s="41"/>
      <c r="CG4028" s="41"/>
      <c r="CH4028" s="41"/>
      <c r="CI4028" s="41"/>
      <c r="CJ4028" s="41"/>
      <c r="ED4028" s="68"/>
      <c r="EE4028" s="68"/>
      <c r="EF4028" s="68"/>
      <c r="EG4028" s="68"/>
      <c r="EH4028" s="68"/>
      <c r="EI4028" s="68"/>
      <c r="EJ4028" s="68"/>
      <c r="EK4028" s="68"/>
      <c r="EL4028" s="68"/>
      <c r="EM4028" s="68"/>
      <c r="EN4028" s="68"/>
      <c r="EO4028" s="68"/>
      <c r="EP4028" s="68"/>
      <c r="EQ4028" s="68"/>
      <c r="ER4028" s="68"/>
      <c r="ES4028" s="68"/>
      <c r="ET4028" s="68"/>
    </row>
    <row r="4029" spans="53:150" s="9" customFormat="1" ht="15">
      <c r="BA4029" s="41"/>
      <c r="BB4029" s="41"/>
      <c r="BC4029" s="41"/>
      <c r="BD4029" s="41"/>
      <c r="BE4029" s="41"/>
      <c r="BF4029" s="41"/>
      <c r="BG4029" s="41"/>
      <c r="BH4029" s="41"/>
      <c r="BI4029" s="41"/>
      <c r="BJ4029" s="41"/>
      <c r="BK4029" s="41"/>
      <c r="BL4029" s="41"/>
      <c r="BM4029" s="41"/>
      <c r="BN4029" s="41"/>
      <c r="BO4029" s="41"/>
      <c r="BP4029" s="41"/>
      <c r="BQ4029" s="41"/>
      <c r="BR4029" s="41"/>
      <c r="BS4029" s="41"/>
      <c r="BT4029" s="41"/>
      <c r="BU4029" s="41"/>
      <c r="BV4029" s="41"/>
      <c r="BW4029" s="41"/>
      <c r="BX4029" s="41"/>
      <c r="BY4029" s="41"/>
      <c r="BZ4029" s="41"/>
      <c r="CA4029" s="41"/>
      <c r="CB4029" s="41"/>
      <c r="CC4029" s="41"/>
      <c r="CD4029" s="41"/>
      <c r="CE4029" s="41"/>
      <c r="CF4029" s="41"/>
      <c r="CG4029" s="41"/>
      <c r="CH4029" s="41"/>
      <c r="CI4029" s="41"/>
      <c r="CJ4029" s="41"/>
      <c r="ED4029" s="68"/>
      <c r="EE4029" s="68"/>
      <c r="EF4029" s="68"/>
      <c r="EG4029" s="68"/>
      <c r="EH4029" s="68"/>
      <c r="EI4029" s="68"/>
      <c r="EJ4029" s="68"/>
      <c r="EK4029" s="68"/>
      <c r="EL4029" s="68"/>
      <c r="EM4029" s="68"/>
      <c r="EN4029" s="68"/>
      <c r="EO4029" s="68"/>
      <c r="EP4029" s="68"/>
      <c r="EQ4029" s="68"/>
      <c r="ER4029" s="68"/>
      <c r="ES4029" s="68"/>
      <c r="ET4029" s="68"/>
    </row>
    <row r="4030" spans="53:150" s="9" customFormat="1" ht="15">
      <c r="BA4030" s="41"/>
      <c r="BB4030" s="41"/>
      <c r="BC4030" s="41"/>
      <c r="BD4030" s="41"/>
      <c r="BE4030" s="41"/>
      <c r="BF4030" s="41"/>
      <c r="BG4030" s="41"/>
      <c r="BH4030" s="41"/>
      <c r="BI4030" s="41"/>
      <c r="BJ4030" s="41"/>
      <c r="BK4030" s="41"/>
      <c r="BL4030" s="41"/>
      <c r="BM4030" s="41"/>
      <c r="BN4030" s="41"/>
      <c r="BO4030" s="41"/>
      <c r="BP4030" s="41"/>
      <c r="BQ4030" s="41"/>
      <c r="BR4030" s="41"/>
      <c r="BS4030" s="41"/>
      <c r="BT4030" s="41"/>
      <c r="BU4030" s="41"/>
      <c r="BV4030" s="41"/>
      <c r="BW4030" s="41"/>
      <c r="BX4030" s="41"/>
      <c r="BY4030" s="41"/>
      <c r="BZ4030" s="41"/>
      <c r="CA4030" s="41"/>
      <c r="CB4030" s="41"/>
      <c r="CC4030" s="41"/>
      <c r="CD4030" s="41"/>
      <c r="CE4030" s="41"/>
      <c r="CF4030" s="41"/>
      <c r="CG4030" s="41"/>
      <c r="CH4030" s="41"/>
      <c r="CI4030" s="41"/>
      <c r="CJ4030" s="41"/>
      <c r="ED4030" s="68"/>
      <c r="EE4030" s="68"/>
      <c r="EF4030" s="68"/>
      <c r="EG4030" s="68"/>
      <c r="EH4030" s="68"/>
      <c r="EI4030" s="68"/>
      <c r="EJ4030" s="68"/>
      <c r="EK4030" s="68"/>
      <c r="EL4030" s="68"/>
      <c r="EM4030" s="68"/>
      <c r="EN4030" s="68"/>
      <c r="EO4030" s="68"/>
      <c r="EP4030" s="68"/>
      <c r="EQ4030" s="68"/>
      <c r="ER4030" s="68"/>
      <c r="ES4030" s="68"/>
      <c r="ET4030" s="68"/>
    </row>
    <row r="4031" spans="53:150" s="9" customFormat="1" ht="15">
      <c r="BA4031" s="41"/>
      <c r="BB4031" s="41"/>
      <c r="BC4031" s="41"/>
      <c r="BD4031" s="41"/>
      <c r="BE4031" s="41"/>
      <c r="BF4031" s="41"/>
      <c r="BG4031" s="41"/>
      <c r="BH4031" s="41"/>
      <c r="BI4031" s="41"/>
      <c r="BJ4031" s="41"/>
      <c r="BK4031" s="41"/>
      <c r="BL4031" s="41"/>
      <c r="BM4031" s="41"/>
      <c r="BN4031" s="41"/>
      <c r="BO4031" s="41"/>
      <c r="BP4031" s="41"/>
      <c r="BQ4031" s="41"/>
      <c r="BR4031" s="41"/>
      <c r="BS4031" s="41"/>
      <c r="BT4031" s="41"/>
      <c r="BU4031" s="41"/>
      <c r="BV4031" s="41"/>
      <c r="BW4031" s="41"/>
      <c r="BX4031" s="41"/>
      <c r="BY4031" s="41"/>
      <c r="BZ4031" s="41"/>
      <c r="CA4031" s="41"/>
      <c r="CB4031" s="41"/>
      <c r="CC4031" s="41"/>
      <c r="CD4031" s="41"/>
      <c r="CE4031" s="41"/>
      <c r="CF4031" s="41"/>
      <c r="CG4031" s="41"/>
      <c r="CH4031" s="41"/>
      <c r="CI4031" s="41"/>
      <c r="CJ4031" s="41"/>
      <c r="ED4031" s="68"/>
      <c r="EE4031" s="68"/>
      <c r="EF4031" s="68"/>
      <c r="EG4031" s="68"/>
      <c r="EH4031" s="68"/>
      <c r="EI4031" s="68"/>
      <c r="EJ4031" s="68"/>
      <c r="EK4031" s="68"/>
      <c r="EL4031" s="68"/>
      <c r="EM4031" s="68"/>
      <c r="EN4031" s="68"/>
      <c r="EO4031" s="68"/>
      <c r="EP4031" s="68"/>
      <c r="EQ4031" s="68"/>
      <c r="ER4031" s="68"/>
      <c r="ES4031" s="68"/>
      <c r="ET4031" s="68"/>
    </row>
    <row r="4032" spans="53:150" s="9" customFormat="1" ht="15">
      <c r="BA4032" s="41"/>
      <c r="BB4032" s="41"/>
      <c r="BC4032" s="41"/>
      <c r="BD4032" s="41"/>
      <c r="BE4032" s="41"/>
      <c r="BF4032" s="41"/>
      <c r="BG4032" s="41"/>
      <c r="BH4032" s="41"/>
      <c r="BI4032" s="41"/>
      <c r="BJ4032" s="41"/>
      <c r="BK4032" s="41"/>
      <c r="BL4032" s="41"/>
      <c r="BM4032" s="41"/>
      <c r="BN4032" s="41"/>
      <c r="BO4032" s="41"/>
      <c r="BP4032" s="41"/>
      <c r="BQ4032" s="41"/>
      <c r="BR4032" s="41"/>
      <c r="BS4032" s="41"/>
      <c r="BT4032" s="41"/>
      <c r="BU4032" s="41"/>
      <c r="BV4032" s="41"/>
      <c r="BW4032" s="41"/>
      <c r="BX4032" s="41"/>
      <c r="BY4032" s="41"/>
      <c r="BZ4032" s="41"/>
      <c r="CA4032" s="41"/>
      <c r="CB4032" s="41"/>
      <c r="CC4032" s="41"/>
      <c r="CD4032" s="41"/>
      <c r="CE4032" s="41"/>
      <c r="CF4032" s="41"/>
      <c r="CG4032" s="41"/>
      <c r="CH4032" s="41"/>
      <c r="CI4032" s="41"/>
      <c r="CJ4032" s="41"/>
      <c r="ED4032" s="68"/>
      <c r="EE4032" s="68"/>
      <c r="EF4032" s="68"/>
      <c r="EG4032" s="68"/>
      <c r="EH4032" s="68"/>
      <c r="EI4032" s="68"/>
      <c r="EJ4032" s="68"/>
      <c r="EK4032" s="68"/>
      <c r="EL4032" s="68"/>
      <c r="EM4032" s="68"/>
      <c r="EN4032" s="68"/>
      <c r="EO4032" s="68"/>
      <c r="EP4032" s="68"/>
      <c r="EQ4032" s="68"/>
      <c r="ER4032" s="68"/>
      <c r="ES4032" s="68"/>
      <c r="ET4032" s="68"/>
    </row>
    <row r="4033" spans="53:150" s="9" customFormat="1" ht="15">
      <c r="BA4033" s="41"/>
      <c r="BB4033" s="41"/>
      <c r="BC4033" s="41"/>
      <c r="BD4033" s="41"/>
      <c r="BE4033" s="41"/>
      <c r="BF4033" s="41"/>
      <c r="BG4033" s="41"/>
      <c r="BH4033" s="41"/>
      <c r="BI4033" s="41"/>
      <c r="BJ4033" s="41"/>
      <c r="BK4033" s="41"/>
      <c r="BL4033" s="41"/>
      <c r="BM4033" s="41"/>
      <c r="BN4033" s="41"/>
      <c r="BO4033" s="41"/>
      <c r="BP4033" s="41"/>
      <c r="BQ4033" s="41"/>
      <c r="BR4033" s="41"/>
      <c r="BS4033" s="41"/>
      <c r="BT4033" s="41"/>
      <c r="BU4033" s="41"/>
      <c r="BV4033" s="41"/>
      <c r="BW4033" s="41"/>
      <c r="BX4033" s="41"/>
      <c r="BY4033" s="41"/>
      <c r="BZ4033" s="41"/>
      <c r="CA4033" s="41"/>
      <c r="CB4033" s="41"/>
      <c r="CC4033" s="41"/>
      <c r="CD4033" s="41"/>
      <c r="CE4033" s="41"/>
      <c r="CF4033" s="41"/>
      <c r="CG4033" s="41"/>
      <c r="CH4033" s="41"/>
      <c r="CI4033" s="41"/>
      <c r="CJ4033" s="41"/>
      <c r="ED4033" s="68"/>
      <c r="EE4033" s="68"/>
      <c r="EF4033" s="68"/>
      <c r="EG4033" s="68"/>
      <c r="EH4033" s="68"/>
      <c r="EI4033" s="68"/>
      <c r="EJ4033" s="68"/>
      <c r="EK4033" s="68"/>
      <c r="EL4033" s="68"/>
      <c r="EM4033" s="68"/>
      <c r="EN4033" s="68"/>
      <c r="EO4033" s="68"/>
      <c r="EP4033" s="68"/>
      <c r="EQ4033" s="68"/>
      <c r="ER4033" s="68"/>
      <c r="ES4033" s="68"/>
      <c r="ET4033" s="68"/>
    </row>
    <row r="4034" spans="53:150" s="9" customFormat="1" ht="15">
      <c r="BA4034" s="41"/>
      <c r="BB4034" s="41"/>
      <c r="BC4034" s="41"/>
      <c r="BD4034" s="41"/>
      <c r="BE4034" s="41"/>
      <c r="BF4034" s="41"/>
      <c r="BG4034" s="41"/>
      <c r="BH4034" s="41"/>
      <c r="BI4034" s="41"/>
      <c r="BJ4034" s="41"/>
      <c r="BK4034" s="41"/>
      <c r="BL4034" s="41"/>
      <c r="BM4034" s="41"/>
      <c r="BN4034" s="41"/>
      <c r="BO4034" s="41"/>
      <c r="BP4034" s="41"/>
      <c r="BQ4034" s="41"/>
      <c r="BR4034" s="41"/>
      <c r="BS4034" s="41"/>
      <c r="BT4034" s="41"/>
      <c r="BU4034" s="41"/>
      <c r="BV4034" s="41"/>
      <c r="BW4034" s="41"/>
      <c r="BX4034" s="41"/>
      <c r="BY4034" s="41"/>
      <c r="BZ4034" s="41"/>
      <c r="CA4034" s="41"/>
      <c r="CB4034" s="41"/>
      <c r="CC4034" s="41"/>
      <c r="CD4034" s="41"/>
      <c r="CE4034" s="41"/>
      <c r="CF4034" s="41"/>
      <c r="CG4034" s="41"/>
      <c r="CH4034" s="41"/>
      <c r="CI4034" s="41"/>
      <c r="CJ4034" s="41"/>
      <c r="ED4034" s="68"/>
      <c r="EE4034" s="68"/>
      <c r="EF4034" s="68"/>
      <c r="EG4034" s="68"/>
      <c r="EH4034" s="68"/>
      <c r="EI4034" s="68"/>
      <c r="EJ4034" s="68"/>
      <c r="EK4034" s="68"/>
      <c r="EL4034" s="68"/>
      <c r="EM4034" s="68"/>
      <c r="EN4034" s="68"/>
      <c r="EO4034" s="68"/>
      <c r="EP4034" s="68"/>
      <c r="EQ4034" s="68"/>
      <c r="ER4034" s="68"/>
      <c r="ES4034" s="68"/>
      <c r="ET4034" s="68"/>
    </row>
    <row r="4035" spans="53:150" s="9" customFormat="1" ht="15">
      <c r="BA4035" s="41"/>
      <c r="BB4035" s="41"/>
      <c r="BC4035" s="41"/>
      <c r="BD4035" s="41"/>
      <c r="BE4035" s="41"/>
      <c r="BF4035" s="41"/>
      <c r="BG4035" s="41"/>
      <c r="BH4035" s="41"/>
      <c r="BI4035" s="41"/>
      <c r="BJ4035" s="41"/>
      <c r="BK4035" s="41"/>
      <c r="BL4035" s="41"/>
      <c r="BM4035" s="41"/>
      <c r="BN4035" s="41"/>
      <c r="BO4035" s="41"/>
      <c r="BP4035" s="41"/>
      <c r="BQ4035" s="41"/>
      <c r="BR4035" s="41"/>
      <c r="BS4035" s="41"/>
      <c r="BT4035" s="41"/>
      <c r="BU4035" s="41"/>
      <c r="BV4035" s="41"/>
      <c r="BW4035" s="41"/>
      <c r="BX4035" s="41"/>
      <c r="BY4035" s="41"/>
      <c r="BZ4035" s="41"/>
      <c r="CA4035" s="41"/>
      <c r="CB4035" s="41"/>
      <c r="CC4035" s="41"/>
      <c r="CD4035" s="41"/>
      <c r="CE4035" s="41"/>
      <c r="CF4035" s="41"/>
      <c r="CG4035" s="41"/>
      <c r="CH4035" s="41"/>
      <c r="CI4035" s="41"/>
      <c r="CJ4035" s="41"/>
      <c r="ED4035" s="68"/>
      <c r="EE4035" s="68"/>
      <c r="EF4035" s="68"/>
      <c r="EG4035" s="68"/>
      <c r="EH4035" s="68"/>
      <c r="EI4035" s="68"/>
      <c r="EJ4035" s="68"/>
      <c r="EK4035" s="68"/>
      <c r="EL4035" s="68"/>
      <c r="EM4035" s="68"/>
      <c r="EN4035" s="68"/>
      <c r="EO4035" s="68"/>
      <c r="EP4035" s="68"/>
      <c r="EQ4035" s="68"/>
      <c r="ER4035" s="68"/>
      <c r="ES4035" s="68"/>
      <c r="ET4035" s="68"/>
    </row>
    <row r="4036" spans="53:150" s="9" customFormat="1" ht="15">
      <c r="BA4036" s="41"/>
      <c r="BB4036" s="41"/>
      <c r="BC4036" s="41"/>
      <c r="BD4036" s="41"/>
      <c r="BE4036" s="41"/>
      <c r="BF4036" s="41"/>
      <c r="BG4036" s="41"/>
      <c r="BH4036" s="41"/>
      <c r="BI4036" s="41"/>
      <c r="BJ4036" s="41"/>
      <c r="BK4036" s="41"/>
      <c r="BL4036" s="41"/>
      <c r="BM4036" s="41"/>
      <c r="BN4036" s="41"/>
      <c r="BO4036" s="41"/>
      <c r="BP4036" s="41"/>
      <c r="BQ4036" s="41"/>
      <c r="BR4036" s="41"/>
      <c r="BS4036" s="41"/>
      <c r="BT4036" s="41"/>
      <c r="BU4036" s="41"/>
      <c r="BV4036" s="41"/>
      <c r="BW4036" s="41"/>
      <c r="BX4036" s="41"/>
      <c r="BY4036" s="41"/>
      <c r="BZ4036" s="41"/>
      <c r="CA4036" s="41"/>
      <c r="CB4036" s="41"/>
      <c r="CC4036" s="41"/>
      <c r="CD4036" s="41"/>
      <c r="CE4036" s="41"/>
      <c r="CF4036" s="41"/>
      <c r="CG4036" s="41"/>
      <c r="CH4036" s="41"/>
      <c r="CI4036" s="41"/>
      <c r="CJ4036" s="41"/>
      <c r="ED4036" s="68"/>
      <c r="EE4036" s="68"/>
      <c r="EF4036" s="68"/>
      <c r="EG4036" s="68"/>
      <c r="EH4036" s="68"/>
      <c r="EI4036" s="68"/>
      <c r="EJ4036" s="68"/>
      <c r="EK4036" s="68"/>
      <c r="EL4036" s="68"/>
      <c r="EM4036" s="68"/>
      <c r="EN4036" s="68"/>
      <c r="EO4036" s="68"/>
      <c r="EP4036" s="68"/>
      <c r="EQ4036" s="68"/>
      <c r="ER4036" s="68"/>
      <c r="ES4036" s="68"/>
      <c r="ET4036" s="68"/>
    </row>
    <row r="4037" spans="53:150" s="9" customFormat="1" ht="15">
      <c r="BA4037" s="41"/>
      <c r="BB4037" s="41"/>
      <c r="BC4037" s="41"/>
      <c r="BD4037" s="41"/>
      <c r="BE4037" s="41"/>
      <c r="BF4037" s="41"/>
      <c r="BG4037" s="41"/>
      <c r="BH4037" s="41"/>
      <c r="BI4037" s="41"/>
      <c r="BJ4037" s="41"/>
      <c r="BK4037" s="41"/>
      <c r="BL4037" s="41"/>
      <c r="BM4037" s="41"/>
      <c r="BN4037" s="41"/>
      <c r="BO4037" s="41"/>
      <c r="BP4037" s="41"/>
      <c r="BQ4037" s="41"/>
      <c r="BR4037" s="41"/>
      <c r="BS4037" s="41"/>
      <c r="BT4037" s="41"/>
      <c r="BU4037" s="41"/>
      <c r="BV4037" s="41"/>
      <c r="BW4037" s="41"/>
      <c r="BX4037" s="41"/>
      <c r="BY4037" s="41"/>
      <c r="BZ4037" s="41"/>
      <c r="CA4037" s="41"/>
      <c r="CB4037" s="41"/>
      <c r="CC4037" s="41"/>
      <c r="CD4037" s="41"/>
      <c r="CE4037" s="41"/>
      <c r="CF4037" s="41"/>
      <c r="CG4037" s="41"/>
      <c r="CH4037" s="41"/>
      <c r="CI4037" s="41"/>
      <c r="CJ4037" s="41"/>
      <c r="ED4037" s="68"/>
      <c r="EE4037" s="68"/>
      <c r="EF4037" s="68"/>
      <c r="EG4037" s="68"/>
      <c r="EH4037" s="68"/>
      <c r="EI4037" s="68"/>
      <c r="EJ4037" s="68"/>
      <c r="EK4037" s="68"/>
      <c r="EL4037" s="68"/>
      <c r="EM4037" s="68"/>
      <c r="EN4037" s="68"/>
      <c r="EO4037" s="68"/>
      <c r="EP4037" s="68"/>
      <c r="EQ4037" s="68"/>
      <c r="ER4037" s="68"/>
      <c r="ES4037" s="68"/>
      <c r="ET4037" s="68"/>
    </row>
    <row r="4038" spans="53:150" s="9" customFormat="1" ht="15">
      <c r="BA4038" s="41"/>
      <c r="BB4038" s="41"/>
      <c r="BC4038" s="41"/>
      <c r="BD4038" s="41"/>
      <c r="BE4038" s="41"/>
      <c r="BF4038" s="41"/>
      <c r="BG4038" s="41"/>
      <c r="BH4038" s="41"/>
      <c r="BI4038" s="41"/>
      <c r="BJ4038" s="41"/>
      <c r="BK4038" s="41"/>
      <c r="BL4038" s="41"/>
      <c r="BM4038" s="41"/>
      <c r="BN4038" s="41"/>
      <c r="BO4038" s="41"/>
      <c r="BP4038" s="41"/>
      <c r="BQ4038" s="41"/>
      <c r="BR4038" s="41"/>
      <c r="BS4038" s="41"/>
      <c r="BT4038" s="41"/>
      <c r="BU4038" s="41"/>
      <c r="BV4038" s="41"/>
      <c r="BW4038" s="41"/>
      <c r="BX4038" s="41"/>
      <c r="BY4038" s="41"/>
      <c r="BZ4038" s="41"/>
      <c r="CA4038" s="41"/>
      <c r="CB4038" s="41"/>
      <c r="CC4038" s="41"/>
      <c r="CD4038" s="41"/>
      <c r="CE4038" s="41"/>
      <c r="CF4038" s="41"/>
      <c r="CG4038" s="41"/>
      <c r="CH4038" s="41"/>
      <c r="CI4038" s="41"/>
      <c r="CJ4038" s="41"/>
      <c r="ED4038" s="68"/>
      <c r="EE4038" s="68"/>
      <c r="EF4038" s="68"/>
      <c r="EG4038" s="68"/>
      <c r="EH4038" s="68"/>
      <c r="EI4038" s="68"/>
      <c r="EJ4038" s="68"/>
      <c r="EK4038" s="68"/>
      <c r="EL4038" s="68"/>
      <c r="EM4038" s="68"/>
      <c r="EN4038" s="68"/>
      <c r="EO4038" s="68"/>
      <c r="EP4038" s="68"/>
      <c r="EQ4038" s="68"/>
      <c r="ER4038" s="68"/>
      <c r="ES4038" s="68"/>
      <c r="ET4038" s="68"/>
    </row>
    <row r="4039" spans="53:150" s="9" customFormat="1" ht="15">
      <c r="BA4039" s="41"/>
      <c r="BB4039" s="41"/>
      <c r="BC4039" s="41"/>
      <c r="BD4039" s="41"/>
      <c r="BE4039" s="41"/>
      <c r="BF4039" s="41"/>
      <c r="BG4039" s="41"/>
      <c r="BH4039" s="41"/>
      <c r="BI4039" s="41"/>
      <c r="BJ4039" s="41"/>
      <c r="BK4039" s="41"/>
      <c r="BL4039" s="41"/>
      <c r="BM4039" s="41"/>
      <c r="BN4039" s="41"/>
      <c r="BO4039" s="41"/>
      <c r="BP4039" s="41"/>
      <c r="BQ4039" s="41"/>
      <c r="BR4039" s="41"/>
      <c r="BS4039" s="41"/>
      <c r="BT4039" s="41"/>
      <c r="BU4039" s="41"/>
      <c r="BV4039" s="41"/>
      <c r="BW4039" s="41"/>
      <c r="BX4039" s="41"/>
      <c r="BY4039" s="41"/>
      <c r="BZ4039" s="41"/>
      <c r="CA4039" s="41"/>
      <c r="CB4039" s="41"/>
      <c r="CC4039" s="41"/>
      <c r="CD4039" s="41"/>
      <c r="CE4039" s="41"/>
      <c r="CF4039" s="41"/>
      <c r="CG4039" s="41"/>
      <c r="CH4039" s="41"/>
      <c r="CI4039" s="41"/>
      <c r="CJ4039" s="41"/>
      <c r="ED4039" s="68"/>
      <c r="EE4039" s="68"/>
      <c r="EF4039" s="68"/>
      <c r="EG4039" s="68"/>
      <c r="EH4039" s="68"/>
      <c r="EI4039" s="68"/>
      <c r="EJ4039" s="68"/>
      <c r="EK4039" s="68"/>
      <c r="EL4039" s="68"/>
      <c r="EM4039" s="68"/>
      <c r="EN4039" s="68"/>
      <c r="EO4039" s="68"/>
      <c r="EP4039" s="68"/>
      <c r="EQ4039" s="68"/>
      <c r="ER4039" s="68"/>
      <c r="ES4039" s="68"/>
      <c r="ET4039" s="68"/>
    </row>
    <row r="4040" spans="53:150" s="9" customFormat="1" ht="15">
      <c r="BA4040" s="41"/>
      <c r="BB4040" s="41"/>
      <c r="BC4040" s="41"/>
      <c r="BD4040" s="41"/>
      <c r="BE4040" s="41"/>
      <c r="BF4040" s="41"/>
      <c r="BG4040" s="41"/>
      <c r="BH4040" s="41"/>
      <c r="BI4040" s="41"/>
      <c r="BJ4040" s="41"/>
      <c r="BK4040" s="41"/>
      <c r="BL4040" s="41"/>
      <c r="BM4040" s="41"/>
      <c r="BN4040" s="41"/>
      <c r="BO4040" s="41"/>
      <c r="BP4040" s="41"/>
      <c r="BQ4040" s="41"/>
      <c r="BR4040" s="41"/>
      <c r="BS4040" s="41"/>
      <c r="BT4040" s="41"/>
      <c r="BU4040" s="41"/>
      <c r="BV4040" s="41"/>
      <c r="BW4040" s="41"/>
      <c r="BX4040" s="41"/>
      <c r="BY4040" s="41"/>
      <c r="BZ4040" s="41"/>
      <c r="CA4040" s="41"/>
      <c r="CB4040" s="41"/>
      <c r="CC4040" s="41"/>
      <c r="CD4040" s="41"/>
      <c r="CE4040" s="41"/>
      <c r="CF4040" s="41"/>
      <c r="CG4040" s="41"/>
      <c r="CH4040" s="41"/>
      <c r="CI4040" s="41"/>
      <c r="CJ4040" s="41"/>
      <c r="ED4040" s="68"/>
      <c r="EE4040" s="68"/>
      <c r="EF4040" s="68"/>
      <c r="EG4040" s="68"/>
      <c r="EH4040" s="68"/>
      <c r="EI4040" s="68"/>
      <c r="EJ4040" s="68"/>
      <c r="EK4040" s="68"/>
      <c r="EL4040" s="68"/>
      <c r="EM4040" s="68"/>
      <c r="EN4040" s="68"/>
      <c r="EO4040" s="68"/>
      <c r="EP4040" s="68"/>
      <c r="EQ4040" s="68"/>
      <c r="ER4040" s="68"/>
      <c r="ES4040" s="68"/>
      <c r="ET4040" s="68"/>
    </row>
    <row r="4041" spans="53:150" s="9" customFormat="1" ht="15">
      <c r="BA4041" s="41"/>
      <c r="BB4041" s="41"/>
      <c r="BC4041" s="41"/>
      <c r="BD4041" s="41"/>
      <c r="BE4041" s="41"/>
      <c r="BF4041" s="41"/>
      <c r="BG4041" s="41"/>
      <c r="BH4041" s="41"/>
      <c r="BI4041" s="41"/>
      <c r="BJ4041" s="41"/>
      <c r="BK4041" s="41"/>
      <c r="BL4041" s="41"/>
      <c r="BM4041" s="41"/>
      <c r="BN4041" s="41"/>
      <c r="BO4041" s="41"/>
      <c r="BP4041" s="41"/>
      <c r="BQ4041" s="41"/>
      <c r="BR4041" s="41"/>
      <c r="BS4041" s="41"/>
      <c r="BT4041" s="41"/>
      <c r="BU4041" s="41"/>
      <c r="BV4041" s="41"/>
      <c r="BW4041" s="41"/>
      <c r="BX4041" s="41"/>
      <c r="BY4041" s="41"/>
      <c r="BZ4041" s="41"/>
      <c r="CA4041" s="41"/>
      <c r="CB4041" s="41"/>
      <c r="CC4041" s="41"/>
      <c r="CD4041" s="41"/>
      <c r="CE4041" s="41"/>
      <c r="CF4041" s="41"/>
      <c r="CG4041" s="41"/>
      <c r="CH4041" s="41"/>
      <c r="CI4041" s="41"/>
      <c r="CJ4041" s="41"/>
      <c r="ED4041" s="68"/>
      <c r="EE4041" s="68"/>
      <c r="EF4041" s="68"/>
      <c r="EG4041" s="68"/>
      <c r="EH4041" s="68"/>
      <c r="EI4041" s="68"/>
      <c r="EJ4041" s="68"/>
      <c r="EK4041" s="68"/>
      <c r="EL4041" s="68"/>
      <c r="EM4041" s="68"/>
      <c r="EN4041" s="68"/>
      <c r="EO4041" s="68"/>
      <c r="EP4041" s="68"/>
      <c r="EQ4041" s="68"/>
      <c r="ER4041" s="68"/>
      <c r="ES4041" s="68"/>
      <c r="ET4041" s="68"/>
    </row>
    <row r="4042" spans="53:150" s="9" customFormat="1" ht="15">
      <c r="BA4042" s="41"/>
      <c r="BB4042" s="41"/>
      <c r="BC4042" s="41"/>
      <c r="BD4042" s="41"/>
      <c r="BE4042" s="41"/>
      <c r="BF4042" s="41"/>
      <c r="BG4042" s="41"/>
      <c r="BH4042" s="41"/>
      <c r="BI4042" s="41"/>
      <c r="BJ4042" s="41"/>
      <c r="BK4042" s="41"/>
      <c r="BL4042" s="41"/>
      <c r="BM4042" s="41"/>
      <c r="BN4042" s="41"/>
      <c r="BO4042" s="41"/>
      <c r="BP4042" s="41"/>
      <c r="BQ4042" s="41"/>
      <c r="BR4042" s="41"/>
      <c r="BS4042" s="41"/>
      <c r="BT4042" s="41"/>
      <c r="BU4042" s="41"/>
      <c r="BV4042" s="41"/>
      <c r="BW4042" s="41"/>
      <c r="BX4042" s="41"/>
      <c r="BY4042" s="41"/>
      <c r="BZ4042" s="41"/>
      <c r="CA4042" s="41"/>
      <c r="CB4042" s="41"/>
      <c r="CC4042" s="41"/>
      <c r="CD4042" s="41"/>
      <c r="CE4042" s="41"/>
      <c r="CF4042" s="41"/>
      <c r="CG4042" s="41"/>
      <c r="CH4042" s="41"/>
      <c r="CI4042" s="41"/>
      <c r="CJ4042" s="41"/>
      <c r="ED4042" s="68"/>
      <c r="EE4042" s="68"/>
      <c r="EF4042" s="68"/>
      <c r="EG4042" s="68"/>
      <c r="EH4042" s="68"/>
      <c r="EI4042" s="68"/>
      <c r="EJ4042" s="68"/>
      <c r="EK4042" s="68"/>
      <c r="EL4042" s="68"/>
      <c r="EM4042" s="68"/>
      <c r="EN4042" s="68"/>
      <c r="EO4042" s="68"/>
      <c r="EP4042" s="68"/>
      <c r="EQ4042" s="68"/>
      <c r="ER4042" s="68"/>
      <c r="ES4042" s="68"/>
      <c r="ET4042" s="68"/>
    </row>
    <row r="4043" spans="53:150" s="9" customFormat="1" ht="15">
      <c r="BA4043" s="41"/>
      <c r="BB4043" s="41"/>
      <c r="BC4043" s="41"/>
      <c r="BD4043" s="41"/>
      <c r="BE4043" s="41"/>
      <c r="BF4043" s="41"/>
      <c r="BG4043" s="41"/>
      <c r="BH4043" s="41"/>
      <c r="BI4043" s="41"/>
      <c r="BJ4043" s="41"/>
      <c r="BK4043" s="41"/>
      <c r="BL4043" s="41"/>
      <c r="BM4043" s="41"/>
      <c r="BN4043" s="41"/>
      <c r="BO4043" s="41"/>
      <c r="BP4043" s="41"/>
      <c r="BQ4043" s="41"/>
      <c r="BR4043" s="41"/>
      <c r="BS4043" s="41"/>
      <c r="BT4043" s="41"/>
      <c r="BU4043" s="41"/>
      <c r="BV4043" s="41"/>
      <c r="BW4043" s="41"/>
      <c r="BX4043" s="41"/>
      <c r="BY4043" s="41"/>
      <c r="BZ4043" s="41"/>
      <c r="CA4043" s="41"/>
      <c r="CB4043" s="41"/>
      <c r="CC4043" s="41"/>
      <c r="CD4043" s="41"/>
      <c r="CE4043" s="41"/>
      <c r="CF4043" s="41"/>
      <c r="CG4043" s="41"/>
      <c r="CH4043" s="41"/>
      <c r="CI4043" s="41"/>
      <c r="CJ4043" s="41"/>
      <c r="ED4043" s="68"/>
      <c r="EE4043" s="68"/>
      <c r="EF4043" s="68"/>
      <c r="EG4043" s="68"/>
      <c r="EH4043" s="68"/>
      <c r="EI4043" s="68"/>
      <c r="EJ4043" s="68"/>
      <c r="EK4043" s="68"/>
      <c r="EL4043" s="68"/>
      <c r="EM4043" s="68"/>
      <c r="EN4043" s="68"/>
      <c r="EO4043" s="68"/>
      <c r="EP4043" s="68"/>
      <c r="EQ4043" s="68"/>
      <c r="ER4043" s="68"/>
      <c r="ES4043" s="68"/>
      <c r="ET4043" s="68"/>
    </row>
    <row r="4044" spans="53:150" s="9" customFormat="1" ht="15">
      <c r="BA4044" s="41"/>
      <c r="BB4044" s="41"/>
      <c r="BC4044" s="41"/>
      <c r="BD4044" s="41"/>
      <c r="BE4044" s="41"/>
      <c r="BF4044" s="41"/>
      <c r="BG4044" s="41"/>
      <c r="BH4044" s="41"/>
      <c r="BI4044" s="41"/>
      <c r="BJ4044" s="41"/>
      <c r="BK4044" s="41"/>
      <c r="BL4044" s="41"/>
      <c r="BM4044" s="41"/>
      <c r="BN4044" s="41"/>
      <c r="BO4044" s="41"/>
      <c r="BP4044" s="41"/>
      <c r="BQ4044" s="41"/>
      <c r="BR4044" s="41"/>
      <c r="BS4044" s="41"/>
      <c r="BT4044" s="41"/>
      <c r="BU4044" s="41"/>
      <c r="BV4044" s="41"/>
      <c r="BW4044" s="41"/>
      <c r="BX4044" s="41"/>
      <c r="BY4044" s="41"/>
      <c r="BZ4044" s="41"/>
      <c r="CA4044" s="41"/>
      <c r="CB4044" s="41"/>
      <c r="CC4044" s="41"/>
      <c r="CD4044" s="41"/>
      <c r="CE4044" s="41"/>
      <c r="CF4044" s="41"/>
      <c r="CG4044" s="41"/>
      <c r="CH4044" s="41"/>
      <c r="CI4044" s="41"/>
      <c r="CJ4044" s="41"/>
      <c r="ED4044" s="68"/>
      <c r="EE4044" s="68"/>
      <c r="EF4044" s="68"/>
      <c r="EG4044" s="68"/>
      <c r="EH4044" s="68"/>
      <c r="EI4044" s="68"/>
      <c r="EJ4044" s="68"/>
      <c r="EK4044" s="68"/>
      <c r="EL4044" s="68"/>
      <c r="EM4044" s="68"/>
      <c r="EN4044" s="68"/>
      <c r="EO4044" s="68"/>
      <c r="EP4044" s="68"/>
      <c r="EQ4044" s="68"/>
      <c r="ER4044" s="68"/>
      <c r="ES4044" s="68"/>
      <c r="ET4044" s="68"/>
    </row>
    <row r="4045" spans="53:150" s="9" customFormat="1" ht="15">
      <c r="BA4045" s="41"/>
      <c r="BB4045" s="41"/>
      <c r="BC4045" s="41"/>
      <c r="BD4045" s="41"/>
      <c r="BE4045" s="41"/>
      <c r="BF4045" s="41"/>
      <c r="BG4045" s="41"/>
      <c r="BH4045" s="41"/>
      <c r="BI4045" s="41"/>
      <c r="BJ4045" s="41"/>
      <c r="BK4045" s="41"/>
      <c r="BL4045" s="41"/>
      <c r="BM4045" s="41"/>
      <c r="BN4045" s="41"/>
      <c r="BO4045" s="41"/>
      <c r="BP4045" s="41"/>
      <c r="BQ4045" s="41"/>
      <c r="BR4045" s="41"/>
      <c r="BS4045" s="41"/>
      <c r="BT4045" s="41"/>
      <c r="BU4045" s="41"/>
      <c r="BV4045" s="41"/>
      <c r="BW4045" s="41"/>
      <c r="BX4045" s="41"/>
      <c r="BY4045" s="41"/>
      <c r="BZ4045" s="41"/>
      <c r="CA4045" s="41"/>
      <c r="CB4045" s="41"/>
      <c r="CC4045" s="41"/>
      <c r="CD4045" s="41"/>
      <c r="CE4045" s="41"/>
      <c r="CF4045" s="41"/>
      <c r="CG4045" s="41"/>
      <c r="CH4045" s="41"/>
      <c r="CI4045" s="41"/>
      <c r="CJ4045" s="41"/>
      <c r="ED4045" s="68"/>
      <c r="EE4045" s="68"/>
      <c r="EF4045" s="68"/>
      <c r="EG4045" s="68"/>
      <c r="EH4045" s="68"/>
      <c r="EI4045" s="68"/>
      <c r="EJ4045" s="68"/>
      <c r="EK4045" s="68"/>
      <c r="EL4045" s="68"/>
      <c r="EM4045" s="68"/>
      <c r="EN4045" s="68"/>
      <c r="EO4045" s="68"/>
      <c r="EP4045" s="68"/>
      <c r="EQ4045" s="68"/>
      <c r="ER4045" s="68"/>
      <c r="ES4045" s="68"/>
      <c r="ET4045" s="68"/>
    </row>
    <row r="4046" spans="53:150" s="9" customFormat="1" ht="15">
      <c r="BA4046" s="41"/>
      <c r="BB4046" s="41"/>
      <c r="BC4046" s="41"/>
      <c r="BD4046" s="41"/>
      <c r="BE4046" s="41"/>
      <c r="BF4046" s="41"/>
      <c r="BG4046" s="41"/>
      <c r="BH4046" s="41"/>
      <c r="BI4046" s="41"/>
      <c r="BJ4046" s="41"/>
      <c r="BK4046" s="41"/>
      <c r="BL4046" s="41"/>
      <c r="BM4046" s="41"/>
      <c r="BN4046" s="41"/>
      <c r="BO4046" s="41"/>
      <c r="BP4046" s="41"/>
      <c r="BQ4046" s="41"/>
      <c r="BR4046" s="41"/>
      <c r="BS4046" s="41"/>
      <c r="BT4046" s="41"/>
      <c r="BU4046" s="41"/>
      <c r="BV4046" s="41"/>
      <c r="BW4046" s="41"/>
      <c r="BX4046" s="41"/>
      <c r="BY4046" s="41"/>
      <c r="BZ4046" s="41"/>
      <c r="CA4046" s="41"/>
      <c r="CB4046" s="41"/>
      <c r="CC4046" s="41"/>
      <c r="CD4046" s="41"/>
      <c r="CE4046" s="41"/>
      <c r="CF4046" s="41"/>
      <c r="CG4046" s="41"/>
      <c r="CH4046" s="41"/>
      <c r="CI4046" s="41"/>
      <c r="CJ4046" s="41"/>
      <c r="ED4046" s="68"/>
      <c r="EE4046" s="68"/>
      <c r="EF4046" s="68"/>
      <c r="EG4046" s="68"/>
      <c r="EH4046" s="68"/>
      <c r="EI4046" s="68"/>
      <c r="EJ4046" s="68"/>
      <c r="EK4046" s="68"/>
      <c r="EL4046" s="68"/>
      <c r="EM4046" s="68"/>
      <c r="EN4046" s="68"/>
      <c r="EO4046" s="68"/>
      <c r="EP4046" s="68"/>
      <c r="EQ4046" s="68"/>
      <c r="ER4046" s="68"/>
      <c r="ES4046" s="68"/>
      <c r="ET4046" s="68"/>
    </row>
    <row r="4047" spans="53:150" s="9" customFormat="1" ht="15">
      <c r="BA4047" s="41"/>
      <c r="BB4047" s="41"/>
      <c r="BC4047" s="41"/>
      <c r="BD4047" s="41"/>
      <c r="BE4047" s="41"/>
      <c r="BF4047" s="41"/>
      <c r="BG4047" s="41"/>
      <c r="BH4047" s="41"/>
      <c r="BI4047" s="41"/>
      <c r="BJ4047" s="41"/>
      <c r="BK4047" s="41"/>
      <c r="BL4047" s="41"/>
      <c r="BM4047" s="41"/>
      <c r="BN4047" s="41"/>
      <c r="BO4047" s="41"/>
      <c r="BP4047" s="41"/>
      <c r="BQ4047" s="41"/>
      <c r="BR4047" s="41"/>
      <c r="BS4047" s="41"/>
      <c r="BT4047" s="41"/>
      <c r="BU4047" s="41"/>
      <c r="BV4047" s="41"/>
      <c r="BW4047" s="41"/>
      <c r="BX4047" s="41"/>
      <c r="BY4047" s="41"/>
      <c r="BZ4047" s="41"/>
      <c r="CA4047" s="41"/>
      <c r="CB4047" s="41"/>
      <c r="CC4047" s="41"/>
      <c r="CD4047" s="41"/>
      <c r="CE4047" s="41"/>
      <c r="CF4047" s="41"/>
      <c r="CG4047" s="41"/>
      <c r="CH4047" s="41"/>
      <c r="CI4047" s="41"/>
      <c r="CJ4047" s="41"/>
      <c r="ED4047" s="68"/>
      <c r="EE4047" s="68"/>
      <c r="EF4047" s="68"/>
      <c r="EG4047" s="68"/>
      <c r="EH4047" s="68"/>
      <c r="EI4047" s="68"/>
      <c r="EJ4047" s="68"/>
      <c r="EK4047" s="68"/>
      <c r="EL4047" s="68"/>
      <c r="EM4047" s="68"/>
      <c r="EN4047" s="68"/>
      <c r="EO4047" s="68"/>
      <c r="EP4047" s="68"/>
      <c r="EQ4047" s="68"/>
      <c r="ER4047" s="68"/>
      <c r="ES4047" s="68"/>
      <c r="ET4047" s="68"/>
    </row>
    <row r="4048" spans="53:150" s="9" customFormat="1" ht="15">
      <c r="BA4048" s="41"/>
      <c r="BB4048" s="41"/>
      <c r="BC4048" s="41"/>
      <c r="BD4048" s="41"/>
      <c r="BE4048" s="41"/>
      <c r="BF4048" s="41"/>
      <c r="BG4048" s="41"/>
      <c r="BH4048" s="41"/>
      <c r="BI4048" s="41"/>
      <c r="BJ4048" s="41"/>
      <c r="BK4048" s="41"/>
      <c r="BL4048" s="41"/>
      <c r="BM4048" s="41"/>
      <c r="BN4048" s="41"/>
      <c r="BO4048" s="41"/>
      <c r="BP4048" s="41"/>
      <c r="BQ4048" s="41"/>
      <c r="BR4048" s="41"/>
      <c r="BS4048" s="41"/>
      <c r="BT4048" s="41"/>
      <c r="BU4048" s="41"/>
      <c r="BV4048" s="41"/>
      <c r="BW4048" s="41"/>
      <c r="BX4048" s="41"/>
      <c r="BY4048" s="41"/>
      <c r="BZ4048" s="41"/>
      <c r="CA4048" s="41"/>
      <c r="CB4048" s="41"/>
      <c r="CC4048" s="41"/>
      <c r="CD4048" s="41"/>
      <c r="CE4048" s="41"/>
      <c r="CF4048" s="41"/>
      <c r="CG4048" s="41"/>
      <c r="CH4048" s="41"/>
      <c r="CI4048" s="41"/>
      <c r="CJ4048" s="41"/>
      <c r="ED4048" s="68"/>
      <c r="EE4048" s="68"/>
      <c r="EF4048" s="68"/>
      <c r="EG4048" s="68"/>
      <c r="EH4048" s="68"/>
      <c r="EI4048" s="68"/>
      <c r="EJ4048" s="68"/>
      <c r="EK4048" s="68"/>
      <c r="EL4048" s="68"/>
      <c r="EM4048" s="68"/>
      <c r="EN4048" s="68"/>
      <c r="EO4048" s="68"/>
      <c r="EP4048" s="68"/>
      <c r="EQ4048" s="68"/>
      <c r="ER4048" s="68"/>
      <c r="ES4048" s="68"/>
      <c r="ET4048" s="68"/>
    </row>
    <row r="4049" spans="53:150" s="9" customFormat="1" ht="15">
      <c r="BA4049" s="41"/>
      <c r="BB4049" s="41"/>
      <c r="BC4049" s="41"/>
      <c r="BD4049" s="41"/>
      <c r="BE4049" s="41"/>
      <c r="BF4049" s="41"/>
      <c r="BG4049" s="41"/>
      <c r="BH4049" s="41"/>
      <c r="BI4049" s="41"/>
      <c r="BJ4049" s="41"/>
      <c r="BK4049" s="41"/>
      <c r="BL4049" s="41"/>
      <c r="BM4049" s="41"/>
      <c r="BN4049" s="41"/>
      <c r="BO4049" s="41"/>
      <c r="BP4049" s="41"/>
      <c r="BQ4049" s="41"/>
      <c r="BR4049" s="41"/>
      <c r="BS4049" s="41"/>
      <c r="BT4049" s="41"/>
      <c r="BU4049" s="41"/>
      <c r="BV4049" s="41"/>
      <c r="BW4049" s="41"/>
      <c r="BX4049" s="41"/>
      <c r="BY4049" s="41"/>
      <c r="BZ4049" s="41"/>
      <c r="CA4049" s="41"/>
      <c r="CB4049" s="41"/>
      <c r="CC4049" s="41"/>
      <c r="CD4049" s="41"/>
      <c r="CE4049" s="41"/>
      <c r="CF4049" s="41"/>
      <c r="CG4049" s="41"/>
      <c r="CH4049" s="41"/>
      <c r="CI4049" s="41"/>
      <c r="CJ4049" s="41"/>
      <c r="ED4049" s="68"/>
      <c r="EE4049" s="68"/>
      <c r="EF4049" s="68"/>
      <c r="EG4049" s="68"/>
      <c r="EH4049" s="68"/>
      <c r="EI4049" s="68"/>
      <c r="EJ4049" s="68"/>
      <c r="EK4049" s="68"/>
      <c r="EL4049" s="68"/>
      <c r="EM4049" s="68"/>
      <c r="EN4049" s="68"/>
      <c r="EO4049" s="68"/>
      <c r="EP4049" s="68"/>
      <c r="EQ4049" s="68"/>
      <c r="ER4049" s="68"/>
      <c r="ES4049" s="68"/>
      <c r="ET4049" s="68"/>
    </row>
    <row r="4050" spans="53:150" s="9" customFormat="1" ht="15">
      <c r="BA4050" s="41"/>
      <c r="BB4050" s="41"/>
      <c r="BC4050" s="41"/>
      <c r="BD4050" s="41"/>
      <c r="BE4050" s="41"/>
      <c r="BF4050" s="41"/>
      <c r="BG4050" s="41"/>
      <c r="BH4050" s="41"/>
      <c r="BI4050" s="41"/>
      <c r="BJ4050" s="41"/>
      <c r="BK4050" s="41"/>
      <c r="BL4050" s="41"/>
      <c r="BM4050" s="41"/>
      <c r="BN4050" s="41"/>
      <c r="BO4050" s="41"/>
      <c r="BP4050" s="41"/>
      <c r="BQ4050" s="41"/>
      <c r="BR4050" s="41"/>
      <c r="BS4050" s="41"/>
      <c r="BT4050" s="41"/>
      <c r="BU4050" s="41"/>
      <c r="BV4050" s="41"/>
      <c r="BW4050" s="41"/>
      <c r="BX4050" s="41"/>
      <c r="BY4050" s="41"/>
      <c r="BZ4050" s="41"/>
      <c r="CA4050" s="41"/>
      <c r="CB4050" s="41"/>
      <c r="CC4050" s="41"/>
      <c r="CD4050" s="41"/>
      <c r="CE4050" s="41"/>
      <c r="CF4050" s="41"/>
      <c r="CG4050" s="41"/>
      <c r="CH4050" s="41"/>
      <c r="CI4050" s="41"/>
      <c r="CJ4050" s="41"/>
      <c r="ED4050" s="68"/>
      <c r="EE4050" s="68"/>
      <c r="EF4050" s="68"/>
      <c r="EG4050" s="68"/>
      <c r="EH4050" s="68"/>
      <c r="EI4050" s="68"/>
      <c r="EJ4050" s="68"/>
      <c r="EK4050" s="68"/>
      <c r="EL4050" s="68"/>
      <c r="EM4050" s="68"/>
      <c r="EN4050" s="68"/>
      <c r="EO4050" s="68"/>
      <c r="EP4050" s="68"/>
      <c r="EQ4050" s="68"/>
      <c r="ER4050" s="68"/>
      <c r="ES4050" s="68"/>
      <c r="ET4050" s="68"/>
    </row>
    <row r="4051" spans="53:150" s="9" customFormat="1" ht="15">
      <c r="BA4051" s="41"/>
      <c r="BB4051" s="41"/>
      <c r="BC4051" s="41"/>
      <c r="BD4051" s="41"/>
      <c r="BE4051" s="41"/>
      <c r="BF4051" s="41"/>
      <c r="BG4051" s="41"/>
      <c r="BH4051" s="41"/>
      <c r="BI4051" s="41"/>
      <c r="BJ4051" s="41"/>
      <c r="BK4051" s="41"/>
      <c r="BL4051" s="41"/>
      <c r="BM4051" s="41"/>
      <c r="BN4051" s="41"/>
      <c r="BO4051" s="41"/>
      <c r="BP4051" s="41"/>
      <c r="BQ4051" s="41"/>
      <c r="BR4051" s="41"/>
      <c r="BS4051" s="41"/>
      <c r="BT4051" s="41"/>
      <c r="BU4051" s="41"/>
      <c r="BV4051" s="41"/>
      <c r="BW4051" s="41"/>
      <c r="BX4051" s="41"/>
      <c r="BY4051" s="41"/>
      <c r="BZ4051" s="41"/>
      <c r="CA4051" s="41"/>
      <c r="CB4051" s="41"/>
      <c r="CC4051" s="41"/>
      <c r="CD4051" s="41"/>
      <c r="CE4051" s="41"/>
      <c r="CF4051" s="41"/>
      <c r="CG4051" s="41"/>
      <c r="CH4051" s="41"/>
      <c r="CI4051" s="41"/>
      <c r="CJ4051" s="41"/>
      <c r="ED4051" s="68"/>
      <c r="EE4051" s="68"/>
      <c r="EF4051" s="68"/>
      <c r="EG4051" s="68"/>
      <c r="EH4051" s="68"/>
      <c r="EI4051" s="68"/>
      <c r="EJ4051" s="68"/>
      <c r="EK4051" s="68"/>
      <c r="EL4051" s="68"/>
      <c r="EM4051" s="68"/>
      <c r="EN4051" s="68"/>
      <c r="EO4051" s="68"/>
      <c r="EP4051" s="68"/>
      <c r="EQ4051" s="68"/>
      <c r="ER4051" s="68"/>
      <c r="ES4051" s="68"/>
      <c r="ET4051" s="68"/>
    </row>
    <row r="4052" spans="53:150" s="9" customFormat="1" ht="15">
      <c r="BA4052" s="41"/>
      <c r="BB4052" s="41"/>
      <c r="BC4052" s="41"/>
      <c r="BD4052" s="41"/>
      <c r="BE4052" s="41"/>
      <c r="BF4052" s="41"/>
      <c r="BG4052" s="41"/>
      <c r="BH4052" s="41"/>
      <c r="BI4052" s="41"/>
      <c r="BJ4052" s="41"/>
      <c r="BK4052" s="41"/>
      <c r="BL4052" s="41"/>
      <c r="BM4052" s="41"/>
      <c r="BN4052" s="41"/>
      <c r="BO4052" s="41"/>
      <c r="BP4052" s="41"/>
      <c r="BQ4052" s="41"/>
      <c r="BR4052" s="41"/>
      <c r="BS4052" s="41"/>
      <c r="BT4052" s="41"/>
      <c r="BU4052" s="41"/>
      <c r="BV4052" s="41"/>
      <c r="BW4052" s="41"/>
      <c r="BX4052" s="41"/>
      <c r="BY4052" s="41"/>
      <c r="BZ4052" s="41"/>
      <c r="CA4052" s="41"/>
      <c r="CB4052" s="41"/>
      <c r="CC4052" s="41"/>
      <c r="CD4052" s="41"/>
      <c r="CE4052" s="41"/>
      <c r="CF4052" s="41"/>
      <c r="CG4052" s="41"/>
      <c r="CH4052" s="41"/>
      <c r="CI4052" s="41"/>
      <c r="CJ4052" s="41"/>
      <c r="ED4052" s="68"/>
      <c r="EE4052" s="68"/>
      <c r="EF4052" s="68"/>
      <c r="EG4052" s="68"/>
      <c r="EH4052" s="68"/>
      <c r="EI4052" s="68"/>
      <c r="EJ4052" s="68"/>
      <c r="EK4052" s="68"/>
      <c r="EL4052" s="68"/>
      <c r="EM4052" s="68"/>
      <c r="EN4052" s="68"/>
      <c r="EO4052" s="68"/>
      <c r="EP4052" s="68"/>
      <c r="EQ4052" s="68"/>
      <c r="ER4052" s="68"/>
      <c r="ES4052" s="68"/>
      <c r="ET4052" s="68"/>
    </row>
    <row r="4053" spans="53:150" s="9" customFormat="1" ht="15">
      <c r="BA4053" s="41"/>
      <c r="BB4053" s="41"/>
      <c r="BC4053" s="41"/>
      <c r="BD4053" s="41"/>
      <c r="BE4053" s="41"/>
      <c r="BF4053" s="41"/>
      <c r="BG4053" s="41"/>
      <c r="BH4053" s="41"/>
      <c r="BI4053" s="41"/>
      <c r="BJ4053" s="41"/>
      <c r="BK4053" s="41"/>
      <c r="BL4053" s="41"/>
      <c r="BM4053" s="41"/>
      <c r="BN4053" s="41"/>
      <c r="BO4053" s="41"/>
      <c r="BP4053" s="41"/>
      <c r="BQ4053" s="41"/>
      <c r="BR4053" s="41"/>
      <c r="BS4053" s="41"/>
      <c r="BT4053" s="41"/>
      <c r="BU4053" s="41"/>
      <c r="BV4053" s="41"/>
      <c r="BW4053" s="41"/>
      <c r="BX4053" s="41"/>
      <c r="BY4053" s="41"/>
      <c r="BZ4053" s="41"/>
      <c r="CA4053" s="41"/>
      <c r="CB4053" s="41"/>
      <c r="CC4053" s="41"/>
      <c r="CD4053" s="41"/>
      <c r="CE4053" s="41"/>
      <c r="CF4053" s="41"/>
      <c r="CG4053" s="41"/>
      <c r="CH4053" s="41"/>
      <c r="CI4053" s="41"/>
      <c r="CJ4053" s="41"/>
      <c r="ED4053" s="68"/>
      <c r="EE4053" s="68"/>
      <c r="EF4053" s="68"/>
      <c r="EG4053" s="68"/>
      <c r="EH4053" s="68"/>
      <c r="EI4053" s="68"/>
      <c r="EJ4053" s="68"/>
      <c r="EK4053" s="68"/>
      <c r="EL4053" s="68"/>
      <c r="EM4053" s="68"/>
      <c r="EN4053" s="68"/>
      <c r="EO4053" s="68"/>
      <c r="EP4053" s="68"/>
      <c r="EQ4053" s="68"/>
      <c r="ER4053" s="68"/>
      <c r="ES4053" s="68"/>
      <c r="ET4053" s="68"/>
    </row>
    <row r="4054" spans="53:150" s="9" customFormat="1" ht="15">
      <c r="BA4054" s="41"/>
      <c r="BB4054" s="41"/>
      <c r="BC4054" s="41"/>
      <c r="BD4054" s="41"/>
      <c r="BE4054" s="41"/>
      <c r="BF4054" s="41"/>
      <c r="BG4054" s="41"/>
      <c r="BH4054" s="41"/>
      <c r="BI4054" s="41"/>
      <c r="BJ4054" s="41"/>
      <c r="BK4054" s="41"/>
      <c r="BL4054" s="41"/>
      <c r="BM4054" s="41"/>
      <c r="BN4054" s="41"/>
      <c r="BO4054" s="41"/>
      <c r="BP4054" s="41"/>
      <c r="BQ4054" s="41"/>
      <c r="BR4054" s="41"/>
      <c r="BS4054" s="41"/>
      <c r="BT4054" s="41"/>
      <c r="BU4054" s="41"/>
      <c r="BV4054" s="41"/>
      <c r="BW4054" s="41"/>
      <c r="BX4054" s="41"/>
      <c r="BY4054" s="41"/>
      <c r="BZ4054" s="41"/>
      <c r="CA4054" s="41"/>
      <c r="CB4054" s="41"/>
      <c r="CC4054" s="41"/>
      <c r="CD4054" s="41"/>
      <c r="CE4054" s="41"/>
      <c r="CF4054" s="41"/>
      <c r="CG4054" s="41"/>
      <c r="CH4054" s="41"/>
      <c r="CI4054" s="41"/>
      <c r="CJ4054" s="41"/>
      <c r="ED4054" s="68"/>
      <c r="EE4054" s="68"/>
      <c r="EF4054" s="68"/>
      <c r="EG4054" s="68"/>
      <c r="EH4054" s="68"/>
      <c r="EI4054" s="68"/>
      <c r="EJ4054" s="68"/>
      <c r="EK4054" s="68"/>
      <c r="EL4054" s="68"/>
      <c r="EM4054" s="68"/>
      <c r="EN4054" s="68"/>
      <c r="EO4054" s="68"/>
      <c r="EP4054" s="68"/>
      <c r="EQ4054" s="68"/>
      <c r="ER4054" s="68"/>
      <c r="ES4054" s="68"/>
      <c r="ET4054" s="68"/>
    </row>
    <row r="4055" spans="53:150" s="9" customFormat="1" ht="15">
      <c r="BA4055" s="41"/>
      <c r="BB4055" s="41"/>
      <c r="BC4055" s="41"/>
      <c r="BD4055" s="41"/>
      <c r="BE4055" s="41"/>
      <c r="BF4055" s="41"/>
      <c r="BG4055" s="41"/>
      <c r="BH4055" s="41"/>
      <c r="BI4055" s="41"/>
      <c r="BJ4055" s="41"/>
      <c r="BK4055" s="41"/>
      <c r="BL4055" s="41"/>
      <c r="BM4055" s="41"/>
      <c r="BN4055" s="41"/>
      <c r="BO4055" s="41"/>
      <c r="BP4055" s="41"/>
      <c r="BQ4055" s="41"/>
      <c r="BR4055" s="41"/>
      <c r="BS4055" s="41"/>
      <c r="BT4055" s="41"/>
      <c r="BU4055" s="41"/>
      <c r="BV4055" s="41"/>
      <c r="BW4055" s="41"/>
      <c r="BX4055" s="41"/>
      <c r="BY4055" s="41"/>
      <c r="BZ4055" s="41"/>
      <c r="CA4055" s="41"/>
      <c r="CB4055" s="41"/>
      <c r="CC4055" s="41"/>
      <c r="CD4055" s="41"/>
      <c r="CE4055" s="41"/>
      <c r="CF4055" s="41"/>
      <c r="CG4055" s="41"/>
      <c r="CH4055" s="41"/>
      <c r="CI4055" s="41"/>
      <c r="CJ4055" s="41"/>
      <c r="ED4055" s="68"/>
      <c r="EE4055" s="68"/>
      <c r="EF4055" s="68"/>
      <c r="EG4055" s="68"/>
      <c r="EH4055" s="68"/>
      <c r="EI4055" s="68"/>
      <c r="EJ4055" s="68"/>
      <c r="EK4055" s="68"/>
      <c r="EL4055" s="68"/>
      <c r="EM4055" s="68"/>
      <c r="EN4055" s="68"/>
      <c r="EO4055" s="68"/>
      <c r="EP4055" s="68"/>
      <c r="EQ4055" s="68"/>
      <c r="ER4055" s="68"/>
      <c r="ES4055" s="68"/>
      <c r="ET4055" s="68"/>
    </row>
    <row r="4056" spans="53:150" s="9" customFormat="1" ht="15">
      <c r="BA4056" s="41"/>
      <c r="BB4056" s="41"/>
      <c r="BC4056" s="41"/>
      <c r="BD4056" s="41"/>
      <c r="BE4056" s="41"/>
      <c r="BF4056" s="41"/>
      <c r="BG4056" s="41"/>
      <c r="BH4056" s="41"/>
      <c r="BI4056" s="41"/>
      <c r="BJ4056" s="41"/>
      <c r="BK4056" s="41"/>
      <c r="BL4056" s="41"/>
      <c r="BM4056" s="41"/>
      <c r="BN4056" s="41"/>
      <c r="BO4056" s="41"/>
      <c r="BP4056" s="41"/>
      <c r="BQ4056" s="41"/>
      <c r="BR4056" s="41"/>
      <c r="BS4056" s="41"/>
      <c r="BT4056" s="41"/>
      <c r="BU4056" s="41"/>
      <c r="BV4056" s="41"/>
      <c r="BW4056" s="41"/>
      <c r="BX4056" s="41"/>
      <c r="BY4056" s="41"/>
      <c r="BZ4056" s="41"/>
      <c r="CA4056" s="41"/>
      <c r="CB4056" s="41"/>
      <c r="CC4056" s="41"/>
      <c r="CD4056" s="41"/>
      <c r="CE4056" s="41"/>
      <c r="CF4056" s="41"/>
      <c r="CG4056" s="41"/>
      <c r="CH4056" s="41"/>
      <c r="CI4056" s="41"/>
      <c r="CJ4056" s="41"/>
      <c r="ED4056" s="68"/>
      <c r="EE4056" s="68"/>
      <c r="EF4056" s="68"/>
      <c r="EG4056" s="68"/>
      <c r="EH4056" s="68"/>
      <c r="EI4056" s="68"/>
      <c r="EJ4056" s="68"/>
      <c r="EK4056" s="68"/>
      <c r="EL4056" s="68"/>
      <c r="EM4056" s="68"/>
      <c r="EN4056" s="68"/>
      <c r="EO4056" s="68"/>
      <c r="EP4056" s="68"/>
      <c r="EQ4056" s="68"/>
      <c r="ER4056" s="68"/>
      <c r="ES4056" s="68"/>
      <c r="ET4056" s="68"/>
    </row>
    <row r="4057" spans="53:150" s="9" customFormat="1" ht="15">
      <c r="BA4057" s="41"/>
      <c r="BB4057" s="41"/>
      <c r="BC4057" s="41"/>
      <c r="BD4057" s="41"/>
      <c r="BE4057" s="41"/>
      <c r="BF4057" s="41"/>
      <c r="BG4057" s="41"/>
      <c r="BH4057" s="41"/>
      <c r="BI4057" s="41"/>
      <c r="BJ4057" s="41"/>
      <c r="BK4057" s="41"/>
      <c r="BL4057" s="41"/>
      <c r="BM4057" s="41"/>
      <c r="BN4057" s="41"/>
      <c r="BO4057" s="41"/>
      <c r="BP4057" s="41"/>
      <c r="BQ4057" s="41"/>
      <c r="BR4057" s="41"/>
      <c r="BS4057" s="41"/>
      <c r="BT4057" s="41"/>
      <c r="BU4057" s="41"/>
      <c r="BV4057" s="41"/>
      <c r="BW4057" s="41"/>
      <c r="BX4057" s="41"/>
      <c r="BY4057" s="41"/>
      <c r="BZ4057" s="41"/>
      <c r="CA4057" s="41"/>
      <c r="CB4057" s="41"/>
      <c r="CC4057" s="41"/>
      <c r="CD4057" s="41"/>
      <c r="CE4057" s="41"/>
      <c r="CF4057" s="41"/>
      <c r="CG4057" s="41"/>
      <c r="CH4057" s="41"/>
      <c r="CI4057" s="41"/>
      <c r="CJ4057" s="41"/>
      <c r="ED4057" s="68"/>
      <c r="EE4057" s="68"/>
      <c r="EF4057" s="68"/>
      <c r="EG4057" s="68"/>
      <c r="EH4057" s="68"/>
      <c r="EI4057" s="68"/>
      <c r="EJ4057" s="68"/>
      <c r="EK4057" s="68"/>
      <c r="EL4057" s="68"/>
      <c r="EM4057" s="68"/>
      <c r="EN4057" s="68"/>
      <c r="EO4057" s="68"/>
      <c r="EP4057" s="68"/>
      <c r="EQ4057" s="68"/>
      <c r="ER4057" s="68"/>
      <c r="ES4057" s="68"/>
      <c r="ET4057" s="68"/>
    </row>
    <row r="4058" spans="53:150" s="9" customFormat="1" ht="15">
      <c r="BA4058" s="41"/>
      <c r="BB4058" s="41"/>
      <c r="BC4058" s="41"/>
      <c r="BD4058" s="41"/>
      <c r="BE4058" s="41"/>
      <c r="BF4058" s="41"/>
      <c r="BG4058" s="41"/>
      <c r="BH4058" s="41"/>
      <c r="BI4058" s="41"/>
      <c r="BJ4058" s="41"/>
      <c r="BK4058" s="41"/>
      <c r="BL4058" s="41"/>
      <c r="BM4058" s="41"/>
      <c r="BN4058" s="41"/>
      <c r="BO4058" s="41"/>
      <c r="BP4058" s="41"/>
      <c r="BQ4058" s="41"/>
      <c r="BR4058" s="41"/>
      <c r="BS4058" s="41"/>
      <c r="BT4058" s="41"/>
      <c r="BU4058" s="41"/>
      <c r="BV4058" s="41"/>
      <c r="BW4058" s="41"/>
      <c r="BX4058" s="41"/>
      <c r="BY4058" s="41"/>
      <c r="BZ4058" s="41"/>
      <c r="CA4058" s="41"/>
      <c r="CB4058" s="41"/>
      <c r="CC4058" s="41"/>
      <c r="CD4058" s="41"/>
      <c r="CE4058" s="41"/>
      <c r="CF4058" s="41"/>
      <c r="CG4058" s="41"/>
      <c r="CH4058" s="41"/>
      <c r="CI4058" s="41"/>
      <c r="CJ4058" s="41"/>
      <c r="ED4058" s="68"/>
      <c r="EE4058" s="68"/>
      <c r="EF4058" s="68"/>
      <c r="EG4058" s="68"/>
      <c r="EH4058" s="68"/>
      <c r="EI4058" s="68"/>
      <c r="EJ4058" s="68"/>
      <c r="EK4058" s="68"/>
      <c r="EL4058" s="68"/>
      <c r="EM4058" s="68"/>
      <c r="EN4058" s="68"/>
      <c r="EO4058" s="68"/>
      <c r="EP4058" s="68"/>
      <c r="EQ4058" s="68"/>
      <c r="ER4058" s="68"/>
      <c r="ES4058" s="68"/>
      <c r="ET4058" s="68"/>
    </row>
    <row r="4059" spans="53:150" s="9" customFormat="1" ht="15">
      <c r="BA4059" s="41"/>
      <c r="BB4059" s="41"/>
      <c r="BC4059" s="41"/>
      <c r="BD4059" s="41"/>
      <c r="BE4059" s="41"/>
      <c r="BF4059" s="41"/>
      <c r="BG4059" s="41"/>
      <c r="BH4059" s="41"/>
      <c r="BI4059" s="41"/>
      <c r="BJ4059" s="41"/>
      <c r="BK4059" s="41"/>
      <c r="BL4059" s="41"/>
      <c r="BM4059" s="41"/>
      <c r="BN4059" s="41"/>
      <c r="BO4059" s="41"/>
      <c r="BP4059" s="41"/>
      <c r="BQ4059" s="41"/>
      <c r="BR4059" s="41"/>
      <c r="BS4059" s="41"/>
      <c r="BT4059" s="41"/>
      <c r="BU4059" s="41"/>
      <c r="BV4059" s="41"/>
      <c r="BW4059" s="41"/>
      <c r="BX4059" s="41"/>
      <c r="BY4059" s="41"/>
      <c r="BZ4059" s="41"/>
      <c r="CA4059" s="41"/>
      <c r="CB4059" s="41"/>
      <c r="CC4059" s="41"/>
      <c r="CD4059" s="41"/>
      <c r="CE4059" s="41"/>
      <c r="CF4059" s="41"/>
      <c r="CG4059" s="41"/>
      <c r="CH4059" s="41"/>
      <c r="CI4059" s="41"/>
      <c r="CJ4059" s="41"/>
      <c r="ED4059" s="68"/>
      <c r="EE4059" s="68"/>
      <c r="EF4059" s="68"/>
      <c r="EG4059" s="68"/>
      <c r="EH4059" s="68"/>
      <c r="EI4059" s="68"/>
      <c r="EJ4059" s="68"/>
      <c r="EK4059" s="68"/>
      <c r="EL4059" s="68"/>
      <c r="EM4059" s="68"/>
      <c r="EN4059" s="68"/>
      <c r="EO4059" s="68"/>
      <c r="EP4059" s="68"/>
      <c r="EQ4059" s="68"/>
      <c r="ER4059" s="68"/>
      <c r="ES4059" s="68"/>
      <c r="ET4059" s="68"/>
    </row>
    <row r="4060" spans="53:150" s="9" customFormat="1" ht="15">
      <c r="BA4060" s="41"/>
      <c r="BB4060" s="41"/>
      <c r="BC4060" s="41"/>
      <c r="BD4060" s="41"/>
      <c r="BE4060" s="41"/>
      <c r="BF4060" s="41"/>
      <c r="BG4060" s="41"/>
      <c r="BH4060" s="41"/>
      <c r="BI4060" s="41"/>
      <c r="BJ4060" s="41"/>
      <c r="BK4060" s="41"/>
      <c r="BL4060" s="41"/>
      <c r="BM4060" s="41"/>
      <c r="BN4060" s="41"/>
      <c r="BO4060" s="41"/>
      <c r="BP4060" s="41"/>
      <c r="BQ4060" s="41"/>
      <c r="BR4060" s="41"/>
      <c r="BS4060" s="41"/>
      <c r="BT4060" s="41"/>
      <c r="BU4060" s="41"/>
      <c r="BV4060" s="41"/>
      <c r="BW4060" s="41"/>
      <c r="BX4060" s="41"/>
      <c r="BY4060" s="41"/>
      <c r="BZ4060" s="41"/>
      <c r="CA4060" s="41"/>
      <c r="CB4060" s="41"/>
      <c r="CC4060" s="41"/>
      <c r="CD4060" s="41"/>
      <c r="CE4060" s="41"/>
      <c r="CF4060" s="41"/>
      <c r="CG4060" s="41"/>
      <c r="CH4060" s="41"/>
      <c r="CI4060" s="41"/>
      <c r="CJ4060" s="41"/>
      <c r="ED4060" s="68"/>
      <c r="EE4060" s="68"/>
      <c r="EF4060" s="68"/>
      <c r="EG4060" s="68"/>
      <c r="EH4060" s="68"/>
      <c r="EI4060" s="68"/>
      <c r="EJ4060" s="68"/>
      <c r="EK4060" s="68"/>
      <c r="EL4060" s="68"/>
      <c r="EM4060" s="68"/>
      <c r="EN4060" s="68"/>
      <c r="EO4060" s="68"/>
      <c r="EP4060" s="68"/>
      <c r="EQ4060" s="68"/>
      <c r="ER4060" s="68"/>
      <c r="ES4060" s="68"/>
      <c r="ET4060" s="68"/>
    </row>
    <row r="4061" spans="53:150" s="9" customFormat="1" ht="15">
      <c r="BA4061" s="41"/>
      <c r="BB4061" s="41"/>
      <c r="BC4061" s="41"/>
      <c r="BD4061" s="41"/>
      <c r="BE4061" s="41"/>
      <c r="BF4061" s="41"/>
      <c r="BG4061" s="41"/>
      <c r="BH4061" s="41"/>
      <c r="BI4061" s="41"/>
      <c r="BJ4061" s="41"/>
      <c r="BK4061" s="41"/>
      <c r="BL4061" s="41"/>
      <c r="BM4061" s="41"/>
      <c r="BN4061" s="41"/>
      <c r="BO4061" s="41"/>
      <c r="BP4061" s="41"/>
      <c r="BQ4061" s="41"/>
      <c r="BR4061" s="41"/>
      <c r="BS4061" s="41"/>
      <c r="BT4061" s="41"/>
      <c r="BU4061" s="41"/>
      <c r="BV4061" s="41"/>
      <c r="BW4061" s="41"/>
      <c r="BX4061" s="41"/>
      <c r="BY4061" s="41"/>
      <c r="BZ4061" s="41"/>
      <c r="CA4061" s="41"/>
      <c r="CB4061" s="41"/>
      <c r="CC4061" s="41"/>
      <c r="CD4061" s="41"/>
      <c r="CE4061" s="41"/>
      <c r="CF4061" s="41"/>
      <c r="CG4061" s="41"/>
      <c r="CH4061" s="41"/>
      <c r="CI4061" s="41"/>
      <c r="CJ4061" s="41"/>
      <c r="ED4061" s="68"/>
      <c r="EE4061" s="68"/>
      <c r="EF4061" s="68"/>
      <c r="EG4061" s="68"/>
      <c r="EH4061" s="68"/>
      <c r="EI4061" s="68"/>
      <c r="EJ4061" s="68"/>
      <c r="EK4061" s="68"/>
      <c r="EL4061" s="68"/>
      <c r="EM4061" s="68"/>
      <c r="EN4061" s="68"/>
      <c r="EO4061" s="68"/>
      <c r="EP4061" s="68"/>
      <c r="EQ4061" s="68"/>
      <c r="ER4061" s="68"/>
      <c r="ES4061" s="68"/>
      <c r="ET4061" s="68"/>
    </row>
    <row r="4062" spans="53:150" s="9" customFormat="1" ht="15">
      <c r="BA4062" s="41"/>
      <c r="BB4062" s="41"/>
      <c r="BC4062" s="41"/>
      <c r="BD4062" s="41"/>
      <c r="BE4062" s="41"/>
      <c r="BF4062" s="41"/>
      <c r="BG4062" s="41"/>
      <c r="BH4062" s="41"/>
      <c r="BI4062" s="41"/>
      <c r="BJ4062" s="41"/>
      <c r="BK4062" s="41"/>
      <c r="BL4062" s="41"/>
      <c r="BM4062" s="41"/>
      <c r="BN4062" s="41"/>
      <c r="BO4062" s="41"/>
      <c r="BP4062" s="41"/>
      <c r="BQ4062" s="41"/>
      <c r="BR4062" s="41"/>
      <c r="BS4062" s="41"/>
      <c r="BT4062" s="41"/>
      <c r="BU4062" s="41"/>
      <c r="BV4062" s="41"/>
      <c r="BW4062" s="41"/>
      <c r="BX4062" s="41"/>
      <c r="BY4062" s="41"/>
      <c r="BZ4062" s="41"/>
      <c r="CA4062" s="41"/>
      <c r="CB4062" s="41"/>
      <c r="CC4062" s="41"/>
      <c r="CD4062" s="41"/>
      <c r="CE4062" s="41"/>
      <c r="CF4062" s="41"/>
      <c r="CG4062" s="41"/>
      <c r="CH4062" s="41"/>
      <c r="CI4062" s="41"/>
      <c r="CJ4062" s="41"/>
      <c r="ED4062" s="68"/>
      <c r="EE4062" s="68"/>
      <c r="EF4062" s="68"/>
      <c r="EG4062" s="68"/>
      <c r="EH4062" s="68"/>
      <c r="EI4062" s="68"/>
      <c r="EJ4062" s="68"/>
      <c r="EK4062" s="68"/>
      <c r="EL4062" s="68"/>
      <c r="EM4062" s="68"/>
      <c r="EN4062" s="68"/>
      <c r="EO4062" s="68"/>
      <c r="EP4062" s="68"/>
      <c r="EQ4062" s="68"/>
      <c r="ER4062" s="68"/>
      <c r="ES4062" s="68"/>
      <c r="ET4062" s="68"/>
    </row>
    <row r="4063" spans="53:150" s="9" customFormat="1" ht="15">
      <c r="BA4063" s="41"/>
      <c r="BB4063" s="41"/>
      <c r="BC4063" s="41"/>
      <c r="BD4063" s="41"/>
      <c r="BE4063" s="41"/>
      <c r="BF4063" s="41"/>
      <c r="BG4063" s="41"/>
      <c r="BH4063" s="41"/>
      <c r="BI4063" s="41"/>
      <c r="BJ4063" s="41"/>
      <c r="BK4063" s="41"/>
      <c r="BL4063" s="41"/>
      <c r="BM4063" s="41"/>
      <c r="BN4063" s="41"/>
      <c r="BO4063" s="41"/>
      <c r="BP4063" s="41"/>
      <c r="BQ4063" s="41"/>
      <c r="BR4063" s="41"/>
      <c r="BS4063" s="41"/>
      <c r="BT4063" s="41"/>
      <c r="BU4063" s="41"/>
      <c r="BV4063" s="41"/>
      <c r="BW4063" s="41"/>
      <c r="BX4063" s="41"/>
      <c r="BY4063" s="41"/>
      <c r="BZ4063" s="41"/>
      <c r="CA4063" s="41"/>
      <c r="CB4063" s="41"/>
      <c r="CC4063" s="41"/>
      <c r="CD4063" s="41"/>
      <c r="CE4063" s="41"/>
      <c r="CF4063" s="41"/>
      <c r="CG4063" s="41"/>
      <c r="CH4063" s="41"/>
      <c r="CI4063" s="41"/>
      <c r="CJ4063" s="41"/>
      <c r="ED4063" s="68"/>
      <c r="EE4063" s="68"/>
      <c r="EF4063" s="68"/>
      <c r="EG4063" s="68"/>
      <c r="EH4063" s="68"/>
      <c r="EI4063" s="68"/>
      <c r="EJ4063" s="68"/>
      <c r="EK4063" s="68"/>
      <c r="EL4063" s="68"/>
      <c r="EM4063" s="68"/>
      <c r="EN4063" s="68"/>
      <c r="EO4063" s="68"/>
      <c r="EP4063" s="68"/>
      <c r="EQ4063" s="68"/>
      <c r="ER4063" s="68"/>
      <c r="ES4063" s="68"/>
      <c r="ET4063" s="68"/>
    </row>
    <row r="4064" spans="53:150" s="9" customFormat="1" ht="15">
      <c r="BA4064" s="41"/>
      <c r="BB4064" s="41"/>
      <c r="BC4064" s="41"/>
      <c r="BD4064" s="41"/>
      <c r="BE4064" s="41"/>
      <c r="BF4064" s="41"/>
      <c r="BG4064" s="41"/>
      <c r="BH4064" s="41"/>
      <c r="BI4064" s="41"/>
      <c r="BJ4064" s="41"/>
      <c r="BK4064" s="41"/>
      <c r="BL4064" s="41"/>
      <c r="BM4064" s="41"/>
      <c r="BN4064" s="41"/>
      <c r="BO4064" s="41"/>
      <c r="BP4064" s="41"/>
      <c r="BQ4064" s="41"/>
      <c r="BR4064" s="41"/>
      <c r="BS4064" s="41"/>
      <c r="BT4064" s="41"/>
      <c r="BU4064" s="41"/>
      <c r="BV4064" s="41"/>
      <c r="BW4064" s="41"/>
      <c r="BX4064" s="41"/>
      <c r="BY4064" s="41"/>
      <c r="BZ4064" s="41"/>
      <c r="CA4064" s="41"/>
      <c r="CB4064" s="41"/>
      <c r="CC4064" s="41"/>
      <c r="CD4064" s="41"/>
      <c r="CE4064" s="41"/>
      <c r="CF4064" s="41"/>
      <c r="CG4064" s="41"/>
      <c r="CH4064" s="41"/>
      <c r="CI4064" s="41"/>
      <c r="CJ4064" s="41"/>
      <c r="ED4064" s="68"/>
      <c r="EE4064" s="68"/>
      <c r="EF4064" s="68"/>
      <c r="EG4064" s="68"/>
      <c r="EH4064" s="68"/>
      <c r="EI4064" s="68"/>
      <c r="EJ4064" s="68"/>
      <c r="EK4064" s="68"/>
      <c r="EL4064" s="68"/>
      <c r="EM4064" s="68"/>
      <c r="EN4064" s="68"/>
      <c r="EO4064" s="68"/>
      <c r="EP4064" s="68"/>
      <c r="EQ4064" s="68"/>
      <c r="ER4064" s="68"/>
      <c r="ES4064" s="68"/>
      <c r="ET4064" s="68"/>
    </row>
    <row r="4065" spans="53:150" s="9" customFormat="1" ht="15">
      <c r="BA4065" s="41"/>
      <c r="BB4065" s="41"/>
      <c r="BC4065" s="41"/>
      <c r="BD4065" s="41"/>
      <c r="BE4065" s="41"/>
      <c r="BF4065" s="41"/>
      <c r="BG4065" s="41"/>
      <c r="BH4065" s="41"/>
      <c r="BI4065" s="41"/>
      <c r="BJ4065" s="41"/>
      <c r="BK4065" s="41"/>
      <c r="BL4065" s="41"/>
      <c r="BM4065" s="41"/>
      <c r="BN4065" s="41"/>
      <c r="BO4065" s="41"/>
      <c r="BP4065" s="41"/>
      <c r="BQ4065" s="41"/>
      <c r="BR4065" s="41"/>
      <c r="BS4065" s="41"/>
      <c r="BT4065" s="41"/>
      <c r="BU4065" s="41"/>
      <c r="BV4065" s="41"/>
      <c r="BW4065" s="41"/>
      <c r="BX4065" s="41"/>
      <c r="BY4065" s="41"/>
      <c r="BZ4065" s="41"/>
      <c r="CA4065" s="41"/>
      <c r="CB4065" s="41"/>
      <c r="CC4065" s="41"/>
      <c r="CD4065" s="41"/>
      <c r="CE4065" s="41"/>
      <c r="CF4065" s="41"/>
      <c r="CG4065" s="41"/>
      <c r="CH4065" s="41"/>
      <c r="CI4065" s="41"/>
      <c r="CJ4065" s="41"/>
      <c r="ED4065" s="68"/>
      <c r="EE4065" s="68"/>
      <c r="EF4065" s="68"/>
      <c r="EG4065" s="68"/>
      <c r="EH4065" s="68"/>
      <c r="EI4065" s="68"/>
      <c r="EJ4065" s="68"/>
      <c r="EK4065" s="68"/>
      <c r="EL4065" s="68"/>
      <c r="EM4065" s="68"/>
      <c r="EN4065" s="68"/>
      <c r="EO4065" s="68"/>
      <c r="EP4065" s="68"/>
      <c r="EQ4065" s="68"/>
      <c r="ER4065" s="68"/>
      <c r="ES4065" s="68"/>
      <c r="ET4065" s="68"/>
    </row>
    <row r="4066" spans="53:150" s="9" customFormat="1" ht="15">
      <c r="BA4066" s="41"/>
      <c r="BB4066" s="41"/>
      <c r="BC4066" s="41"/>
      <c r="BD4066" s="41"/>
      <c r="BE4066" s="41"/>
      <c r="BF4066" s="41"/>
      <c r="BG4066" s="41"/>
      <c r="BH4066" s="41"/>
      <c r="BI4066" s="41"/>
      <c r="BJ4066" s="41"/>
      <c r="BK4066" s="41"/>
      <c r="BL4066" s="41"/>
      <c r="BM4066" s="41"/>
      <c r="BN4066" s="41"/>
      <c r="BO4066" s="41"/>
      <c r="BP4066" s="41"/>
      <c r="BQ4066" s="41"/>
      <c r="BR4066" s="41"/>
      <c r="BS4066" s="41"/>
      <c r="BT4066" s="41"/>
      <c r="BU4066" s="41"/>
      <c r="BV4066" s="41"/>
      <c r="BW4066" s="41"/>
      <c r="BX4066" s="41"/>
      <c r="BY4066" s="41"/>
      <c r="BZ4066" s="41"/>
      <c r="CA4066" s="41"/>
      <c r="CB4066" s="41"/>
      <c r="CC4066" s="41"/>
      <c r="CD4066" s="41"/>
      <c r="CE4066" s="41"/>
      <c r="CF4066" s="41"/>
      <c r="CG4066" s="41"/>
      <c r="CH4066" s="41"/>
      <c r="CI4066" s="41"/>
      <c r="CJ4066" s="41"/>
      <c r="ED4066" s="68"/>
      <c r="EE4066" s="68"/>
      <c r="EF4066" s="68"/>
      <c r="EG4066" s="68"/>
      <c r="EH4066" s="68"/>
      <c r="EI4066" s="68"/>
      <c r="EJ4066" s="68"/>
      <c r="EK4066" s="68"/>
      <c r="EL4066" s="68"/>
      <c r="EM4066" s="68"/>
      <c r="EN4066" s="68"/>
      <c r="EO4066" s="68"/>
      <c r="EP4066" s="68"/>
      <c r="EQ4066" s="68"/>
      <c r="ER4066" s="68"/>
      <c r="ES4066" s="68"/>
      <c r="ET4066" s="68"/>
    </row>
    <row r="4067" spans="53:150" s="9" customFormat="1" ht="15">
      <c r="BA4067" s="41"/>
      <c r="BB4067" s="41"/>
      <c r="BC4067" s="41"/>
      <c r="BD4067" s="41"/>
      <c r="BE4067" s="41"/>
      <c r="BF4067" s="41"/>
      <c r="BG4067" s="41"/>
      <c r="BH4067" s="41"/>
      <c r="BI4067" s="41"/>
      <c r="BJ4067" s="41"/>
      <c r="BK4067" s="41"/>
      <c r="BL4067" s="41"/>
      <c r="BM4067" s="41"/>
      <c r="BN4067" s="41"/>
      <c r="BO4067" s="41"/>
      <c r="BP4067" s="41"/>
      <c r="BQ4067" s="41"/>
      <c r="BR4067" s="41"/>
      <c r="BS4067" s="41"/>
      <c r="BT4067" s="41"/>
      <c r="BU4067" s="41"/>
      <c r="BV4067" s="41"/>
      <c r="BW4067" s="41"/>
      <c r="BX4067" s="41"/>
      <c r="BY4067" s="41"/>
      <c r="BZ4067" s="41"/>
      <c r="CA4067" s="41"/>
      <c r="CB4067" s="41"/>
      <c r="CC4067" s="41"/>
      <c r="CD4067" s="41"/>
      <c r="CE4067" s="41"/>
      <c r="CF4067" s="41"/>
      <c r="CG4067" s="41"/>
      <c r="CH4067" s="41"/>
      <c r="CI4067" s="41"/>
      <c r="CJ4067" s="41"/>
      <c r="ED4067" s="68"/>
      <c r="EE4067" s="68"/>
      <c r="EF4067" s="68"/>
      <c r="EG4067" s="68"/>
      <c r="EH4067" s="68"/>
      <c r="EI4067" s="68"/>
      <c r="EJ4067" s="68"/>
      <c r="EK4067" s="68"/>
      <c r="EL4067" s="68"/>
      <c r="EM4067" s="68"/>
      <c r="EN4067" s="68"/>
      <c r="EO4067" s="68"/>
      <c r="EP4067" s="68"/>
      <c r="EQ4067" s="68"/>
      <c r="ER4067" s="68"/>
      <c r="ES4067" s="68"/>
      <c r="ET4067" s="68"/>
    </row>
    <row r="4068" spans="53:150" s="9" customFormat="1" ht="15">
      <c r="BA4068" s="41"/>
      <c r="BB4068" s="41"/>
      <c r="BC4068" s="41"/>
      <c r="BD4068" s="41"/>
      <c r="BE4068" s="41"/>
      <c r="BF4068" s="41"/>
      <c r="BG4068" s="41"/>
      <c r="BH4068" s="41"/>
      <c r="BI4068" s="41"/>
      <c r="BJ4068" s="41"/>
      <c r="BK4068" s="41"/>
      <c r="BL4068" s="41"/>
      <c r="BM4068" s="41"/>
      <c r="BN4068" s="41"/>
      <c r="BO4068" s="41"/>
      <c r="BP4068" s="41"/>
      <c r="BQ4068" s="41"/>
      <c r="BR4068" s="41"/>
      <c r="BS4068" s="41"/>
      <c r="BT4068" s="41"/>
      <c r="BU4068" s="41"/>
      <c r="BV4068" s="41"/>
      <c r="BW4068" s="41"/>
      <c r="BX4068" s="41"/>
      <c r="BY4068" s="41"/>
      <c r="BZ4068" s="41"/>
      <c r="CA4068" s="41"/>
      <c r="CB4068" s="41"/>
      <c r="CC4068" s="41"/>
      <c r="CD4068" s="41"/>
      <c r="CE4068" s="41"/>
      <c r="CF4068" s="41"/>
      <c r="CG4068" s="41"/>
      <c r="CH4068" s="41"/>
      <c r="CI4068" s="41"/>
      <c r="CJ4068" s="41"/>
      <c r="ED4068" s="68"/>
      <c r="EE4068" s="68"/>
      <c r="EF4068" s="68"/>
      <c r="EG4068" s="68"/>
      <c r="EH4068" s="68"/>
      <c r="EI4068" s="68"/>
      <c r="EJ4068" s="68"/>
      <c r="EK4068" s="68"/>
      <c r="EL4068" s="68"/>
      <c r="EM4068" s="68"/>
      <c r="EN4068" s="68"/>
      <c r="EO4068" s="68"/>
      <c r="EP4068" s="68"/>
      <c r="EQ4068" s="68"/>
      <c r="ER4068" s="68"/>
      <c r="ES4068" s="68"/>
      <c r="ET4068" s="68"/>
    </row>
    <row r="4069" spans="53:150" s="9" customFormat="1" ht="15">
      <c r="BA4069" s="41"/>
      <c r="BB4069" s="41"/>
      <c r="BC4069" s="41"/>
      <c r="BD4069" s="41"/>
      <c r="BE4069" s="41"/>
      <c r="BF4069" s="41"/>
      <c r="BG4069" s="41"/>
      <c r="BH4069" s="41"/>
      <c r="BI4069" s="41"/>
      <c r="BJ4069" s="41"/>
      <c r="BK4069" s="41"/>
      <c r="BL4069" s="41"/>
      <c r="BM4069" s="41"/>
      <c r="BN4069" s="41"/>
      <c r="BO4069" s="41"/>
      <c r="BP4069" s="41"/>
      <c r="BQ4069" s="41"/>
      <c r="BR4069" s="41"/>
      <c r="BS4069" s="41"/>
      <c r="BT4069" s="41"/>
      <c r="BU4069" s="41"/>
      <c r="BV4069" s="41"/>
      <c r="BW4069" s="41"/>
      <c r="BX4069" s="41"/>
      <c r="BY4069" s="41"/>
      <c r="BZ4069" s="41"/>
      <c r="CA4069" s="41"/>
      <c r="CB4069" s="41"/>
      <c r="CC4069" s="41"/>
      <c r="CD4069" s="41"/>
      <c r="CE4069" s="41"/>
      <c r="CF4069" s="41"/>
      <c r="CG4069" s="41"/>
      <c r="CH4069" s="41"/>
      <c r="CI4069" s="41"/>
      <c r="CJ4069" s="41"/>
      <c r="ED4069" s="68"/>
      <c r="EE4069" s="68"/>
      <c r="EF4069" s="68"/>
      <c r="EG4069" s="68"/>
      <c r="EH4069" s="68"/>
      <c r="EI4069" s="68"/>
      <c r="EJ4069" s="68"/>
      <c r="EK4069" s="68"/>
      <c r="EL4069" s="68"/>
      <c r="EM4069" s="68"/>
      <c r="EN4069" s="68"/>
      <c r="EO4069" s="68"/>
      <c r="EP4069" s="68"/>
      <c r="EQ4069" s="68"/>
      <c r="ER4069" s="68"/>
      <c r="ES4069" s="68"/>
      <c r="ET4069" s="68"/>
    </row>
    <row r="4070" spans="53:150" s="9" customFormat="1" ht="15">
      <c r="BA4070" s="41"/>
      <c r="BB4070" s="41"/>
      <c r="BC4070" s="41"/>
      <c r="BD4070" s="41"/>
      <c r="BE4070" s="41"/>
      <c r="BF4070" s="41"/>
      <c r="BG4070" s="41"/>
      <c r="BH4070" s="41"/>
      <c r="BI4070" s="41"/>
      <c r="BJ4070" s="41"/>
      <c r="BK4070" s="41"/>
      <c r="BL4070" s="41"/>
      <c r="BM4070" s="41"/>
      <c r="BN4070" s="41"/>
      <c r="BO4070" s="41"/>
      <c r="BP4070" s="41"/>
      <c r="BQ4070" s="41"/>
      <c r="BR4070" s="41"/>
      <c r="BS4070" s="41"/>
      <c r="BT4070" s="41"/>
      <c r="BU4070" s="41"/>
      <c r="BV4070" s="41"/>
      <c r="BW4070" s="41"/>
      <c r="BX4070" s="41"/>
      <c r="BY4070" s="41"/>
      <c r="BZ4070" s="41"/>
      <c r="CA4070" s="41"/>
      <c r="CB4070" s="41"/>
      <c r="CC4070" s="41"/>
      <c r="CD4070" s="41"/>
      <c r="CE4070" s="41"/>
      <c r="CF4070" s="41"/>
      <c r="CG4070" s="41"/>
      <c r="CH4070" s="41"/>
      <c r="CI4070" s="41"/>
      <c r="CJ4070" s="41"/>
      <c r="ED4070" s="68"/>
      <c r="EE4070" s="68"/>
      <c r="EF4070" s="68"/>
      <c r="EG4070" s="68"/>
      <c r="EH4070" s="68"/>
      <c r="EI4070" s="68"/>
      <c r="EJ4070" s="68"/>
      <c r="EK4070" s="68"/>
      <c r="EL4070" s="68"/>
      <c r="EM4070" s="68"/>
      <c r="EN4070" s="68"/>
      <c r="EO4070" s="68"/>
      <c r="EP4070" s="68"/>
      <c r="EQ4070" s="68"/>
      <c r="ER4070" s="68"/>
      <c r="ES4070" s="68"/>
      <c r="ET4070" s="68"/>
    </row>
    <row r="4071" spans="53:150" s="9" customFormat="1" ht="15">
      <c r="BA4071" s="41"/>
      <c r="BB4071" s="41"/>
      <c r="BC4071" s="41"/>
      <c r="BD4071" s="41"/>
      <c r="BE4071" s="41"/>
      <c r="BF4071" s="41"/>
      <c r="BG4071" s="41"/>
      <c r="BH4071" s="41"/>
      <c r="BI4071" s="41"/>
      <c r="BJ4071" s="41"/>
      <c r="BK4071" s="41"/>
      <c r="BL4071" s="41"/>
      <c r="BM4071" s="41"/>
      <c r="BN4071" s="41"/>
      <c r="BO4071" s="41"/>
      <c r="BP4071" s="41"/>
      <c r="BQ4071" s="41"/>
      <c r="BR4071" s="41"/>
      <c r="BS4071" s="41"/>
      <c r="BT4071" s="41"/>
      <c r="BU4071" s="41"/>
      <c r="BV4071" s="41"/>
      <c r="BW4071" s="41"/>
      <c r="BX4071" s="41"/>
      <c r="BY4071" s="41"/>
      <c r="BZ4071" s="41"/>
      <c r="CA4071" s="41"/>
      <c r="CB4071" s="41"/>
      <c r="CC4071" s="41"/>
      <c r="CD4071" s="41"/>
      <c r="CE4071" s="41"/>
      <c r="CF4071" s="41"/>
      <c r="CG4071" s="41"/>
      <c r="CH4071" s="41"/>
      <c r="CI4071" s="41"/>
      <c r="CJ4071" s="41"/>
      <c r="ED4071" s="68"/>
      <c r="EE4071" s="68"/>
      <c r="EF4071" s="68"/>
      <c r="EG4071" s="68"/>
      <c r="EH4071" s="68"/>
      <c r="EI4071" s="68"/>
      <c r="EJ4071" s="68"/>
      <c r="EK4071" s="68"/>
      <c r="EL4071" s="68"/>
      <c r="EM4071" s="68"/>
      <c r="EN4071" s="68"/>
      <c r="EO4071" s="68"/>
      <c r="EP4071" s="68"/>
      <c r="EQ4071" s="68"/>
      <c r="ER4071" s="68"/>
      <c r="ES4071" s="68"/>
      <c r="ET4071" s="68"/>
    </row>
    <row r="4072" spans="53:150" s="9" customFormat="1" ht="15">
      <c r="BA4072" s="41"/>
      <c r="BB4072" s="41"/>
      <c r="BC4072" s="41"/>
      <c r="BD4072" s="41"/>
      <c r="BE4072" s="41"/>
      <c r="BF4072" s="41"/>
      <c r="BG4072" s="41"/>
      <c r="BH4072" s="41"/>
      <c r="BI4072" s="41"/>
      <c r="BJ4072" s="41"/>
      <c r="BK4072" s="41"/>
      <c r="BL4072" s="41"/>
      <c r="BM4072" s="41"/>
      <c r="BN4072" s="41"/>
      <c r="BO4072" s="41"/>
      <c r="BP4072" s="41"/>
      <c r="BQ4072" s="41"/>
      <c r="BR4072" s="41"/>
      <c r="BS4072" s="41"/>
      <c r="BT4072" s="41"/>
      <c r="BU4072" s="41"/>
      <c r="BV4072" s="41"/>
      <c r="BW4072" s="41"/>
      <c r="BX4072" s="41"/>
      <c r="BY4072" s="41"/>
      <c r="BZ4072" s="41"/>
      <c r="CA4072" s="41"/>
      <c r="CB4072" s="41"/>
      <c r="CC4072" s="41"/>
      <c r="CD4072" s="41"/>
      <c r="CE4072" s="41"/>
      <c r="CF4072" s="41"/>
      <c r="CG4072" s="41"/>
      <c r="CH4072" s="41"/>
      <c r="CI4072" s="41"/>
      <c r="CJ4072" s="41"/>
      <c r="ED4072" s="68"/>
      <c r="EE4072" s="68"/>
      <c r="EF4072" s="68"/>
      <c r="EG4072" s="68"/>
      <c r="EH4072" s="68"/>
      <c r="EI4072" s="68"/>
      <c r="EJ4072" s="68"/>
      <c r="EK4072" s="68"/>
      <c r="EL4072" s="68"/>
      <c r="EM4072" s="68"/>
      <c r="EN4072" s="68"/>
      <c r="EO4072" s="68"/>
      <c r="EP4072" s="68"/>
      <c r="EQ4072" s="68"/>
      <c r="ER4072" s="68"/>
      <c r="ES4072" s="68"/>
      <c r="ET4072" s="68"/>
    </row>
    <row r="4073" spans="53:150" s="9" customFormat="1" ht="15">
      <c r="BA4073" s="41"/>
      <c r="BB4073" s="41"/>
      <c r="BC4073" s="41"/>
      <c r="BD4073" s="41"/>
      <c r="BE4073" s="41"/>
      <c r="BF4073" s="41"/>
      <c r="BG4073" s="41"/>
      <c r="BH4073" s="41"/>
      <c r="BI4073" s="41"/>
      <c r="BJ4073" s="41"/>
      <c r="BK4073" s="41"/>
      <c r="BL4073" s="41"/>
      <c r="BM4073" s="41"/>
      <c r="BN4073" s="41"/>
      <c r="BO4073" s="41"/>
      <c r="BP4073" s="41"/>
      <c r="BQ4073" s="41"/>
      <c r="BR4073" s="41"/>
      <c r="BS4073" s="41"/>
      <c r="BT4073" s="41"/>
      <c r="BU4073" s="41"/>
      <c r="BV4073" s="41"/>
      <c r="BW4073" s="41"/>
      <c r="BX4073" s="41"/>
      <c r="BY4073" s="41"/>
      <c r="BZ4073" s="41"/>
      <c r="CA4073" s="41"/>
      <c r="CB4073" s="41"/>
      <c r="CC4073" s="41"/>
      <c r="CD4073" s="41"/>
      <c r="CE4073" s="41"/>
      <c r="CF4073" s="41"/>
      <c r="CG4073" s="41"/>
      <c r="CH4073" s="41"/>
      <c r="CI4073" s="41"/>
      <c r="CJ4073" s="41"/>
      <c r="ED4073" s="68"/>
      <c r="EE4073" s="68"/>
      <c r="EF4073" s="68"/>
      <c r="EG4073" s="68"/>
      <c r="EH4073" s="68"/>
      <c r="EI4073" s="68"/>
      <c r="EJ4073" s="68"/>
      <c r="EK4073" s="68"/>
      <c r="EL4073" s="68"/>
      <c r="EM4073" s="68"/>
      <c r="EN4073" s="68"/>
      <c r="EO4073" s="68"/>
      <c r="EP4073" s="68"/>
      <c r="EQ4073" s="68"/>
      <c r="ER4073" s="68"/>
      <c r="ES4073" s="68"/>
      <c r="ET4073" s="68"/>
    </row>
    <row r="4074" spans="53:150" s="9" customFormat="1" ht="15">
      <c r="BA4074" s="41"/>
      <c r="BB4074" s="41"/>
      <c r="BC4074" s="41"/>
      <c r="BD4074" s="41"/>
      <c r="BE4074" s="41"/>
      <c r="BF4074" s="41"/>
      <c r="BG4074" s="41"/>
      <c r="BH4074" s="41"/>
      <c r="BI4074" s="41"/>
      <c r="BJ4074" s="41"/>
      <c r="BK4074" s="41"/>
      <c r="BL4074" s="41"/>
      <c r="BM4074" s="41"/>
      <c r="BN4074" s="41"/>
      <c r="BO4074" s="41"/>
      <c r="BP4074" s="41"/>
      <c r="BQ4074" s="41"/>
      <c r="BR4074" s="41"/>
      <c r="BS4074" s="41"/>
      <c r="BT4074" s="41"/>
      <c r="BU4074" s="41"/>
      <c r="BV4074" s="41"/>
      <c r="BW4074" s="41"/>
      <c r="BX4074" s="41"/>
      <c r="BY4074" s="41"/>
      <c r="BZ4074" s="41"/>
      <c r="CA4074" s="41"/>
      <c r="CB4074" s="41"/>
      <c r="CC4074" s="41"/>
      <c r="CD4074" s="41"/>
      <c r="CE4074" s="41"/>
      <c r="CF4074" s="41"/>
      <c r="CG4074" s="41"/>
      <c r="CH4074" s="41"/>
      <c r="CI4074" s="41"/>
      <c r="CJ4074" s="41"/>
      <c r="ED4074" s="68"/>
      <c r="EE4074" s="68"/>
      <c r="EF4074" s="68"/>
      <c r="EG4074" s="68"/>
      <c r="EH4074" s="68"/>
      <c r="EI4074" s="68"/>
      <c r="EJ4074" s="68"/>
      <c r="EK4074" s="68"/>
      <c r="EL4074" s="68"/>
      <c r="EM4074" s="68"/>
      <c r="EN4074" s="68"/>
      <c r="EO4074" s="68"/>
      <c r="EP4074" s="68"/>
      <c r="EQ4074" s="68"/>
      <c r="ER4074" s="68"/>
      <c r="ES4074" s="68"/>
      <c r="ET4074" s="68"/>
    </row>
    <row r="4075" spans="53:150" s="9" customFormat="1" ht="15">
      <c r="BA4075" s="41"/>
      <c r="BB4075" s="41"/>
      <c r="BC4075" s="41"/>
      <c r="BD4075" s="41"/>
      <c r="BE4075" s="41"/>
      <c r="BF4075" s="41"/>
      <c r="BG4075" s="41"/>
      <c r="BH4075" s="41"/>
      <c r="BI4075" s="41"/>
      <c r="BJ4075" s="41"/>
      <c r="BK4075" s="41"/>
      <c r="BL4075" s="41"/>
      <c r="BM4075" s="41"/>
      <c r="BN4075" s="41"/>
      <c r="BO4075" s="41"/>
      <c r="BP4075" s="41"/>
      <c r="BQ4075" s="41"/>
      <c r="BR4075" s="41"/>
      <c r="BS4075" s="41"/>
      <c r="BT4075" s="41"/>
      <c r="BU4075" s="41"/>
      <c r="BV4075" s="41"/>
      <c r="BW4075" s="41"/>
      <c r="BX4075" s="41"/>
      <c r="BY4075" s="41"/>
      <c r="BZ4075" s="41"/>
      <c r="CA4075" s="41"/>
      <c r="CB4075" s="41"/>
      <c r="CC4075" s="41"/>
      <c r="CD4075" s="41"/>
      <c r="CE4075" s="41"/>
      <c r="CF4075" s="41"/>
      <c r="CG4075" s="41"/>
      <c r="CH4075" s="41"/>
      <c r="CI4075" s="41"/>
      <c r="CJ4075" s="41"/>
      <c r="ED4075" s="68"/>
      <c r="EE4075" s="68"/>
      <c r="EF4075" s="68"/>
      <c r="EG4075" s="68"/>
      <c r="EH4075" s="68"/>
      <c r="EI4075" s="68"/>
      <c r="EJ4075" s="68"/>
      <c r="EK4075" s="68"/>
      <c r="EL4075" s="68"/>
      <c r="EM4075" s="68"/>
      <c r="EN4075" s="68"/>
      <c r="EO4075" s="68"/>
      <c r="EP4075" s="68"/>
      <c r="EQ4075" s="68"/>
      <c r="ER4075" s="68"/>
      <c r="ES4075" s="68"/>
      <c r="ET4075" s="68"/>
    </row>
    <row r="4076" spans="53:150" s="9" customFormat="1" ht="15">
      <c r="BA4076" s="41"/>
      <c r="BB4076" s="41"/>
      <c r="BC4076" s="41"/>
      <c r="BD4076" s="41"/>
      <c r="BE4076" s="41"/>
      <c r="BF4076" s="41"/>
      <c r="BG4076" s="41"/>
      <c r="BH4076" s="41"/>
      <c r="BI4076" s="41"/>
      <c r="BJ4076" s="41"/>
      <c r="BK4076" s="41"/>
      <c r="BL4076" s="41"/>
      <c r="BM4076" s="41"/>
      <c r="BN4076" s="41"/>
      <c r="BO4076" s="41"/>
      <c r="BP4076" s="41"/>
      <c r="BQ4076" s="41"/>
      <c r="BR4076" s="41"/>
      <c r="BS4076" s="41"/>
      <c r="BT4076" s="41"/>
      <c r="BU4076" s="41"/>
      <c r="BV4076" s="41"/>
      <c r="BW4076" s="41"/>
      <c r="BX4076" s="41"/>
      <c r="BY4076" s="41"/>
      <c r="BZ4076" s="41"/>
      <c r="CA4076" s="41"/>
      <c r="CB4076" s="41"/>
      <c r="CC4076" s="41"/>
      <c r="CD4076" s="41"/>
      <c r="CE4076" s="41"/>
      <c r="CF4076" s="41"/>
      <c r="CG4076" s="41"/>
      <c r="CH4076" s="41"/>
      <c r="CI4076" s="41"/>
      <c r="CJ4076" s="41"/>
      <c r="ED4076" s="68"/>
      <c r="EE4076" s="68"/>
      <c r="EF4076" s="68"/>
      <c r="EG4076" s="68"/>
      <c r="EH4076" s="68"/>
      <c r="EI4076" s="68"/>
      <c r="EJ4076" s="68"/>
      <c r="EK4076" s="68"/>
      <c r="EL4076" s="68"/>
      <c r="EM4076" s="68"/>
      <c r="EN4076" s="68"/>
      <c r="EO4076" s="68"/>
      <c r="EP4076" s="68"/>
      <c r="EQ4076" s="68"/>
      <c r="ER4076" s="68"/>
      <c r="ES4076" s="68"/>
      <c r="ET4076" s="68"/>
    </row>
    <row r="4077" spans="53:150" s="9" customFormat="1" ht="15">
      <c r="BA4077" s="41"/>
      <c r="BB4077" s="41"/>
      <c r="BC4077" s="41"/>
      <c r="BD4077" s="41"/>
      <c r="BE4077" s="41"/>
      <c r="BF4077" s="41"/>
      <c r="BG4077" s="41"/>
      <c r="BH4077" s="41"/>
      <c r="BI4077" s="41"/>
      <c r="BJ4077" s="41"/>
      <c r="BK4077" s="41"/>
      <c r="BL4077" s="41"/>
      <c r="BM4077" s="41"/>
      <c r="BN4077" s="41"/>
      <c r="BO4077" s="41"/>
      <c r="BP4077" s="41"/>
      <c r="BQ4077" s="41"/>
      <c r="BR4077" s="41"/>
      <c r="BS4077" s="41"/>
      <c r="BT4077" s="41"/>
      <c r="BU4077" s="41"/>
      <c r="BV4077" s="41"/>
      <c r="BW4077" s="41"/>
      <c r="BX4077" s="41"/>
      <c r="BY4077" s="41"/>
      <c r="BZ4077" s="41"/>
      <c r="CA4077" s="41"/>
      <c r="CB4077" s="41"/>
      <c r="CC4077" s="41"/>
      <c r="CD4077" s="41"/>
      <c r="CE4077" s="41"/>
      <c r="CF4077" s="41"/>
      <c r="CG4077" s="41"/>
      <c r="CH4077" s="41"/>
      <c r="CI4077" s="41"/>
      <c r="CJ4077" s="41"/>
      <c r="ED4077" s="68"/>
      <c r="EE4077" s="68"/>
      <c r="EF4077" s="68"/>
      <c r="EG4077" s="68"/>
      <c r="EH4077" s="68"/>
      <c r="EI4077" s="68"/>
      <c r="EJ4077" s="68"/>
      <c r="EK4077" s="68"/>
      <c r="EL4077" s="68"/>
      <c r="EM4077" s="68"/>
      <c r="EN4077" s="68"/>
      <c r="EO4077" s="68"/>
      <c r="EP4077" s="68"/>
      <c r="EQ4077" s="68"/>
      <c r="ER4077" s="68"/>
      <c r="ES4077" s="68"/>
      <c r="ET4077" s="68"/>
    </row>
    <row r="4078" spans="53:150" s="9" customFormat="1" ht="15">
      <c r="BA4078" s="41"/>
      <c r="BB4078" s="41"/>
      <c r="BC4078" s="41"/>
      <c r="BD4078" s="41"/>
      <c r="BE4078" s="41"/>
      <c r="BF4078" s="41"/>
      <c r="BG4078" s="41"/>
      <c r="BH4078" s="41"/>
      <c r="BI4078" s="41"/>
      <c r="BJ4078" s="41"/>
      <c r="BK4078" s="41"/>
      <c r="BL4078" s="41"/>
      <c r="BM4078" s="41"/>
      <c r="BN4078" s="41"/>
      <c r="BO4078" s="41"/>
      <c r="BP4078" s="41"/>
      <c r="BQ4078" s="41"/>
      <c r="BR4078" s="41"/>
      <c r="BS4078" s="41"/>
      <c r="BT4078" s="41"/>
      <c r="BU4078" s="41"/>
      <c r="BV4078" s="41"/>
      <c r="BW4078" s="41"/>
      <c r="BX4078" s="41"/>
      <c r="BY4078" s="41"/>
      <c r="BZ4078" s="41"/>
      <c r="CA4078" s="41"/>
      <c r="CB4078" s="41"/>
      <c r="CC4078" s="41"/>
      <c r="CD4078" s="41"/>
      <c r="CE4078" s="41"/>
      <c r="CF4078" s="41"/>
      <c r="CG4078" s="41"/>
      <c r="CH4078" s="41"/>
      <c r="CI4078" s="41"/>
      <c r="CJ4078" s="41"/>
      <c r="ED4078" s="68"/>
      <c r="EE4078" s="68"/>
      <c r="EF4078" s="68"/>
      <c r="EG4078" s="68"/>
      <c r="EH4078" s="68"/>
      <c r="EI4078" s="68"/>
      <c r="EJ4078" s="68"/>
      <c r="EK4078" s="68"/>
      <c r="EL4078" s="68"/>
      <c r="EM4078" s="68"/>
      <c r="EN4078" s="68"/>
      <c r="EO4078" s="68"/>
      <c r="EP4078" s="68"/>
      <c r="EQ4078" s="68"/>
      <c r="ER4078" s="68"/>
      <c r="ES4078" s="68"/>
      <c r="ET4078" s="68"/>
    </row>
    <row r="4079" spans="53:150" s="9" customFormat="1" ht="15">
      <c r="BA4079" s="41"/>
      <c r="BB4079" s="41"/>
      <c r="BC4079" s="41"/>
      <c r="BD4079" s="41"/>
      <c r="BE4079" s="41"/>
      <c r="BF4079" s="41"/>
      <c r="BG4079" s="41"/>
      <c r="BH4079" s="41"/>
      <c r="BI4079" s="41"/>
      <c r="BJ4079" s="41"/>
      <c r="BK4079" s="41"/>
      <c r="BL4079" s="41"/>
      <c r="BM4079" s="41"/>
      <c r="BN4079" s="41"/>
      <c r="BO4079" s="41"/>
      <c r="BP4079" s="41"/>
      <c r="BQ4079" s="41"/>
      <c r="BR4079" s="41"/>
      <c r="BS4079" s="41"/>
      <c r="BT4079" s="41"/>
      <c r="BU4079" s="41"/>
      <c r="BV4079" s="41"/>
      <c r="BW4079" s="41"/>
      <c r="BX4079" s="41"/>
      <c r="BY4079" s="41"/>
      <c r="BZ4079" s="41"/>
      <c r="CA4079" s="41"/>
      <c r="CB4079" s="41"/>
      <c r="CC4079" s="41"/>
      <c r="CD4079" s="41"/>
      <c r="CE4079" s="41"/>
      <c r="CF4079" s="41"/>
      <c r="CG4079" s="41"/>
      <c r="CH4079" s="41"/>
      <c r="CI4079" s="41"/>
      <c r="CJ4079" s="41"/>
      <c r="ED4079" s="68"/>
      <c r="EE4079" s="68"/>
      <c r="EF4079" s="68"/>
      <c r="EG4079" s="68"/>
      <c r="EH4079" s="68"/>
      <c r="EI4079" s="68"/>
      <c r="EJ4079" s="68"/>
      <c r="EK4079" s="68"/>
      <c r="EL4079" s="68"/>
      <c r="EM4079" s="68"/>
      <c r="EN4079" s="68"/>
      <c r="EO4079" s="68"/>
      <c r="EP4079" s="68"/>
      <c r="EQ4079" s="68"/>
      <c r="ER4079" s="68"/>
      <c r="ES4079" s="68"/>
      <c r="ET4079" s="68"/>
    </row>
    <row r="4080" spans="53:150" s="9" customFormat="1" ht="15">
      <c r="BA4080" s="41"/>
      <c r="BB4080" s="41"/>
      <c r="BC4080" s="41"/>
      <c r="BD4080" s="41"/>
      <c r="BE4080" s="41"/>
      <c r="BF4080" s="41"/>
      <c r="BG4080" s="41"/>
      <c r="BH4080" s="41"/>
      <c r="BI4080" s="41"/>
      <c r="BJ4080" s="41"/>
      <c r="BK4080" s="41"/>
      <c r="BL4080" s="41"/>
      <c r="BM4080" s="41"/>
      <c r="BN4080" s="41"/>
      <c r="BO4080" s="41"/>
      <c r="BP4080" s="41"/>
      <c r="BQ4080" s="41"/>
      <c r="BR4080" s="41"/>
      <c r="BS4080" s="41"/>
      <c r="BT4080" s="41"/>
      <c r="BU4080" s="41"/>
      <c r="BV4080" s="41"/>
      <c r="BW4080" s="41"/>
      <c r="BX4080" s="41"/>
      <c r="BY4080" s="41"/>
      <c r="BZ4080" s="41"/>
      <c r="CA4080" s="41"/>
      <c r="CB4080" s="41"/>
      <c r="CC4080" s="41"/>
      <c r="CD4080" s="41"/>
      <c r="CE4080" s="41"/>
      <c r="CF4080" s="41"/>
      <c r="CG4080" s="41"/>
      <c r="CH4080" s="41"/>
      <c r="CI4080" s="41"/>
      <c r="CJ4080" s="41"/>
      <c r="ED4080" s="68"/>
      <c r="EE4080" s="68"/>
      <c r="EF4080" s="68"/>
      <c r="EG4080" s="68"/>
      <c r="EH4080" s="68"/>
      <c r="EI4080" s="68"/>
      <c r="EJ4080" s="68"/>
      <c r="EK4080" s="68"/>
      <c r="EL4080" s="68"/>
      <c r="EM4080" s="68"/>
      <c r="EN4080" s="68"/>
      <c r="EO4080" s="68"/>
      <c r="EP4080" s="68"/>
      <c r="EQ4080" s="68"/>
      <c r="ER4080" s="68"/>
      <c r="ES4080" s="68"/>
      <c r="ET4080" s="68"/>
    </row>
    <row r="4081" spans="53:150" s="9" customFormat="1" ht="15">
      <c r="BA4081" s="41"/>
      <c r="BB4081" s="41"/>
      <c r="BC4081" s="41"/>
      <c r="BD4081" s="41"/>
      <c r="BE4081" s="41"/>
      <c r="BF4081" s="41"/>
      <c r="BG4081" s="41"/>
      <c r="BH4081" s="41"/>
      <c r="BI4081" s="41"/>
      <c r="BJ4081" s="41"/>
      <c r="BK4081" s="41"/>
      <c r="BL4081" s="41"/>
      <c r="BM4081" s="41"/>
      <c r="BN4081" s="41"/>
      <c r="BO4081" s="41"/>
      <c r="BP4081" s="41"/>
      <c r="BQ4081" s="41"/>
      <c r="BR4081" s="41"/>
      <c r="BS4081" s="41"/>
      <c r="BT4081" s="41"/>
      <c r="BU4081" s="41"/>
      <c r="BV4081" s="41"/>
      <c r="BW4081" s="41"/>
      <c r="BX4081" s="41"/>
      <c r="BY4081" s="41"/>
      <c r="BZ4081" s="41"/>
      <c r="CA4081" s="41"/>
      <c r="CB4081" s="41"/>
      <c r="CC4081" s="41"/>
      <c r="CD4081" s="41"/>
      <c r="CE4081" s="41"/>
      <c r="CF4081" s="41"/>
      <c r="CG4081" s="41"/>
      <c r="CH4081" s="41"/>
      <c r="CI4081" s="41"/>
      <c r="CJ4081" s="41"/>
      <c r="ED4081" s="68"/>
      <c r="EE4081" s="68"/>
      <c r="EF4081" s="68"/>
      <c r="EG4081" s="68"/>
      <c r="EH4081" s="68"/>
      <c r="EI4081" s="68"/>
      <c r="EJ4081" s="68"/>
      <c r="EK4081" s="68"/>
      <c r="EL4081" s="68"/>
      <c r="EM4081" s="68"/>
      <c r="EN4081" s="68"/>
      <c r="EO4081" s="68"/>
      <c r="EP4081" s="68"/>
      <c r="EQ4081" s="68"/>
      <c r="ER4081" s="68"/>
      <c r="ES4081" s="68"/>
      <c r="ET4081" s="68"/>
    </row>
    <row r="4082" spans="53:150" s="9" customFormat="1" ht="15">
      <c r="BA4082" s="41"/>
      <c r="BB4082" s="41"/>
      <c r="BC4082" s="41"/>
      <c r="BD4082" s="41"/>
      <c r="BE4082" s="41"/>
      <c r="BF4082" s="41"/>
      <c r="BG4082" s="41"/>
      <c r="BH4082" s="41"/>
      <c r="BI4082" s="41"/>
      <c r="BJ4082" s="41"/>
      <c r="BK4082" s="41"/>
      <c r="BL4082" s="41"/>
      <c r="BM4082" s="41"/>
      <c r="BN4082" s="41"/>
      <c r="BO4082" s="41"/>
      <c r="BP4082" s="41"/>
      <c r="BQ4082" s="41"/>
      <c r="BR4082" s="41"/>
      <c r="BS4082" s="41"/>
      <c r="BT4082" s="41"/>
      <c r="BU4082" s="41"/>
      <c r="BV4082" s="41"/>
      <c r="BW4082" s="41"/>
      <c r="BX4082" s="41"/>
      <c r="BY4082" s="41"/>
      <c r="BZ4082" s="41"/>
      <c r="CA4082" s="41"/>
      <c r="CB4082" s="41"/>
      <c r="CC4082" s="41"/>
      <c r="CD4082" s="41"/>
      <c r="CE4082" s="41"/>
      <c r="CF4082" s="41"/>
      <c r="CG4082" s="41"/>
      <c r="CH4082" s="41"/>
      <c r="CI4082" s="41"/>
      <c r="CJ4082" s="41"/>
      <c r="ED4082" s="68"/>
      <c r="EE4082" s="68"/>
      <c r="EF4082" s="68"/>
      <c r="EG4082" s="68"/>
      <c r="EH4082" s="68"/>
      <c r="EI4082" s="68"/>
      <c r="EJ4082" s="68"/>
      <c r="EK4082" s="68"/>
      <c r="EL4082" s="68"/>
      <c r="EM4082" s="68"/>
      <c r="EN4082" s="68"/>
      <c r="EO4082" s="68"/>
      <c r="EP4082" s="68"/>
      <c r="EQ4082" s="68"/>
      <c r="ER4082" s="68"/>
      <c r="ES4082" s="68"/>
      <c r="ET4082" s="68"/>
    </row>
    <row r="4083" spans="53:150" s="9" customFormat="1" ht="15">
      <c r="BA4083" s="41"/>
      <c r="BB4083" s="41"/>
      <c r="BC4083" s="41"/>
      <c r="BD4083" s="41"/>
      <c r="BE4083" s="41"/>
      <c r="BF4083" s="41"/>
      <c r="BG4083" s="41"/>
      <c r="BH4083" s="41"/>
      <c r="BI4083" s="41"/>
      <c r="BJ4083" s="41"/>
      <c r="BK4083" s="41"/>
      <c r="BL4083" s="41"/>
      <c r="BM4083" s="41"/>
      <c r="BN4083" s="41"/>
      <c r="BO4083" s="41"/>
      <c r="BP4083" s="41"/>
      <c r="BQ4083" s="41"/>
      <c r="BR4083" s="41"/>
      <c r="BS4083" s="41"/>
      <c r="BT4083" s="41"/>
      <c r="BU4083" s="41"/>
      <c r="BV4083" s="41"/>
      <c r="BW4083" s="41"/>
      <c r="BX4083" s="41"/>
      <c r="BY4083" s="41"/>
      <c r="BZ4083" s="41"/>
      <c r="CA4083" s="41"/>
      <c r="CB4083" s="41"/>
      <c r="CC4083" s="41"/>
      <c r="CD4083" s="41"/>
      <c r="CE4083" s="41"/>
      <c r="CF4083" s="41"/>
      <c r="CG4083" s="41"/>
      <c r="CH4083" s="41"/>
      <c r="CI4083" s="41"/>
      <c r="CJ4083" s="41"/>
      <c r="ED4083" s="68"/>
      <c r="EE4083" s="68"/>
      <c r="EF4083" s="68"/>
      <c r="EG4083" s="68"/>
      <c r="EH4083" s="68"/>
      <c r="EI4083" s="68"/>
      <c r="EJ4083" s="68"/>
      <c r="EK4083" s="68"/>
      <c r="EL4083" s="68"/>
      <c r="EM4083" s="68"/>
      <c r="EN4083" s="68"/>
      <c r="EO4083" s="68"/>
      <c r="EP4083" s="68"/>
      <c r="EQ4083" s="68"/>
      <c r="ER4083" s="68"/>
      <c r="ES4083" s="68"/>
      <c r="ET4083" s="68"/>
    </row>
    <row r="4084" spans="53:150" s="9" customFormat="1" ht="15">
      <c r="BA4084" s="41"/>
      <c r="BB4084" s="41"/>
      <c r="BC4084" s="41"/>
      <c r="BD4084" s="41"/>
      <c r="BE4084" s="41"/>
      <c r="BF4084" s="41"/>
      <c r="BG4084" s="41"/>
      <c r="BH4084" s="41"/>
      <c r="BI4084" s="41"/>
      <c r="BJ4084" s="41"/>
      <c r="BK4084" s="41"/>
      <c r="BL4084" s="41"/>
      <c r="BM4084" s="41"/>
      <c r="BN4084" s="41"/>
      <c r="BO4084" s="41"/>
      <c r="BP4084" s="41"/>
      <c r="BQ4084" s="41"/>
      <c r="BR4084" s="41"/>
      <c r="BS4084" s="41"/>
      <c r="BT4084" s="41"/>
      <c r="BU4084" s="41"/>
      <c r="BV4084" s="41"/>
      <c r="BW4084" s="41"/>
      <c r="BX4084" s="41"/>
      <c r="BY4084" s="41"/>
      <c r="BZ4084" s="41"/>
      <c r="CA4084" s="41"/>
      <c r="CB4084" s="41"/>
      <c r="CC4084" s="41"/>
      <c r="CD4084" s="41"/>
      <c r="CE4084" s="41"/>
      <c r="CF4084" s="41"/>
      <c r="CG4084" s="41"/>
      <c r="CH4084" s="41"/>
      <c r="CI4084" s="41"/>
      <c r="CJ4084" s="41"/>
      <c r="ED4084" s="68"/>
      <c r="EE4084" s="68"/>
      <c r="EF4084" s="68"/>
      <c r="EG4084" s="68"/>
      <c r="EH4084" s="68"/>
      <c r="EI4084" s="68"/>
      <c r="EJ4084" s="68"/>
      <c r="EK4084" s="68"/>
      <c r="EL4084" s="68"/>
      <c r="EM4084" s="68"/>
      <c r="EN4084" s="68"/>
      <c r="EO4084" s="68"/>
      <c r="EP4084" s="68"/>
      <c r="EQ4084" s="68"/>
      <c r="ER4084" s="68"/>
      <c r="ES4084" s="68"/>
      <c r="ET4084" s="68"/>
    </row>
    <row r="4085" spans="53:150" s="9" customFormat="1" ht="15">
      <c r="BA4085" s="41"/>
      <c r="BB4085" s="41"/>
      <c r="BC4085" s="41"/>
      <c r="BD4085" s="41"/>
      <c r="BE4085" s="41"/>
      <c r="BF4085" s="41"/>
      <c r="BG4085" s="41"/>
      <c r="BH4085" s="41"/>
      <c r="BI4085" s="41"/>
      <c r="BJ4085" s="41"/>
      <c r="BK4085" s="41"/>
      <c r="BL4085" s="41"/>
      <c r="BM4085" s="41"/>
      <c r="BN4085" s="41"/>
      <c r="BO4085" s="41"/>
      <c r="BP4085" s="41"/>
      <c r="BQ4085" s="41"/>
      <c r="BR4085" s="41"/>
      <c r="BS4085" s="41"/>
      <c r="BT4085" s="41"/>
      <c r="BU4085" s="41"/>
      <c r="BV4085" s="41"/>
      <c r="BW4085" s="41"/>
      <c r="BX4085" s="41"/>
      <c r="BY4085" s="41"/>
      <c r="BZ4085" s="41"/>
      <c r="CA4085" s="41"/>
      <c r="CB4085" s="41"/>
      <c r="CC4085" s="41"/>
      <c r="CD4085" s="41"/>
      <c r="CE4085" s="41"/>
      <c r="CF4085" s="41"/>
      <c r="CG4085" s="41"/>
      <c r="CH4085" s="41"/>
      <c r="CI4085" s="41"/>
      <c r="CJ4085" s="41"/>
      <c r="ED4085" s="68"/>
      <c r="EE4085" s="68"/>
      <c r="EF4085" s="68"/>
      <c r="EG4085" s="68"/>
      <c r="EH4085" s="68"/>
      <c r="EI4085" s="68"/>
      <c r="EJ4085" s="68"/>
      <c r="EK4085" s="68"/>
      <c r="EL4085" s="68"/>
      <c r="EM4085" s="68"/>
      <c r="EN4085" s="68"/>
      <c r="EO4085" s="68"/>
      <c r="EP4085" s="68"/>
      <c r="EQ4085" s="68"/>
      <c r="ER4085" s="68"/>
      <c r="ES4085" s="68"/>
      <c r="ET4085" s="68"/>
    </row>
    <row r="4086" spans="53:150" s="9" customFormat="1" ht="15">
      <c r="BA4086" s="41"/>
      <c r="BB4086" s="41"/>
      <c r="BC4086" s="41"/>
      <c r="BD4086" s="41"/>
      <c r="BE4086" s="41"/>
      <c r="BF4086" s="41"/>
      <c r="BG4086" s="41"/>
      <c r="BH4086" s="41"/>
      <c r="BI4086" s="41"/>
      <c r="BJ4086" s="41"/>
      <c r="BK4086" s="41"/>
      <c r="BL4086" s="41"/>
      <c r="BM4086" s="41"/>
      <c r="BN4086" s="41"/>
      <c r="BO4086" s="41"/>
      <c r="BP4086" s="41"/>
      <c r="BQ4086" s="41"/>
      <c r="BR4086" s="41"/>
      <c r="BS4086" s="41"/>
      <c r="BT4086" s="41"/>
      <c r="BU4086" s="41"/>
      <c r="BV4086" s="41"/>
      <c r="BW4086" s="41"/>
      <c r="BX4086" s="41"/>
      <c r="BY4086" s="41"/>
      <c r="BZ4086" s="41"/>
      <c r="CA4086" s="41"/>
      <c r="CB4086" s="41"/>
      <c r="CC4086" s="41"/>
      <c r="CD4086" s="41"/>
      <c r="CE4086" s="41"/>
      <c r="CF4086" s="41"/>
      <c r="CG4086" s="41"/>
      <c r="CH4086" s="41"/>
      <c r="CI4086" s="41"/>
      <c r="CJ4086" s="41"/>
      <c r="ED4086" s="68"/>
      <c r="EE4086" s="68"/>
      <c r="EF4086" s="68"/>
      <c r="EG4086" s="68"/>
      <c r="EH4086" s="68"/>
      <c r="EI4086" s="68"/>
      <c r="EJ4086" s="68"/>
      <c r="EK4086" s="68"/>
      <c r="EL4086" s="68"/>
      <c r="EM4086" s="68"/>
      <c r="EN4086" s="68"/>
      <c r="EO4086" s="68"/>
      <c r="EP4086" s="68"/>
      <c r="EQ4086" s="68"/>
      <c r="ER4086" s="68"/>
      <c r="ES4086" s="68"/>
      <c r="ET4086" s="68"/>
    </row>
    <row r="4087" spans="53:150" s="9" customFormat="1" ht="15">
      <c r="BA4087" s="41"/>
      <c r="BB4087" s="41"/>
      <c r="BC4087" s="41"/>
      <c r="BD4087" s="41"/>
      <c r="BE4087" s="41"/>
      <c r="BF4087" s="41"/>
      <c r="BG4087" s="41"/>
      <c r="BH4087" s="41"/>
      <c r="BI4087" s="41"/>
      <c r="BJ4087" s="41"/>
      <c r="BK4087" s="41"/>
      <c r="BL4087" s="41"/>
      <c r="BM4087" s="41"/>
      <c r="BN4087" s="41"/>
      <c r="BO4087" s="41"/>
      <c r="BP4087" s="41"/>
      <c r="BQ4087" s="41"/>
      <c r="BR4087" s="41"/>
      <c r="BS4087" s="41"/>
      <c r="BT4087" s="41"/>
      <c r="BU4087" s="41"/>
      <c r="BV4087" s="41"/>
      <c r="BW4087" s="41"/>
      <c r="BX4087" s="41"/>
      <c r="BY4087" s="41"/>
      <c r="BZ4087" s="41"/>
      <c r="CA4087" s="41"/>
      <c r="CB4087" s="41"/>
      <c r="CC4087" s="41"/>
      <c r="CD4087" s="41"/>
      <c r="CE4087" s="41"/>
      <c r="CF4087" s="41"/>
      <c r="CG4087" s="41"/>
      <c r="CH4087" s="41"/>
      <c r="CI4087" s="41"/>
      <c r="CJ4087" s="41"/>
      <c r="ED4087" s="68"/>
      <c r="EE4087" s="68"/>
      <c r="EF4087" s="68"/>
      <c r="EG4087" s="68"/>
      <c r="EH4087" s="68"/>
      <c r="EI4087" s="68"/>
      <c r="EJ4087" s="68"/>
      <c r="EK4087" s="68"/>
      <c r="EL4087" s="68"/>
      <c r="EM4087" s="68"/>
      <c r="EN4087" s="68"/>
      <c r="EO4087" s="68"/>
      <c r="EP4087" s="68"/>
      <c r="EQ4087" s="68"/>
      <c r="ER4087" s="68"/>
      <c r="ES4087" s="68"/>
      <c r="ET4087" s="68"/>
    </row>
    <row r="4088" spans="53:150" s="9" customFormat="1" ht="15">
      <c r="BA4088" s="41"/>
      <c r="BB4088" s="41"/>
      <c r="BC4088" s="41"/>
      <c r="BD4088" s="41"/>
      <c r="BE4088" s="41"/>
      <c r="BF4088" s="41"/>
      <c r="BG4088" s="41"/>
      <c r="BH4088" s="41"/>
      <c r="BI4088" s="41"/>
      <c r="BJ4088" s="41"/>
      <c r="BK4088" s="41"/>
      <c r="BL4088" s="41"/>
      <c r="BM4088" s="41"/>
      <c r="BN4088" s="41"/>
      <c r="BO4088" s="41"/>
      <c r="BP4088" s="41"/>
      <c r="BQ4088" s="41"/>
      <c r="BR4088" s="41"/>
      <c r="BS4088" s="41"/>
      <c r="BT4088" s="41"/>
      <c r="BU4088" s="41"/>
      <c r="BV4088" s="41"/>
      <c r="BW4088" s="41"/>
      <c r="BX4088" s="41"/>
      <c r="BY4088" s="41"/>
      <c r="BZ4088" s="41"/>
      <c r="CA4088" s="41"/>
      <c r="CB4088" s="41"/>
      <c r="CC4088" s="41"/>
      <c r="CD4088" s="41"/>
      <c r="CE4088" s="41"/>
      <c r="CF4088" s="41"/>
      <c r="CG4088" s="41"/>
      <c r="CH4088" s="41"/>
      <c r="CI4088" s="41"/>
      <c r="CJ4088" s="41"/>
      <c r="ED4088" s="68"/>
      <c r="EE4088" s="68"/>
      <c r="EF4088" s="68"/>
      <c r="EG4088" s="68"/>
      <c r="EH4088" s="68"/>
      <c r="EI4088" s="68"/>
      <c r="EJ4088" s="68"/>
      <c r="EK4088" s="68"/>
      <c r="EL4088" s="68"/>
      <c r="EM4088" s="68"/>
      <c r="EN4088" s="68"/>
      <c r="EO4088" s="68"/>
      <c r="EP4088" s="68"/>
      <c r="EQ4088" s="68"/>
      <c r="ER4088" s="68"/>
      <c r="ES4088" s="68"/>
      <c r="ET4088" s="68"/>
    </row>
    <row r="4089" spans="53:150" s="9" customFormat="1" ht="15">
      <c r="BA4089" s="41"/>
      <c r="BB4089" s="41"/>
      <c r="BC4089" s="41"/>
      <c r="BD4089" s="41"/>
      <c r="BE4089" s="41"/>
      <c r="BF4089" s="41"/>
      <c r="BG4089" s="41"/>
      <c r="BH4089" s="41"/>
      <c r="BI4089" s="41"/>
      <c r="BJ4089" s="41"/>
      <c r="BK4089" s="41"/>
      <c r="BL4089" s="41"/>
      <c r="BM4089" s="41"/>
      <c r="BN4089" s="41"/>
      <c r="BO4089" s="41"/>
      <c r="BP4089" s="41"/>
      <c r="BQ4089" s="41"/>
      <c r="BR4089" s="41"/>
      <c r="BS4089" s="41"/>
      <c r="BT4089" s="41"/>
      <c r="BU4089" s="41"/>
      <c r="BV4089" s="41"/>
      <c r="BW4089" s="41"/>
      <c r="BX4089" s="41"/>
      <c r="BY4089" s="41"/>
      <c r="BZ4089" s="41"/>
      <c r="CA4089" s="41"/>
      <c r="CB4089" s="41"/>
      <c r="CC4089" s="41"/>
      <c r="CD4089" s="41"/>
      <c r="CE4089" s="41"/>
      <c r="CF4089" s="41"/>
      <c r="CG4089" s="41"/>
      <c r="CH4089" s="41"/>
      <c r="CI4089" s="41"/>
      <c r="CJ4089" s="41"/>
      <c r="ED4089" s="68"/>
      <c r="EE4089" s="68"/>
      <c r="EF4089" s="68"/>
      <c r="EG4089" s="68"/>
      <c r="EH4089" s="68"/>
      <c r="EI4089" s="68"/>
      <c r="EJ4089" s="68"/>
      <c r="EK4089" s="68"/>
      <c r="EL4089" s="68"/>
      <c r="EM4089" s="68"/>
      <c r="EN4089" s="68"/>
      <c r="EO4089" s="68"/>
      <c r="EP4089" s="68"/>
      <c r="EQ4089" s="68"/>
      <c r="ER4089" s="68"/>
      <c r="ES4089" s="68"/>
      <c r="ET4089" s="68"/>
    </row>
    <row r="4090" spans="53:150" s="9" customFormat="1" ht="15">
      <c r="BA4090" s="41"/>
      <c r="BB4090" s="41"/>
      <c r="BC4090" s="41"/>
      <c r="BD4090" s="41"/>
      <c r="BE4090" s="41"/>
      <c r="BF4090" s="41"/>
      <c r="BG4090" s="41"/>
      <c r="BH4090" s="41"/>
      <c r="BI4090" s="41"/>
      <c r="BJ4090" s="41"/>
      <c r="BK4090" s="41"/>
      <c r="BL4090" s="41"/>
      <c r="BM4090" s="41"/>
      <c r="BN4090" s="41"/>
      <c r="BO4090" s="41"/>
      <c r="BP4090" s="41"/>
      <c r="BQ4090" s="41"/>
      <c r="BR4090" s="41"/>
      <c r="BS4090" s="41"/>
      <c r="BT4090" s="41"/>
      <c r="BU4090" s="41"/>
      <c r="BV4090" s="41"/>
      <c r="BW4090" s="41"/>
      <c r="BX4090" s="41"/>
      <c r="BY4090" s="41"/>
      <c r="BZ4090" s="41"/>
      <c r="CA4090" s="41"/>
      <c r="CB4090" s="41"/>
      <c r="CC4090" s="41"/>
      <c r="CD4090" s="41"/>
      <c r="CE4090" s="41"/>
      <c r="CF4090" s="41"/>
      <c r="CG4090" s="41"/>
      <c r="CH4090" s="41"/>
      <c r="CI4090" s="41"/>
      <c r="CJ4090" s="41"/>
      <c r="ED4090" s="68"/>
      <c r="EE4090" s="68"/>
      <c r="EF4090" s="68"/>
      <c r="EG4090" s="68"/>
      <c r="EH4090" s="68"/>
      <c r="EI4090" s="68"/>
      <c r="EJ4090" s="68"/>
      <c r="EK4090" s="68"/>
      <c r="EL4090" s="68"/>
      <c r="EM4090" s="68"/>
      <c r="EN4090" s="68"/>
      <c r="EO4090" s="68"/>
      <c r="EP4090" s="68"/>
      <c r="EQ4090" s="68"/>
      <c r="ER4090" s="68"/>
      <c r="ES4090" s="68"/>
      <c r="ET4090" s="68"/>
    </row>
    <row r="4091" spans="53:150" s="9" customFormat="1" ht="15">
      <c r="BA4091" s="41"/>
      <c r="BB4091" s="41"/>
      <c r="BC4091" s="41"/>
      <c r="BD4091" s="41"/>
      <c r="BE4091" s="41"/>
      <c r="BF4091" s="41"/>
      <c r="BG4091" s="41"/>
      <c r="BH4091" s="41"/>
      <c r="BI4091" s="41"/>
      <c r="BJ4091" s="41"/>
      <c r="BK4091" s="41"/>
      <c r="BL4091" s="41"/>
      <c r="BM4091" s="41"/>
      <c r="BN4091" s="41"/>
      <c r="BO4091" s="41"/>
      <c r="BP4091" s="41"/>
      <c r="BQ4091" s="41"/>
      <c r="BR4091" s="41"/>
      <c r="BS4091" s="41"/>
      <c r="BT4091" s="41"/>
      <c r="BU4091" s="41"/>
      <c r="BV4091" s="41"/>
      <c r="BW4091" s="41"/>
      <c r="BX4091" s="41"/>
      <c r="BY4091" s="41"/>
      <c r="BZ4091" s="41"/>
      <c r="CA4091" s="41"/>
      <c r="CB4091" s="41"/>
      <c r="CC4091" s="41"/>
      <c r="CD4091" s="41"/>
      <c r="CE4091" s="41"/>
      <c r="CF4091" s="41"/>
      <c r="CG4091" s="41"/>
      <c r="CH4091" s="41"/>
      <c r="CI4091" s="41"/>
      <c r="CJ4091" s="41"/>
      <c r="ED4091" s="68"/>
      <c r="EE4091" s="68"/>
      <c r="EF4091" s="68"/>
      <c r="EG4091" s="68"/>
      <c r="EH4091" s="68"/>
      <c r="EI4091" s="68"/>
      <c r="EJ4091" s="68"/>
      <c r="EK4091" s="68"/>
      <c r="EL4091" s="68"/>
      <c r="EM4091" s="68"/>
      <c r="EN4091" s="68"/>
      <c r="EO4091" s="68"/>
      <c r="EP4091" s="68"/>
      <c r="EQ4091" s="68"/>
      <c r="ER4091" s="68"/>
      <c r="ES4091" s="68"/>
      <c r="ET4091" s="68"/>
    </row>
    <row r="4092" spans="53:150" s="9" customFormat="1" ht="15">
      <c r="BA4092" s="41"/>
      <c r="BB4092" s="41"/>
      <c r="BC4092" s="41"/>
      <c r="BD4092" s="41"/>
      <c r="BE4092" s="41"/>
      <c r="BF4092" s="41"/>
      <c r="BG4092" s="41"/>
      <c r="BH4092" s="41"/>
      <c r="BI4092" s="41"/>
      <c r="BJ4092" s="41"/>
      <c r="BK4092" s="41"/>
      <c r="BL4092" s="41"/>
      <c r="BM4092" s="41"/>
      <c r="BN4092" s="41"/>
      <c r="BO4092" s="41"/>
      <c r="BP4092" s="41"/>
      <c r="BQ4092" s="41"/>
      <c r="BR4092" s="41"/>
      <c r="BS4092" s="41"/>
      <c r="BT4092" s="41"/>
      <c r="BU4092" s="41"/>
      <c r="BV4092" s="41"/>
      <c r="BW4092" s="41"/>
      <c r="BX4092" s="41"/>
      <c r="BY4092" s="41"/>
      <c r="BZ4092" s="41"/>
      <c r="CA4092" s="41"/>
      <c r="CB4092" s="41"/>
      <c r="CC4092" s="41"/>
      <c r="CD4092" s="41"/>
      <c r="CE4092" s="41"/>
      <c r="CF4092" s="41"/>
      <c r="CG4092" s="41"/>
      <c r="CH4092" s="41"/>
      <c r="CI4092" s="41"/>
      <c r="CJ4092" s="41"/>
      <c r="ED4092" s="68"/>
      <c r="EE4092" s="68"/>
      <c r="EF4092" s="68"/>
      <c r="EG4092" s="68"/>
      <c r="EH4092" s="68"/>
      <c r="EI4092" s="68"/>
      <c r="EJ4092" s="68"/>
      <c r="EK4092" s="68"/>
      <c r="EL4092" s="68"/>
      <c r="EM4092" s="68"/>
      <c r="EN4092" s="68"/>
      <c r="EO4092" s="68"/>
      <c r="EP4092" s="68"/>
      <c r="EQ4092" s="68"/>
      <c r="ER4092" s="68"/>
      <c r="ES4092" s="68"/>
      <c r="ET4092" s="68"/>
    </row>
    <row r="4093" spans="53:150" s="9" customFormat="1" ht="15">
      <c r="BA4093" s="41"/>
      <c r="BB4093" s="41"/>
      <c r="BC4093" s="41"/>
      <c r="BD4093" s="41"/>
      <c r="BE4093" s="41"/>
      <c r="BF4093" s="41"/>
      <c r="BG4093" s="41"/>
      <c r="BH4093" s="41"/>
      <c r="BI4093" s="41"/>
      <c r="BJ4093" s="41"/>
      <c r="BK4093" s="41"/>
      <c r="BL4093" s="41"/>
      <c r="BM4093" s="41"/>
      <c r="BN4093" s="41"/>
      <c r="BO4093" s="41"/>
      <c r="BP4093" s="41"/>
      <c r="BQ4093" s="41"/>
      <c r="BR4093" s="41"/>
      <c r="BS4093" s="41"/>
      <c r="BT4093" s="41"/>
      <c r="BU4093" s="41"/>
      <c r="BV4093" s="41"/>
      <c r="BW4093" s="41"/>
      <c r="BX4093" s="41"/>
      <c r="BY4093" s="41"/>
      <c r="BZ4093" s="41"/>
      <c r="CA4093" s="41"/>
      <c r="CB4093" s="41"/>
      <c r="CC4093" s="41"/>
      <c r="CD4093" s="41"/>
      <c r="CE4093" s="41"/>
      <c r="CF4093" s="41"/>
      <c r="CG4093" s="41"/>
      <c r="CH4093" s="41"/>
      <c r="CI4093" s="41"/>
      <c r="CJ4093" s="41"/>
      <c r="ED4093" s="68"/>
      <c r="EE4093" s="68"/>
      <c r="EF4093" s="68"/>
      <c r="EG4093" s="68"/>
      <c r="EH4093" s="68"/>
      <c r="EI4093" s="68"/>
      <c r="EJ4093" s="68"/>
      <c r="EK4093" s="68"/>
      <c r="EL4093" s="68"/>
      <c r="EM4093" s="68"/>
      <c r="EN4093" s="68"/>
      <c r="EO4093" s="68"/>
      <c r="EP4093" s="68"/>
      <c r="EQ4093" s="68"/>
      <c r="ER4093" s="68"/>
      <c r="ES4093" s="68"/>
      <c r="ET4093" s="68"/>
    </row>
    <row r="4094" spans="53:150" s="9" customFormat="1" ht="15">
      <c r="BA4094" s="41"/>
      <c r="BB4094" s="41"/>
      <c r="BC4094" s="41"/>
      <c r="BD4094" s="41"/>
      <c r="BE4094" s="41"/>
      <c r="BF4094" s="41"/>
      <c r="BG4094" s="41"/>
      <c r="BH4094" s="41"/>
      <c r="BI4094" s="41"/>
      <c r="BJ4094" s="41"/>
      <c r="BK4094" s="41"/>
      <c r="BL4094" s="41"/>
      <c r="BM4094" s="41"/>
      <c r="BN4094" s="41"/>
      <c r="BO4094" s="41"/>
      <c r="BP4094" s="41"/>
      <c r="BQ4094" s="41"/>
      <c r="BR4094" s="41"/>
      <c r="BS4094" s="41"/>
      <c r="BT4094" s="41"/>
      <c r="BU4094" s="41"/>
      <c r="BV4094" s="41"/>
      <c r="BW4094" s="41"/>
      <c r="BX4094" s="41"/>
      <c r="BY4094" s="41"/>
      <c r="BZ4094" s="41"/>
      <c r="CA4094" s="41"/>
      <c r="CB4094" s="41"/>
      <c r="CC4094" s="41"/>
      <c r="CD4094" s="41"/>
      <c r="CE4094" s="41"/>
      <c r="CF4094" s="41"/>
      <c r="CG4094" s="41"/>
      <c r="CH4094" s="41"/>
      <c r="CI4094" s="41"/>
      <c r="CJ4094" s="41"/>
      <c r="ED4094" s="68"/>
      <c r="EE4094" s="68"/>
      <c r="EF4094" s="68"/>
      <c r="EG4094" s="68"/>
      <c r="EH4094" s="68"/>
      <c r="EI4094" s="68"/>
      <c r="EJ4094" s="68"/>
      <c r="EK4094" s="68"/>
      <c r="EL4094" s="68"/>
      <c r="EM4094" s="68"/>
      <c r="EN4094" s="68"/>
      <c r="EO4094" s="68"/>
      <c r="EP4094" s="68"/>
      <c r="EQ4094" s="68"/>
      <c r="ER4094" s="68"/>
      <c r="ES4094" s="68"/>
      <c r="ET4094" s="68"/>
    </row>
    <row r="4095" spans="53:150" s="9" customFormat="1" ht="15">
      <c r="BA4095" s="41"/>
      <c r="BB4095" s="41"/>
      <c r="BC4095" s="41"/>
      <c r="BD4095" s="41"/>
      <c r="BE4095" s="41"/>
      <c r="BF4095" s="41"/>
      <c r="BG4095" s="41"/>
      <c r="BH4095" s="41"/>
      <c r="BI4095" s="41"/>
      <c r="BJ4095" s="41"/>
      <c r="BK4095" s="41"/>
      <c r="BL4095" s="41"/>
      <c r="BM4095" s="41"/>
      <c r="BN4095" s="41"/>
      <c r="BO4095" s="41"/>
      <c r="BP4095" s="41"/>
      <c r="BQ4095" s="41"/>
      <c r="BR4095" s="41"/>
      <c r="BS4095" s="41"/>
      <c r="BT4095" s="41"/>
      <c r="BU4095" s="41"/>
      <c r="BV4095" s="41"/>
      <c r="BW4095" s="41"/>
      <c r="BX4095" s="41"/>
      <c r="BY4095" s="41"/>
      <c r="BZ4095" s="41"/>
      <c r="CA4095" s="41"/>
      <c r="CB4095" s="41"/>
      <c r="CC4095" s="41"/>
      <c r="CD4095" s="41"/>
      <c r="CE4095" s="41"/>
      <c r="CF4095" s="41"/>
      <c r="CG4095" s="41"/>
      <c r="CH4095" s="41"/>
      <c r="CI4095" s="41"/>
      <c r="CJ4095" s="41"/>
      <c r="ED4095" s="68"/>
      <c r="EE4095" s="68"/>
      <c r="EF4095" s="68"/>
      <c r="EG4095" s="68"/>
      <c r="EH4095" s="68"/>
      <c r="EI4095" s="68"/>
      <c r="EJ4095" s="68"/>
      <c r="EK4095" s="68"/>
      <c r="EL4095" s="68"/>
      <c r="EM4095" s="68"/>
      <c r="EN4095" s="68"/>
      <c r="EO4095" s="68"/>
      <c r="EP4095" s="68"/>
      <c r="EQ4095" s="68"/>
      <c r="ER4095" s="68"/>
      <c r="ES4095" s="68"/>
      <c r="ET4095" s="68"/>
    </row>
    <row r="4096" spans="53:150" s="9" customFormat="1" ht="15">
      <c r="BA4096" s="41"/>
      <c r="BB4096" s="41"/>
      <c r="BC4096" s="41"/>
      <c r="BD4096" s="41"/>
      <c r="BE4096" s="41"/>
      <c r="BF4096" s="41"/>
      <c r="BG4096" s="41"/>
      <c r="BH4096" s="41"/>
      <c r="BI4096" s="41"/>
      <c r="BJ4096" s="41"/>
      <c r="BK4096" s="41"/>
      <c r="BL4096" s="41"/>
      <c r="BM4096" s="41"/>
      <c r="BN4096" s="41"/>
      <c r="BO4096" s="41"/>
      <c r="BP4096" s="41"/>
      <c r="BQ4096" s="41"/>
      <c r="BR4096" s="41"/>
      <c r="BS4096" s="41"/>
      <c r="BT4096" s="41"/>
      <c r="BU4096" s="41"/>
      <c r="BV4096" s="41"/>
      <c r="BW4096" s="41"/>
      <c r="BX4096" s="41"/>
      <c r="BY4096" s="41"/>
      <c r="BZ4096" s="41"/>
      <c r="CA4096" s="41"/>
      <c r="CB4096" s="41"/>
      <c r="CC4096" s="41"/>
      <c r="CD4096" s="41"/>
      <c r="CE4096" s="41"/>
      <c r="CF4096" s="41"/>
      <c r="CG4096" s="41"/>
      <c r="CH4096" s="41"/>
      <c r="CI4096" s="41"/>
      <c r="CJ4096" s="41"/>
      <c r="ED4096" s="68"/>
      <c r="EE4096" s="68"/>
      <c r="EF4096" s="68"/>
      <c r="EG4096" s="68"/>
      <c r="EH4096" s="68"/>
      <c r="EI4096" s="68"/>
      <c r="EJ4096" s="68"/>
      <c r="EK4096" s="68"/>
      <c r="EL4096" s="68"/>
      <c r="EM4096" s="68"/>
      <c r="EN4096" s="68"/>
      <c r="EO4096" s="68"/>
      <c r="EP4096" s="68"/>
      <c r="EQ4096" s="68"/>
      <c r="ER4096" s="68"/>
      <c r="ES4096" s="68"/>
      <c r="ET4096" s="68"/>
    </row>
    <row r="4097" spans="53:150" s="9" customFormat="1" ht="15">
      <c r="BA4097" s="41"/>
      <c r="BB4097" s="41"/>
      <c r="BC4097" s="41"/>
      <c r="BD4097" s="41"/>
      <c r="BE4097" s="41"/>
      <c r="BF4097" s="41"/>
      <c r="BG4097" s="41"/>
      <c r="BH4097" s="41"/>
      <c r="BI4097" s="41"/>
      <c r="BJ4097" s="41"/>
      <c r="BK4097" s="41"/>
      <c r="BL4097" s="41"/>
      <c r="BM4097" s="41"/>
      <c r="BN4097" s="41"/>
      <c r="BO4097" s="41"/>
      <c r="BP4097" s="41"/>
      <c r="BQ4097" s="41"/>
      <c r="BR4097" s="41"/>
      <c r="BS4097" s="41"/>
      <c r="BT4097" s="41"/>
      <c r="BU4097" s="41"/>
      <c r="BV4097" s="41"/>
      <c r="BW4097" s="41"/>
      <c r="BX4097" s="41"/>
      <c r="BY4097" s="41"/>
      <c r="BZ4097" s="41"/>
      <c r="CA4097" s="41"/>
      <c r="CB4097" s="41"/>
      <c r="CC4097" s="41"/>
      <c r="CD4097" s="41"/>
      <c r="CE4097" s="41"/>
      <c r="CF4097" s="41"/>
      <c r="CG4097" s="41"/>
      <c r="CH4097" s="41"/>
      <c r="CI4097" s="41"/>
      <c r="CJ4097" s="41"/>
      <c r="ED4097" s="68"/>
      <c r="EE4097" s="68"/>
      <c r="EF4097" s="68"/>
      <c r="EG4097" s="68"/>
      <c r="EH4097" s="68"/>
      <c r="EI4097" s="68"/>
      <c r="EJ4097" s="68"/>
      <c r="EK4097" s="68"/>
      <c r="EL4097" s="68"/>
      <c r="EM4097" s="68"/>
      <c r="EN4097" s="68"/>
      <c r="EO4097" s="68"/>
      <c r="EP4097" s="68"/>
      <c r="EQ4097" s="68"/>
      <c r="ER4097" s="68"/>
      <c r="ES4097" s="68"/>
      <c r="ET4097" s="68"/>
    </row>
    <row r="4098" spans="53:150" s="9" customFormat="1" ht="15">
      <c r="BA4098" s="41"/>
      <c r="BB4098" s="41"/>
      <c r="BC4098" s="41"/>
      <c r="BD4098" s="41"/>
      <c r="BE4098" s="41"/>
      <c r="BF4098" s="41"/>
      <c r="BG4098" s="41"/>
      <c r="BH4098" s="41"/>
      <c r="BI4098" s="41"/>
      <c r="BJ4098" s="41"/>
      <c r="BK4098" s="41"/>
      <c r="BL4098" s="41"/>
      <c r="BM4098" s="41"/>
      <c r="BN4098" s="41"/>
      <c r="BO4098" s="41"/>
      <c r="BP4098" s="41"/>
      <c r="BQ4098" s="41"/>
      <c r="BR4098" s="41"/>
      <c r="BS4098" s="41"/>
      <c r="BT4098" s="41"/>
      <c r="BU4098" s="41"/>
      <c r="BV4098" s="41"/>
      <c r="BW4098" s="41"/>
      <c r="BX4098" s="41"/>
      <c r="BY4098" s="41"/>
      <c r="BZ4098" s="41"/>
      <c r="CA4098" s="41"/>
      <c r="CB4098" s="41"/>
      <c r="CC4098" s="41"/>
      <c r="CD4098" s="41"/>
      <c r="CE4098" s="41"/>
      <c r="CF4098" s="41"/>
      <c r="CG4098" s="41"/>
      <c r="CH4098" s="41"/>
      <c r="CI4098" s="41"/>
      <c r="CJ4098" s="41"/>
      <c r="ED4098" s="68"/>
      <c r="EE4098" s="68"/>
      <c r="EF4098" s="68"/>
      <c r="EG4098" s="68"/>
      <c r="EH4098" s="68"/>
      <c r="EI4098" s="68"/>
      <c r="EJ4098" s="68"/>
      <c r="EK4098" s="68"/>
      <c r="EL4098" s="68"/>
      <c r="EM4098" s="68"/>
      <c r="EN4098" s="68"/>
      <c r="EO4098" s="68"/>
      <c r="EP4098" s="68"/>
      <c r="EQ4098" s="68"/>
      <c r="ER4098" s="68"/>
      <c r="ES4098" s="68"/>
      <c r="ET4098" s="68"/>
    </row>
    <row r="4099" spans="53:150" s="9" customFormat="1" ht="15">
      <c r="BA4099" s="41"/>
      <c r="BB4099" s="41"/>
      <c r="BC4099" s="41"/>
      <c r="BD4099" s="41"/>
      <c r="BE4099" s="41"/>
      <c r="BF4099" s="41"/>
      <c r="BG4099" s="41"/>
      <c r="BH4099" s="41"/>
      <c r="BI4099" s="41"/>
      <c r="BJ4099" s="41"/>
      <c r="BK4099" s="41"/>
      <c r="BL4099" s="41"/>
      <c r="BM4099" s="41"/>
      <c r="BN4099" s="41"/>
      <c r="BO4099" s="41"/>
      <c r="BP4099" s="41"/>
      <c r="BQ4099" s="41"/>
      <c r="BR4099" s="41"/>
      <c r="BS4099" s="41"/>
      <c r="BT4099" s="41"/>
      <c r="BU4099" s="41"/>
      <c r="BV4099" s="41"/>
      <c r="BW4099" s="41"/>
      <c r="BX4099" s="41"/>
      <c r="BY4099" s="41"/>
      <c r="BZ4099" s="41"/>
      <c r="CA4099" s="41"/>
      <c r="CB4099" s="41"/>
      <c r="CC4099" s="41"/>
      <c r="CD4099" s="41"/>
      <c r="CE4099" s="41"/>
      <c r="CF4099" s="41"/>
      <c r="CG4099" s="41"/>
      <c r="CH4099" s="41"/>
      <c r="CI4099" s="41"/>
      <c r="CJ4099" s="41"/>
      <c r="ED4099" s="68"/>
      <c r="EE4099" s="68"/>
      <c r="EF4099" s="68"/>
      <c r="EG4099" s="68"/>
      <c r="EH4099" s="68"/>
      <c r="EI4099" s="68"/>
      <c r="EJ4099" s="68"/>
      <c r="EK4099" s="68"/>
      <c r="EL4099" s="68"/>
      <c r="EM4099" s="68"/>
      <c r="EN4099" s="68"/>
      <c r="EO4099" s="68"/>
      <c r="EP4099" s="68"/>
      <c r="EQ4099" s="68"/>
      <c r="ER4099" s="68"/>
      <c r="ES4099" s="68"/>
      <c r="ET4099" s="68"/>
    </row>
    <row r="4100" spans="53:150" s="9" customFormat="1" ht="15">
      <c r="BA4100" s="41"/>
      <c r="BB4100" s="41"/>
      <c r="BC4100" s="41"/>
      <c r="BD4100" s="41"/>
      <c r="BE4100" s="41"/>
      <c r="BF4100" s="41"/>
      <c r="BG4100" s="41"/>
      <c r="BH4100" s="41"/>
      <c r="BI4100" s="41"/>
      <c r="BJ4100" s="41"/>
      <c r="BK4100" s="41"/>
      <c r="BL4100" s="41"/>
      <c r="BM4100" s="41"/>
      <c r="BN4100" s="41"/>
      <c r="BO4100" s="41"/>
      <c r="BP4100" s="41"/>
      <c r="BQ4100" s="41"/>
      <c r="BR4100" s="41"/>
      <c r="BS4100" s="41"/>
      <c r="BT4100" s="41"/>
      <c r="BU4100" s="41"/>
      <c r="BV4100" s="41"/>
      <c r="BW4100" s="41"/>
      <c r="BX4100" s="41"/>
      <c r="BY4100" s="41"/>
      <c r="BZ4100" s="41"/>
      <c r="CA4100" s="41"/>
      <c r="CB4100" s="41"/>
      <c r="CC4100" s="41"/>
      <c r="CD4100" s="41"/>
      <c r="CE4100" s="41"/>
      <c r="CF4100" s="41"/>
      <c r="CG4100" s="41"/>
      <c r="CH4100" s="41"/>
      <c r="CI4100" s="41"/>
      <c r="CJ4100" s="41"/>
      <c r="ED4100" s="68"/>
      <c r="EE4100" s="68"/>
      <c r="EF4100" s="68"/>
      <c r="EG4100" s="68"/>
      <c r="EH4100" s="68"/>
      <c r="EI4100" s="68"/>
      <c r="EJ4100" s="68"/>
      <c r="EK4100" s="68"/>
      <c r="EL4100" s="68"/>
      <c r="EM4100" s="68"/>
      <c r="EN4100" s="68"/>
      <c r="EO4100" s="68"/>
      <c r="EP4100" s="68"/>
      <c r="EQ4100" s="68"/>
      <c r="ER4100" s="68"/>
      <c r="ES4100" s="68"/>
      <c r="ET4100" s="68"/>
    </row>
    <row r="4101" spans="53:150" s="9" customFormat="1" ht="15">
      <c r="BA4101" s="41"/>
      <c r="BB4101" s="41"/>
      <c r="BC4101" s="41"/>
      <c r="BD4101" s="41"/>
      <c r="BE4101" s="41"/>
      <c r="BF4101" s="41"/>
      <c r="BG4101" s="41"/>
      <c r="BH4101" s="41"/>
      <c r="BI4101" s="41"/>
      <c r="BJ4101" s="41"/>
      <c r="BK4101" s="41"/>
      <c r="BL4101" s="41"/>
      <c r="BM4101" s="41"/>
      <c r="BN4101" s="41"/>
      <c r="BO4101" s="41"/>
      <c r="BP4101" s="41"/>
      <c r="BQ4101" s="41"/>
      <c r="BR4101" s="41"/>
      <c r="BS4101" s="41"/>
      <c r="BT4101" s="41"/>
      <c r="BU4101" s="41"/>
      <c r="BV4101" s="41"/>
      <c r="BW4101" s="41"/>
      <c r="BX4101" s="41"/>
      <c r="BY4101" s="41"/>
      <c r="BZ4101" s="41"/>
      <c r="CA4101" s="41"/>
      <c r="CB4101" s="41"/>
      <c r="CC4101" s="41"/>
      <c r="CD4101" s="41"/>
      <c r="CE4101" s="41"/>
      <c r="CF4101" s="41"/>
      <c r="CG4101" s="41"/>
      <c r="CH4101" s="41"/>
      <c r="CI4101" s="41"/>
      <c r="CJ4101" s="41"/>
      <c r="ED4101" s="68"/>
      <c r="EE4101" s="68"/>
      <c r="EF4101" s="68"/>
      <c r="EG4101" s="68"/>
      <c r="EH4101" s="68"/>
      <c r="EI4101" s="68"/>
      <c r="EJ4101" s="68"/>
      <c r="EK4101" s="68"/>
      <c r="EL4101" s="68"/>
      <c r="EM4101" s="68"/>
      <c r="EN4101" s="68"/>
      <c r="EO4101" s="68"/>
      <c r="EP4101" s="68"/>
      <c r="EQ4101" s="68"/>
      <c r="ER4101" s="68"/>
      <c r="ES4101" s="68"/>
      <c r="ET4101" s="68"/>
    </row>
    <row r="4102" spans="53:150" s="9" customFormat="1" ht="15">
      <c r="BA4102" s="41"/>
      <c r="BB4102" s="41"/>
      <c r="BC4102" s="41"/>
      <c r="BD4102" s="41"/>
      <c r="BE4102" s="41"/>
      <c r="BF4102" s="41"/>
      <c r="BG4102" s="41"/>
      <c r="BH4102" s="41"/>
      <c r="BI4102" s="41"/>
      <c r="BJ4102" s="41"/>
      <c r="BK4102" s="41"/>
      <c r="BL4102" s="41"/>
      <c r="BM4102" s="41"/>
      <c r="BN4102" s="41"/>
      <c r="BO4102" s="41"/>
      <c r="BP4102" s="41"/>
      <c r="BQ4102" s="41"/>
      <c r="BR4102" s="41"/>
      <c r="BS4102" s="41"/>
      <c r="BT4102" s="41"/>
      <c r="BU4102" s="41"/>
      <c r="BV4102" s="41"/>
      <c r="BW4102" s="41"/>
      <c r="BX4102" s="41"/>
      <c r="BY4102" s="41"/>
      <c r="BZ4102" s="41"/>
      <c r="CA4102" s="41"/>
      <c r="CB4102" s="41"/>
      <c r="CC4102" s="41"/>
      <c r="CD4102" s="41"/>
      <c r="CE4102" s="41"/>
      <c r="CF4102" s="41"/>
      <c r="CG4102" s="41"/>
      <c r="CH4102" s="41"/>
      <c r="CI4102" s="41"/>
      <c r="CJ4102" s="41"/>
      <c r="ED4102" s="68"/>
      <c r="EE4102" s="68"/>
      <c r="EF4102" s="68"/>
      <c r="EG4102" s="68"/>
      <c r="EH4102" s="68"/>
      <c r="EI4102" s="68"/>
      <c r="EJ4102" s="68"/>
      <c r="EK4102" s="68"/>
      <c r="EL4102" s="68"/>
      <c r="EM4102" s="68"/>
      <c r="EN4102" s="68"/>
      <c r="EO4102" s="68"/>
      <c r="EP4102" s="68"/>
      <c r="EQ4102" s="68"/>
      <c r="ER4102" s="68"/>
      <c r="ES4102" s="68"/>
      <c r="ET4102" s="68"/>
    </row>
    <row r="4103" spans="53:150" s="9" customFormat="1" ht="15">
      <c r="BA4103" s="41"/>
      <c r="BB4103" s="41"/>
      <c r="BC4103" s="41"/>
      <c r="BD4103" s="41"/>
      <c r="BE4103" s="41"/>
      <c r="BF4103" s="41"/>
      <c r="BG4103" s="41"/>
      <c r="BH4103" s="41"/>
      <c r="BI4103" s="41"/>
      <c r="BJ4103" s="41"/>
      <c r="BK4103" s="41"/>
      <c r="BL4103" s="41"/>
      <c r="BM4103" s="41"/>
      <c r="BN4103" s="41"/>
      <c r="BO4103" s="41"/>
      <c r="BP4103" s="41"/>
      <c r="BQ4103" s="41"/>
      <c r="BR4103" s="41"/>
      <c r="BS4103" s="41"/>
      <c r="BT4103" s="41"/>
      <c r="BU4103" s="41"/>
      <c r="BV4103" s="41"/>
      <c r="BW4103" s="41"/>
      <c r="BX4103" s="41"/>
      <c r="BY4103" s="41"/>
      <c r="BZ4103" s="41"/>
      <c r="CA4103" s="41"/>
      <c r="CB4103" s="41"/>
      <c r="CC4103" s="41"/>
      <c r="CD4103" s="41"/>
      <c r="CE4103" s="41"/>
      <c r="CF4103" s="41"/>
      <c r="CG4103" s="41"/>
      <c r="CH4103" s="41"/>
      <c r="CI4103" s="41"/>
      <c r="CJ4103" s="41"/>
      <c r="ED4103" s="68"/>
      <c r="EE4103" s="68"/>
      <c r="EF4103" s="68"/>
      <c r="EG4103" s="68"/>
      <c r="EH4103" s="68"/>
      <c r="EI4103" s="68"/>
      <c r="EJ4103" s="68"/>
      <c r="EK4103" s="68"/>
      <c r="EL4103" s="68"/>
      <c r="EM4103" s="68"/>
      <c r="EN4103" s="68"/>
      <c r="EO4103" s="68"/>
      <c r="EP4103" s="68"/>
      <c r="EQ4103" s="68"/>
      <c r="ER4103" s="68"/>
      <c r="ES4103" s="68"/>
      <c r="ET4103" s="68"/>
    </row>
    <row r="4104" spans="53:150" s="9" customFormat="1" ht="15">
      <c r="BA4104" s="41"/>
      <c r="BB4104" s="41"/>
      <c r="BC4104" s="41"/>
      <c r="BD4104" s="41"/>
      <c r="BE4104" s="41"/>
      <c r="BF4104" s="41"/>
      <c r="BG4104" s="41"/>
      <c r="BH4104" s="41"/>
      <c r="BI4104" s="41"/>
      <c r="BJ4104" s="41"/>
      <c r="BK4104" s="41"/>
      <c r="BL4104" s="41"/>
      <c r="BM4104" s="41"/>
      <c r="BN4104" s="41"/>
      <c r="BO4104" s="41"/>
      <c r="BP4104" s="41"/>
      <c r="BQ4104" s="41"/>
      <c r="BR4104" s="41"/>
      <c r="BS4104" s="41"/>
      <c r="BT4104" s="41"/>
      <c r="BU4104" s="41"/>
      <c r="BV4104" s="41"/>
      <c r="BW4104" s="41"/>
      <c r="BX4104" s="41"/>
      <c r="BY4104" s="41"/>
      <c r="BZ4104" s="41"/>
      <c r="CA4104" s="41"/>
      <c r="CB4104" s="41"/>
      <c r="CC4104" s="41"/>
      <c r="CD4104" s="41"/>
      <c r="CE4104" s="41"/>
      <c r="CF4104" s="41"/>
      <c r="CG4104" s="41"/>
      <c r="CH4104" s="41"/>
      <c r="CI4104" s="41"/>
      <c r="CJ4104" s="41"/>
      <c r="ED4104" s="68"/>
      <c r="EE4104" s="68"/>
      <c r="EF4104" s="68"/>
      <c r="EG4104" s="68"/>
      <c r="EH4104" s="68"/>
      <c r="EI4104" s="68"/>
      <c r="EJ4104" s="68"/>
      <c r="EK4104" s="68"/>
      <c r="EL4104" s="68"/>
      <c r="EM4104" s="68"/>
      <c r="EN4104" s="68"/>
      <c r="EO4104" s="68"/>
      <c r="EP4104" s="68"/>
      <c r="EQ4104" s="68"/>
      <c r="ER4104" s="68"/>
      <c r="ES4104" s="68"/>
      <c r="ET4104" s="68"/>
    </row>
    <row r="4105" spans="53:150" s="9" customFormat="1" ht="15">
      <c r="BA4105" s="41"/>
      <c r="BB4105" s="41"/>
      <c r="BC4105" s="41"/>
      <c r="BD4105" s="41"/>
      <c r="BE4105" s="41"/>
      <c r="BF4105" s="41"/>
      <c r="BG4105" s="41"/>
      <c r="BH4105" s="41"/>
      <c r="BI4105" s="41"/>
      <c r="BJ4105" s="41"/>
      <c r="BK4105" s="41"/>
      <c r="BL4105" s="41"/>
      <c r="BM4105" s="41"/>
      <c r="BN4105" s="41"/>
      <c r="BO4105" s="41"/>
      <c r="BP4105" s="41"/>
      <c r="BQ4105" s="41"/>
      <c r="BR4105" s="41"/>
      <c r="BS4105" s="41"/>
      <c r="BT4105" s="41"/>
      <c r="BU4105" s="41"/>
      <c r="BV4105" s="41"/>
      <c r="BW4105" s="41"/>
      <c r="BX4105" s="41"/>
      <c r="BY4105" s="41"/>
      <c r="BZ4105" s="41"/>
      <c r="CA4105" s="41"/>
      <c r="CB4105" s="41"/>
      <c r="CC4105" s="41"/>
      <c r="CD4105" s="41"/>
      <c r="CE4105" s="41"/>
      <c r="CF4105" s="41"/>
      <c r="CG4105" s="41"/>
      <c r="CH4105" s="41"/>
      <c r="CI4105" s="41"/>
      <c r="CJ4105" s="41"/>
      <c r="ED4105" s="68"/>
      <c r="EE4105" s="68"/>
      <c r="EF4105" s="68"/>
      <c r="EG4105" s="68"/>
      <c r="EH4105" s="68"/>
      <c r="EI4105" s="68"/>
      <c r="EJ4105" s="68"/>
      <c r="EK4105" s="68"/>
      <c r="EL4105" s="68"/>
      <c r="EM4105" s="68"/>
      <c r="EN4105" s="68"/>
      <c r="EO4105" s="68"/>
      <c r="EP4105" s="68"/>
      <c r="EQ4105" s="68"/>
      <c r="ER4105" s="68"/>
      <c r="ES4105" s="68"/>
      <c r="ET4105" s="68"/>
    </row>
    <row r="4106" spans="53:150" s="9" customFormat="1" ht="15">
      <c r="BA4106" s="41"/>
      <c r="BB4106" s="41"/>
      <c r="BC4106" s="41"/>
      <c r="BD4106" s="41"/>
      <c r="BE4106" s="41"/>
      <c r="BF4106" s="41"/>
      <c r="BG4106" s="41"/>
      <c r="BH4106" s="41"/>
      <c r="BI4106" s="41"/>
      <c r="BJ4106" s="41"/>
      <c r="BK4106" s="41"/>
      <c r="BL4106" s="41"/>
      <c r="BM4106" s="41"/>
      <c r="BN4106" s="41"/>
      <c r="BO4106" s="41"/>
      <c r="BP4106" s="41"/>
      <c r="BQ4106" s="41"/>
      <c r="BR4106" s="41"/>
      <c r="BS4106" s="41"/>
      <c r="BT4106" s="41"/>
      <c r="BU4106" s="41"/>
      <c r="BV4106" s="41"/>
      <c r="BW4106" s="41"/>
      <c r="BX4106" s="41"/>
      <c r="BY4106" s="41"/>
      <c r="BZ4106" s="41"/>
      <c r="CA4106" s="41"/>
      <c r="CB4106" s="41"/>
      <c r="CC4106" s="41"/>
      <c r="CD4106" s="41"/>
      <c r="CE4106" s="41"/>
      <c r="CF4106" s="41"/>
      <c r="CG4106" s="41"/>
      <c r="CH4106" s="41"/>
      <c r="CI4106" s="41"/>
      <c r="CJ4106" s="41"/>
      <c r="ED4106" s="68"/>
      <c r="EE4106" s="68"/>
      <c r="EF4106" s="68"/>
      <c r="EG4106" s="68"/>
      <c r="EH4106" s="68"/>
      <c r="EI4106" s="68"/>
      <c r="EJ4106" s="68"/>
      <c r="EK4106" s="68"/>
      <c r="EL4106" s="68"/>
      <c r="EM4106" s="68"/>
      <c r="EN4106" s="68"/>
      <c r="EO4106" s="68"/>
      <c r="EP4106" s="68"/>
      <c r="EQ4106" s="68"/>
      <c r="ER4106" s="68"/>
      <c r="ES4106" s="68"/>
      <c r="ET4106" s="68"/>
    </row>
    <row r="4107" spans="53:150" s="9" customFormat="1" ht="15">
      <c r="BA4107" s="41"/>
      <c r="BB4107" s="41"/>
      <c r="BC4107" s="41"/>
      <c r="BD4107" s="41"/>
      <c r="BE4107" s="41"/>
      <c r="BF4107" s="41"/>
      <c r="BG4107" s="41"/>
      <c r="BH4107" s="41"/>
      <c r="BI4107" s="41"/>
      <c r="BJ4107" s="41"/>
      <c r="BK4107" s="41"/>
      <c r="BL4107" s="41"/>
      <c r="BM4107" s="41"/>
      <c r="BN4107" s="41"/>
      <c r="BO4107" s="41"/>
      <c r="BP4107" s="41"/>
      <c r="BQ4107" s="41"/>
      <c r="BR4107" s="41"/>
      <c r="BS4107" s="41"/>
      <c r="BT4107" s="41"/>
      <c r="BU4107" s="41"/>
      <c r="BV4107" s="41"/>
      <c r="BW4107" s="41"/>
      <c r="BX4107" s="41"/>
      <c r="BY4107" s="41"/>
      <c r="BZ4107" s="41"/>
      <c r="CA4107" s="41"/>
      <c r="CB4107" s="41"/>
      <c r="CC4107" s="41"/>
      <c r="CD4107" s="41"/>
      <c r="CE4107" s="41"/>
      <c r="CF4107" s="41"/>
      <c r="CG4107" s="41"/>
      <c r="CH4107" s="41"/>
      <c r="CI4107" s="41"/>
      <c r="CJ4107" s="41"/>
      <c r="ED4107" s="68"/>
      <c r="EE4107" s="68"/>
      <c r="EF4107" s="68"/>
      <c r="EG4107" s="68"/>
      <c r="EH4107" s="68"/>
      <c r="EI4107" s="68"/>
      <c r="EJ4107" s="68"/>
      <c r="EK4107" s="68"/>
      <c r="EL4107" s="68"/>
      <c r="EM4107" s="68"/>
      <c r="EN4107" s="68"/>
      <c r="EO4107" s="68"/>
      <c r="EP4107" s="68"/>
      <c r="EQ4107" s="68"/>
      <c r="ER4107" s="68"/>
      <c r="ES4107" s="68"/>
      <c r="ET4107" s="68"/>
    </row>
    <row r="4108" spans="53:150" s="9" customFormat="1" ht="15">
      <c r="BA4108" s="41"/>
      <c r="BB4108" s="41"/>
      <c r="BC4108" s="41"/>
      <c r="BD4108" s="41"/>
      <c r="BE4108" s="41"/>
      <c r="BF4108" s="41"/>
      <c r="BG4108" s="41"/>
      <c r="BH4108" s="41"/>
      <c r="BI4108" s="41"/>
      <c r="BJ4108" s="41"/>
      <c r="BK4108" s="41"/>
      <c r="BL4108" s="41"/>
      <c r="BM4108" s="41"/>
      <c r="BN4108" s="41"/>
      <c r="BO4108" s="41"/>
      <c r="BP4108" s="41"/>
      <c r="BQ4108" s="41"/>
      <c r="BR4108" s="41"/>
      <c r="BS4108" s="41"/>
      <c r="BT4108" s="41"/>
      <c r="BU4108" s="41"/>
      <c r="BV4108" s="41"/>
      <c r="BW4108" s="41"/>
      <c r="BX4108" s="41"/>
      <c r="BY4108" s="41"/>
      <c r="BZ4108" s="41"/>
      <c r="CA4108" s="41"/>
      <c r="CB4108" s="41"/>
      <c r="CC4108" s="41"/>
      <c r="CD4108" s="41"/>
      <c r="CE4108" s="41"/>
      <c r="CF4108" s="41"/>
      <c r="CG4108" s="41"/>
      <c r="CH4108" s="41"/>
      <c r="CI4108" s="41"/>
      <c r="CJ4108" s="41"/>
      <c r="ED4108" s="68"/>
      <c r="EE4108" s="68"/>
      <c r="EF4108" s="68"/>
      <c r="EG4108" s="68"/>
      <c r="EH4108" s="68"/>
      <c r="EI4108" s="68"/>
      <c r="EJ4108" s="68"/>
      <c r="EK4108" s="68"/>
      <c r="EL4108" s="68"/>
      <c r="EM4108" s="68"/>
      <c r="EN4108" s="68"/>
      <c r="EO4108" s="68"/>
      <c r="EP4108" s="68"/>
      <c r="EQ4108" s="68"/>
      <c r="ER4108" s="68"/>
      <c r="ES4108" s="68"/>
      <c r="ET4108" s="68"/>
    </row>
    <row r="4109" spans="53:150" s="9" customFormat="1" ht="15">
      <c r="BA4109" s="41"/>
      <c r="BB4109" s="41"/>
      <c r="BC4109" s="41"/>
      <c r="BD4109" s="41"/>
      <c r="BE4109" s="41"/>
      <c r="BF4109" s="41"/>
      <c r="BG4109" s="41"/>
      <c r="BH4109" s="41"/>
      <c r="BI4109" s="41"/>
      <c r="BJ4109" s="41"/>
      <c r="BK4109" s="41"/>
      <c r="BL4109" s="41"/>
      <c r="BM4109" s="41"/>
      <c r="BN4109" s="41"/>
      <c r="BO4109" s="41"/>
      <c r="BP4109" s="41"/>
      <c r="BQ4109" s="41"/>
      <c r="BR4109" s="41"/>
      <c r="BS4109" s="41"/>
      <c r="BT4109" s="41"/>
      <c r="BU4109" s="41"/>
      <c r="BV4109" s="41"/>
      <c r="BW4109" s="41"/>
      <c r="BX4109" s="41"/>
      <c r="BY4109" s="41"/>
      <c r="BZ4109" s="41"/>
      <c r="CA4109" s="41"/>
      <c r="CB4109" s="41"/>
      <c r="CC4109" s="41"/>
      <c r="CD4109" s="41"/>
      <c r="CE4109" s="41"/>
      <c r="CF4109" s="41"/>
      <c r="CG4109" s="41"/>
      <c r="CH4109" s="41"/>
      <c r="CI4109" s="41"/>
      <c r="CJ4109" s="41"/>
      <c r="ED4109" s="68"/>
      <c r="EE4109" s="68"/>
      <c r="EF4109" s="68"/>
      <c r="EG4109" s="68"/>
      <c r="EH4109" s="68"/>
      <c r="EI4109" s="68"/>
      <c r="EJ4109" s="68"/>
      <c r="EK4109" s="68"/>
      <c r="EL4109" s="68"/>
      <c r="EM4109" s="68"/>
      <c r="EN4109" s="68"/>
      <c r="EO4109" s="68"/>
      <c r="EP4109" s="68"/>
      <c r="EQ4109" s="68"/>
      <c r="ER4109" s="68"/>
      <c r="ES4109" s="68"/>
      <c r="ET4109" s="68"/>
    </row>
    <row r="4110" spans="53:150" s="9" customFormat="1" ht="15">
      <c r="BA4110" s="41"/>
      <c r="BB4110" s="41"/>
      <c r="BC4110" s="41"/>
      <c r="BD4110" s="41"/>
      <c r="BE4110" s="41"/>
      <c r="BF4110" s="41"/>
      <c r="BG4110" s="41"/>
      <c r="BH4110" s="41"/>
      <c r="BI4110" s="41"/>
      <c r="BJ4110" s="41"/>
      <c r="BK4110" s="41"/>
      <c r="BL4110" s="41"/>
      <c r="BM4110" s="41"/>
      <c r="BN4110" s="41"/>
      <c r="BO4110" s="41"/>
      <c r="BP4110" s="41"/>
      <c r="BQ4110" s="41"/>
      <c r="BR4110" s="41"/>
      <c r="BS4110" s="41"/>
      <c r="BT4110" s="41"/>
      <c r="BU4110" s="41"/>
      <c r="BV4110" s="41"/>
      <c r="BW4110" s="41"/>
      <c r="BX4110" s="41"/>
      <c r="BY4110" s="41"/>
      <c r="BZ4110" s="41"/>
      <c r="CA4110" s="41"/>
      <c r="CB4110" s="41"/>
      <c r="CC4110" s="41"/>
      <c r="CD4110" s="41"/>
      <c r="CE4110" s="41"/>
      <c r="CF4110" s="41"/>
      <c r="CG4110" s="41"/>
      <c r="CH4110" s="41"/>
      <c r="CI4110" s="41"/>
      <c r="CJ4110" s="41"/>
      <c r="ED4110" s="68"/>
      <c r="EE4110" s="68"/>
      <c r="EF4110" s="68"/>
      <c r="EG4110" s="68"/>
      <c r="EH4110" s="68"/>
      <c r="EI4110" s="68"/>
      <c r="EJ4110" s="68"/>
      <c r="EK4110" s="68"/>
      <c r="EL4110" s="68"/>
      <c r="EM4110" s="68"/>
      <c r="EN4110" s="68"/>
      <c r="EO4110" s="68"/>
      <c r="EP4110" s="68"/>
      <c r="EQ4110" s="68"/>
      <c r="ER4110" s="68"/>
      <c r="ES4110" s="68"/>
      <c r="ET4110" s="68"/>
    </row>
    <row r="4111" spans="53:150" s="9" customFormat="1" ht="15">
      <c r="BA4111" s="41"/>
      <c r="BB4111" s="41"/>
      <c r="BC4111" s="41"/>
      <c r="BD4111" s="41"/>
      <c r="BE4111" s="41"/>
      <c r="BF4111" s="41"/>
      <c r="BG4111" s="41"/>
      <c r="BH4111" s="41"/>
      <c r="BI4111" s="41"/>
      <c r="BJ4111" s="41"/>
      <c r="BK4111" s="41"/>
      <c r="BL4111" s="41"/>
      <c r="BM4111" s="41"/>
      <c r="BN4111" s="41"/>
      <c r="BO4111" s="41"/>
      <c r="BP4111" s="41"/>
      <c r="BQ4111" s="41"/>
      <c r="BR4111" s="41"/>
      <c r="BS4111" s="41"/>
      <c r="BT4111" s="41"/>
      <c r="BU4111" s="41"/>
      <c r="BV4111" s="41"/>
      <c r="BW4111" s="41"/>
      <c r="BX4111" s="41"/>
      <c r="BY4111" s="41"/>
      <c r="BZ4111" s="41"/>
      <c r="CA4111" s="41"/>
      <c r="CB4111" s="41"/>
      <c r="CC4111" s="41"/>
      <c r="CD4111" s="41"/>
      <c r="CE4111" s="41"/>
      <c r="CF4111" s="41"/>
      <c r="CG4111" s="41"/>
      <c r="CH4111" s="41"/>
      <c r="CI4111" s="41"/>
      <c r="CJ4111" s="41"/>
      <c r="ED4111" s="68"/>
      <c r="EE4111" s="68"/>
      <c r="EF4111" s="68"/>
      <c r="EG4111" s="68"/>
      <c r="EH4111" s="68"/>
      <c r="EI4111" s="68"/>
      <c r="EJ4111" s="68"/>
      <c r="EK4111" s="68"/>
      <c r="EL4111" s="68"/>
      <c r="EM4111" s="68"/>
      <c r="EN4111" s="68"/>
      <c r="EO4111" s="68"/>
      <c r="EP4111" s="68"/>
      <c r="EQ4111" s="68"/>
      <c r="ER4111" s="68"/>
      <c r="ES4111" s="68"/>
      <c r="ET4111" s="68"/>
    </row>
    <row r="4112" spans="53:150" s="9" customFormat="1" ht="15">
      <c r="BA4112" s="41"/>
      <c r="BB4112" s="41"/>
      <c r="BC4112" s="41"/>
      <c r="BD4112" s="41"/>
      <c r="BE4112" s="41"/>
      <c r="BF4112" s="41"/>
      <c r="BG4112" s="41"/>
      <c r="BH4112" s="41"/>
      <c r="BI4112" s="41"/>
      <c r="BJ4112" s="41"/>
      <c r="BK4112" s="41"/>
      <c r="BL4112" s="41"/>
      <c r="BM4112" s="41"/>
      <c r="BN4112" s="41"/>
      <c r="BO4112" s="41"/>
      <c r="BP4112" s="41"/>
      <c r="BQ4112" s="41"/>
      <c r="BR4112" s="41"/>
      <c r="BS4112" s="41"/>
      <c r="BT4112" s="41"/>
      <c r="BU4112" s="41"/>
      <c r="BV4112" s="41"/>
      <c r="BW4112" s="41"/>
      <c r="BX4112" s="41"/>
      <c r="BY4112" s="41"/>
      <c r="BZ4112" s="41"/>
      <c r="CA4112" s="41"/>
      <c r="CB4112" s="41"/>
      <c r="CC4112" s="41"/>
      <c r="CD4112" s="41"/>
      <c r="CE4112" s="41"/>
      <c r="CF4112" s="41"/>
      <c r="CG4112" s="41"/>
      <c r="CH4112" s="41"/>
      <c r="CI4112" s="41"/>
      <c r="CJ4112" s="41"/>
      <c r="ED4112" s="68"/>
      <c r="EE4112" s="68"/>
      <c r="EF4112" s="68"/>
      <c r="EG4112" s="68"/>
      <c r="EH4112" s="68"/>
      <c r="EI4112" s="68"/>
      <c r="EJ4112" s="68"/>
      <c r="EK4112" s="68"/>
      <c r="EL4112" s="68"/>
      <c r="EM4112" s="68"/>
      <c r="EN4112" s="68"/>
      <c r="EO4112" s="68"/>
      <c r="EP4112" s="68"/>
      <c r="EQ4112" s="68"/>
      <c r="ER4112" s="68"/>
      <c r="ES4112" s="68"/>
      <c r="ET4112" s="68"/>
    </row>
    <row r="4113" spans="53:150" s="9" customFormat="1" ht="15">
      <c r="BA4113" s="41"/>
      <c r="BB4113" s="41"/>
      <c r="BC4113" s="41"/>
      <c r="BD4113" s="41"/>
      <c r="BE4113" s="41"/>
      <c r="BF4113" s="41"/>
      <c r="BG4113" s="41"/>
      <c r="BH4113" s="41"/>
      <c r="BI4113" s="41"/>
      <c r="BJ4113" s="41"/>
      <c r="BK4113" s="41"/>
      <c r="BL4113" s="41"/>
      <c r="BM4113" s="41"/>
      <c r="BN4113" s="41"/>
      <c r="BO4113" s="41"/>
      <c r="BP4113" s="41"/>
      <c r="BQ4113" s="41"/>
      <c r="BR4113" s="41"/>
      <c r="BS4113" s="41"/>
      <c r="BT4113" s="41"/>
      <c r="BU4113" s="41"/>
      <c r="BV4113" s="41"/>
      <c r="BW4113" s="41"/>
      <c r="BX4113" s="41"/>
      <c r="BY4113" s="41"/>
      <c r="BZ4113" s="41"/>
      <c r="CA4113" s="41"/>
      <c r="CB4113" s="41"/>
      <c r="CC4113" s="41"/>
      <c r="CD4113" s="41"/>
      <c r="CE4113" s="41"/>
      <c r="CF4113" s="41"/>
      <c r="CG4113" s="41"/>
      <c r="CH4113" s="41"/>
      <c r="CI4113" s="41"/>
      <c r="CJ4113" s="41"/>
      <c r="ED4113" s="68"/>
      <c r="EE4113" s="68"/>
      <c r="EF4113" s="68"/>
      <c r="EG4113" s="68"/>
      <c r="EH4113" s="68"/>
      <c r="EI4113" s="68"/>
      <c r="EJ4113" s="68"/>
      <c r="EK4113" s="68"/>
      <c r="EL4113" s="68"/>
      <c r="EM4113" s="68"/>
      <c r="EN4113" s="68"/>
      <c r="EO4113" s="68"/>
      <c r="EP4113" s="68"/>
      <c r="EQ4113" s="68"/>
      <c r="ER4113" s="68"/>
      <c r="ES4113" s="68"/>
      <c r="ET4113" s="68"/>
    </row>
    <row r="4114" spans="53:150" s="9" customFormat="1" ht="15">
      <c r="BA4114" s="41"/>
      <c r="BB4114" s="41"/>
      <c r="BC4114" s="41"/>
      <c r="BD4114" s="41"/>
      <c r="BE4114" s="41"/>
      <c r="BF4114" s="41"/>
      <c r="BG4114" s="41"/>
      <c r="BH4114" s="41"/>
      <c r="BI4114" s="41"/>
      <c r="BJ4114" s="41"/>
      <c r="BK4114" s="41"/>
      <c r="BL4114" s="41"/>
      <c r="BM4114" s="41"/>
      <c r="BN4114" s="41"/>
      <c r="BO4114" s="41"/>
      <c r="BP4114" s="41"/>
      <c r="BQ4114" s="41"/>
      <c r="BR4114" s="41"/>
      <c r="BS4114" s="41"/>
      <c r="BT4114" s="41"/>
      <c r="BU4114" s="41"/>
      <c r="BV4114" s="41"/>
      <c r="BW4114" s="41"/>
      <c r="BX4114" s="41"/>
      <c r="BY4114" s="41"/>
      <c r="BZ4114" s="41"/>
      <c r="CA4114" s="41"/>
      <c r="CB4114" s="41"/>
      <c r="CC4114" s="41"/>
      <c r="CD4114" s="41"/>
      <c r="CE4114" s="41"/>
      <c r="CF4114" s="41"/>
      <c r="CG4114" s="41"/>
      <c r="CH4114" s="41"/>
      <c r="CI4114" s="41"/>
      <c r="CJ4114" s="41"/>
      <c r="ED4114" s="68"/>
      <c r="EE4114" s="68"/>
      <c r="EF4114" s="68"/>
      <c r="EG4114" s="68"/>
      <c r="EH4114" s="68"/>
      <c r="EI4114" s="68"/>
      <c r="EJ4114" s="68"/>
      <c r="EK4114" s="68"/>
      <c r="EL4114" s="68"/>
      <c r="EM4114" s="68"/>
      <c r="EN4114" s="68"/>
      <c r="EO4114" s="68"/>
      <c r="EP4114" s="68"/>
      <c r="EQ4114" s="68"/>
      <c r="ER4114" s="68"/>
      <c r="ES4114" s="68"/>
      <c r="ET4114" s="68"/>
    </row>
    <row r="4115" spans="53:150" s="9" customFormat="1" ht="15">
      <c r="BA4115" s="41"/>
      <c r="BB4115" s="41"/>
      <c r="BC4115" s="41"/>
      <c r="BD4115" s="41"/>
      <c r="BE4115" s="41"/>
      <c r="BF4115" s="41"/>
      <c r="BG4115" s="41"/>
      <c r="BH4115" s="41"/>
      <c r="BI4115" s="41"/>
      <c r="BJ4115" s="41"/>
      <c r="BK4115" s="41"/>
      <c r="BL4115" s="41"/>
      <c r="BM4115" s="41"/>
      <c r="BN4115" s="41"/>
      <c r="BO4115" s="41"/>
      <c r="BP4115" s="41"/>
      <c r="BQ4115" s="41"/>
      <c r="BR4115" s="41"/>
      <c r="BS4115" s="41"/>
      <c r="BT4115" s="41"/>
      <c r="BU4115" s="41"/>
      <c r="BV4115" s="41"/>
      <c r="BW4115" s="41"/>
      <c r="BX4115" s="41"/>
      <c r="BY4115" s="41"/>
      <c r="BZ4115" s="41"/>
      <c r="CA4115" s="41"/>
      <c r="CB4115" s="41"/>
      <c r="CC4115" s="41"/>
      <c r="CD4115" s="41"/>
      <c r="CE4115" s="41"/>
      <c r="CF4115" s="41"/>
      <c r="CG4115" s="41"/>
      <c r="CH4115" s="41"/>
      <c r="CI4115" s="41"/>
      <c r="CJ4115" s="41"/>
      <c r="ED4115" s="68"/>
      <c r="EE4115" s="68"/>
      <c r="EF4115" s="68"/>
      <c r="EG4115" s="68"/>
      <c r="EH4115" s="68"/>
      <c r="EI4115" s="68"/>
      <c r="EJ4115" s="68"/>
      <c r="EK4115" s="68"/>
      <c r="EL4115" s="68"/>
      <c r="EM4115" s="68"/>
      <c r="EN4115" s="68"/>
      <c r="EO4115" s="68"/>
      <c r="EP4115" s="68"/>
      <c r="EQ4115" s="68"/>
      <c r="ER4115" s="68"/>
      <c r="ES4115" s="68"/>
      <c r="ET4115" s="68"/>
    </row>
    <row r="4116" spans="53:150" s="9" customFormat="1" ht="15">
      <c r="BA4116" s="41"/>
      <c r="BB4116" s="41"/>
      <c r="BC4116" s="41"/>
      <c r="BD4116" s="41"/>
      <c r="BE4116" s="41"/>
      <c r="BF4116" s="41"/>
      <c r="BG4116" s="41"/>
      <c r="BH4116" s="41"/>
      <c r="BI4116" s="41"/>
      <c r="BJ4116" s="41"/>
      <c r="BK4116" s="41"/>
      <c r="BL4116" s="41"/>
      <c r="BM4116" s="41"/>
      <c r="BN4116" s="41"/>
      <c r="BO4116" s="41"/>
      <c r="BP4116" s="41"/>
      <c r="BQ4116" s="41"/>
      <c r="BR4116" s="41"/>
      <c r="BS4116" s="41"/>
      <c r="BT4116" s="41"/>
      <c r="BU4116" s="41"/>
      <c r="BV4116" s="41"/>
      <c r="BW4116" s="41"/>
      <c r="BX4116" s="41"/>
      <c r="BY4116" s="41"/>
      <c r="BZ4116" s="41"/>
      <c r="CA4116" s="41"/>
      <c r="CB4116" s="41"/>
      <c r="CC4116" s="41"/>
      <c r="CD4116" s="41"/>
      <c r="CE4116" s="41"/>
      <c r="CF4116" s="41"/>
      <c r="CG4116" s="41"/>
      <c r="CH4116" s="41"/>
      <c r="CI4116" s="41"/>
      <c r="CJ4116" s="41"/>
      <c r="ED4116" s="68"/>
      <c r="EE4116" s="68"/>
      <c r="EF4116" s="68"/>
      <c r="EG4116" s="68"/>
      <c r="EH4116" s="68"/>
      <c r="EI4116" s="68"/>
      <c r="EJ4116" s="68"/>
      <c r="EK4116" s="68"/>
      <c r="EL4116" s="68"/>
      <c r="EM4116" s="68"/>
      <c r="EN4116" s="68"/>
      <c r="EO4116" s="68"/>
      <c r="EP4116" s="68"/>
      <c r="EQ4116" s="68"/>
      <c r="ER4116" s="68"/>
      <c r="ES4116" s="68"/>
      <c r="ET4116" s="68"/>
    </row>
    <row r="4117" spans="53:150" s="9" customFormat="1" ht="15">
      <c r="BA4117" s="41"/>
      <c r="BB4117" s="41"/>
      <c r="BC4117" s="41"/>
      <c r="BD4117" s="41"/>
      <c r="BE4117" s="41"/>
      <c r="BF4117" s="41"/>
      <c r="BG4117" s="41"/>
      <c r="BH4117" s="41"/>
      <c r="BI4117" s="41"/>
      <c r="BJ4117" s="41"/>
      <c r="BK4117" s="41"/>
      <c r="BL4117" s="41"/>
      <c r="BM4117" s="41"/>
      <c r="BN4117" s="41"/>
      <c r="BO4117" s="41"/>
      <c r="BP4117" s="41"/>
      <c r="BQ4117" s="41"/>
      <c r="BR4117" s="41"/>
      <c r="BS4117" s="41"/>
      <c r="BT4117" s="41"/>
      <c r="BU4117" s="41"/>
      <c r="BV4117" s="41"/>
      <c r="BW4117" s="41"/>
      <c r="BX4117" s="41"/>
      <c r="BY4117" s="41"/>
      <c r="BZ4117" s="41"/>
      <c r="CA4117" s="41"/>
      <c r="CB4117" s="41"/>
      <c r="CC4117" s="41"/>
      <c r="CD4117" s="41"/>
      <c r="CE4117" s="41"/>
      <c r="CF4117" s="41"/>
      <c r="CG4117" s="41"/>
      <c r="CH4117" s="41"/>
      <c r="CI4117" s="41"/>
      <c r="CJ4117" s="41"/>
      <c r="ED4117" s="68"/>
      <c r="EE4117" s="68"/>
      <c r="EF4117" s="68"/>
      <c r="EG4117" s="68"/>
      <c r="EH4117" s="68"/>
      <c r="EI4117" s="68"/>
      <c r="EJ4117" s="68"/>
      <c r="EK4117" s="68"/>
      <c r="EL4117" s="68"/>
      <c r="EM4117" s="68"/>
      <c r="EN4117" s="68"/>
      <c r="EO4117" s="68"/>
      <c r="EP4117" s="68"/>
      <c r="EQ4117" s="68"/>
      <c r="ER4117" s="68"/>
      <c r="ES4117" s="68"/>
      <c r="ET4117" s="68"/>
    </row>
    <row r="4118" spans="53:150" s="9" customFormat="1" ht="15">
      <c r="BA4118" s="41"/>
      <c r="BB4118" s="41"/>
      <c r="BC4118" s="41"/>
      <c r="BD4118" s="41"/>
      <c r="BE4118" s="41"/>
      <c r="BF4118" s="41"/>
      <c r="BG4118" s="41"/>
      <c r="BH4118" s="41"/>
      <c r="BI4118" s="41"/>
      <c r="BJ4118" s="41"/>
      <c r="BK4118" s="41"/>
      <c r="BL4118" s="41"/>
      <c r="BM4118" s="41"/>
      <c r="BN4118" s="41"/>
      <c r="BO4118" s="41"/>
      <c r="BP4118" s="41"/>
      <c r="BQ4118" s="41"/>
      <c r="BR4118" s="41"/>
      <c r="BS4118" s="41"/>
      <c r="BT4118" s="41"/>
      <c r="BU4118" s="41"/>
      <c r="BV4118" s="41"/>
      <c r="BW4118" s="41"/>
      <c r="BX4118" s="41"/>
      <c r="BY4118" s="41"/>
      <c r="BZ4118" s="41"/>
      <c r="CA4118" s="41"/>
      <c r="CB4118" s="41"/>
      <c r="CC4118" s="41"/>
      <c r="CD4118" s="41"/>
      <c r="CE4118" s="41"/>
      <c r="CF4118" s="41"/>
      <c r="CG4118" s="41"/>
      <c r="CH4118" s="41"/>
      <c r="CI4118" s="41"/>
      <c r="CJ4118" s="41"/>
      <c r="ED4118" s="68"/>
      <c r="EE4118" s="68"/>
      <c r="EF4118" s="68"/>
      <c r="EG4118" s="68"/>
      <c r="EH4118" s="68"/>
      <c r="EI4118" s="68"/>
      <c r="EJ4118" s="68"/>
      <c r="EK4118" s="68"/>
      <c r="EL4118" s="68"/>
      <c r="EM4118" s="68"/>
      <c r="EN4118" s="68"/>
      <c r="EO4118" s="68"/>
      <c r="EP4118" s="68"/>
      <c r="EQ4118" s="68"/>
      <c r="ER4118" s="68"/>
      <c r="ES4118" s="68"/>
      <c r="ET4118" s="68"/>
    </row>
    <row r="4119" spans="53:150" s="9" customFormat="1" ht="15">
      <c r="BA4119" s="41"/>
      <c r="BB4119" s="41"/>
      <c r="BC4119" s="41"/>
      <c r="BD4119" s="41"/>
      <c r="BE4119" s="41"/>
      <c r="BF4119" s="41"/>
      <c r="BG4119" s="41"/>
      <c r="BH4119" s="41"/>
      <c r="BI4119" s="41"/>
      <c r="BJ4119" s="41"/>
      <c r="BK4119" s="41"/>
      <c r="BL4119" s="41"/>
      <c r="BM4119" s="41"/>
      <c r="BN4119" s="41"/>
      <c r="BO4119" s="41"/>
      <c r="BP4119" s="41"/>
      <c r="BQ4119" s="41"/>
      <c r="BR4119" s="41"/>
      <c r="BS4119" s="41"/>
      <c r="BT4119" s="41"/>
      <c r="BU4119" s="41"/>
      <c r="BV4119" s="41"/>
      <c r="BW4119" s="41"/>
      <c r="BX4119" s="41"/>
      <c r="BY4119" s="41"/>
      <c r="BZ4119" s="41"/>
      <c r="CA4119" s="41"/>
      <c r="CB4119" s="41"/>
      <c r="CC4119" s="41"/>
      <c r="CD4119" s="41"/>
      <c r="CE4119" s="41"/>
      <c r="CF4119" s="41"/>
      <c r="CG4119" s="41"/>
      <c r="CH4119" s="41"/>
      <c r="CI4119" s="41"/>
      <c r="CJ4119" s="41"/>
      <c r="ED4119" s="68"/>
      <c r="EE4119" s="68"/>
      <c r="EF4119" s="68"/>
      <c r="EG4119" s="68"/>
      <c r="EH4119" s="68"/>
      <c r="EI4119" s="68"/>
      <c r="EJ4119" s="68"/>
      <c r="EK4119" s="68"/>
      <c r="EL4119" s="68"/>
      <c r="EM4119" s="68"/>
      <c r="EN4119" s="68"/>
      <c r="EO4119" s="68"/>
      <c r="EP4119" s="68"/>
      <c r="EQ4119" s="68"/>
      <c r="ER4119" s="68"/>
      <c r="ES4119" s="68"/>
      <c r="ET4119" s="68"/>
    </row>
    <row r="4120" spans="53:150" s="9" customFormat="1" ht="15">
      <c r="BA4120" s="41"/>
      <c r="BB4120" s="41"/>
      <c r="BC4120" s="41"/>
      <c r="BD4120" s="41"/>
      <c r="BE4120" s="41"/>
      <c r="BF4120" s="41"/>
      <c r="BG4120" s="41"/>
      <c r="BH4120" s="41"/>
      <c r="BI4120" s="41"/>
      <c r="BJ4120" s="41"/>
      <c r="BK4120" s="41"/>
      <c r="BL4120" s="41"/>
      <c r="BM4120" s="41"/>
      <c r="BN4120" s="41"/>
      <c r="BO4120" s="41"/>
      <c r="BP4120" s="41"/>
      <c r="BQ4120" s="41"/>
      <c r="BR4120" s="41"/>
      <c r="BS4120" s="41"/>
      <c r="BT4120" s="41"/>
      <c r="BU4120" s="41"/>
      <c r="BV4120" s="41"/>
      <c r="BW4120" s="41"/>
      <c r="BX4120" s="41"/>
      <c r="BY4120" s="41"/>
      <c r="BZ4120" s="41"/>
      <c r="CA4120" s="41"/>
      <c r="CB4120" s="41"/>
      <c r="CC4120" s="41"/>
      <c r="CD4120" s="41"/>
      <c r="CE4120" s="41"/>
      <c r="CF4120" s="41"/>
      <c r="CG4120" s="41"/>
      <c r="CH4120" s="41"/>
      <c r="CI4120" s="41"/>
      <c r="CJ4120" s="41"/>
      <c r="ED4120" s="68"/>
      <c r="EE4120" s="68"/>
      <c r="EF4120" s="68"/>
      <c r="EG4120" s="68"/>
      <c r="EH4120" s="68"/>
      <c r="EI4120" s="68"/>
      <c r="EJ4120" s="68"/>
      <c r="EK4120" s="68"/>
      <c r="EL4120" s="68"/>
      <c r="EM4120" s="68"/>
      <c r="EN4120" s="68"/>
      <c r="EO4120" s="68"/>
      <c r="EP4120" s="68"/>
      <c r="EQ4120" s="68"/>
      <c r="ER4120" s="68"/>
      <c r="ES4120" s="68"/>
      <c r="ET4120" s="68"/>
    </row>
    <row r="4121" spans="53:150" s="9" customFormat="1" ht="15">
      <c r="BA4121" s="41"/>
      <c r="BB4121" s="41"/>
      <c r="BC4121" s="41"/>
      <c r="BD4121" s="41"/>
      <c r="BE4121" s="41"/>
      <c r="BF4121" s="41"/>
      <c r="BG4121" s="41"/>
      <c r="BH4121" s="41"/>
      <c r="BI4121" s="41"/>
      <c r="BJ4121" s="41"/>
      <c r="BK4121" s="41"/>
      <c r="BL4121" s="41"/>
      <c r="BM4121" s="41"/>
      <c r="BN4121" s="41"/>
      <c r="BO4121" s="41"/>
      <c r="BP4121" s="41"/>
      <c r="BQ4121" s="41"/>
      <c r="BR4121" s="41"/>
      <c r="BS4121" s="41"/>
      <c r="BT4121" s="41"/>
      <c r="BU4121" s="41"/>
      <c r="BV4121" s="41"/>
      <c r="BW4121" s="41"/>
      <c r="BX4121" s="41"/>
      <c r="BY4121" s="41"/>
      <c r="BZ4121" s="41"/>
      <c r="CA4121" s="41"/>
      <c r="CB4121" s="41"/>
      <c r="CC4121" s="41"/>
      <c r="CD4121" s="41"/>
      <c r="CE4121" s="41"/>
      <c r="CF4121" s="41"/>
      <c r="CG4121" s="41"/>
      <c r="CH4121" s="41"/>
      <c r="CI4121" s="41"/>
      <c r="CJ4121" s="41"/>
      <c r="ED4121" s="68"/>
      <c r="EE4121" s="68"/>
      <c r="EF4121" s="68"/>
      <c r="EG4121" s="68"/>
      <c r="EH4121" s="68"/>
      <c r="EI4121" s="68"/>
      <c r="EJ4121" s="68"/>
      <c r="EK4121" s="68"/>
      <c r="EL4121" s="68"/>
      <c r="EM4121" s="68"/>
      <c r="EN4121" s="68"/>
      <c r="EO4121" s="68"/>
      <c r="EP4121" s="68"/>
      <c r="EQ4121" s="68"/>
      <c r="ER4121" s="68"/>
      <c r="ES4121" s="68"/>
      <c r="ET4121" s="68"/>
    </row>
    <row r="4122" spans="53:150" s="9" customFormat="1" ht="15">
      <c r="BA4122" s="41"/>
      <c r="BB4122" s="41"/>
      <c r="BC4122" s="41"/>
      <c r="BD4122" s="41"/>
      <c r="BE4122" s="41"/>
      <c r="BF4122" s="41"/>
      <c r="BG4122" s="41"/>
      <c r="BH4122" s="41"/>
      <c r="BI4122" s="41"/>
      <c r="BJ4122" s="41"/>
      <c r="BK4122" s="41"/>
      <c r="BL4122" s="41"/>
      <c r="BM4122" s="41"/>
      <c r="BN4122" s="41"/>
      <c r="BO4122" s="41"/>
      <c r="BP4122" s="41"/>
      <c r="BQ4122" s="41"/>
      <c r="BR4122" s="41"/>
      <c r="BS4122" s="41"/>
      <c r="BT4122" s="41"/>
      <c r="BU4122" s="41"/>
      <c r="BV4122" s="41"/>
      <c r="BW4122" s="41"/>
      <c r="BX4122" s="41"/>
      <c r="BY4122" s="41"/>
      <c r="BZ4122" s="41"/>
      <c r="CA4122" s="41"/>
      <c r="CB4122" s="41"/>
      <c r="CC4122" s="41"/>
      <c r="CD4122" s="41"/>
      <c r="CE4122" s="41"/>
      <c r="CF4122" s="41"/>
      <c r="CG4122" s="41"/>
      <c r="CH4122" s="41"/>
      <c r="CI4122" s="41"/>
      <c r="CJ4122" s="41"/>
      <c r="ED4122" s="68"/>
      <c r="EE4122" s="68"/>
      <c r="EF4122" s="68"/>
      <c r="EG4122" s="68"/>
      <c r="EH4122" s="68"/>
      <c r="EI4122" s="68"/>
      <c r="EJ4122" s="68"/>
      <c r="EK4122" s="68"/>
      <c r="EL4122" s="68"/>
      <c r="EM4122" s="68"/>
      <c r="EN4122" s="68"/>
      <c r="EO4122" s="68"/>
      <c r="EP4122" s="68"/>
      <c r="EQ4122" s="68"/>
      <c r="ER4122" s="68"/>
      <c r="ES4122" s="68"/>
      <c r="ET4122" s="68"/>
    </row>
    <row r="4123" spans="53:150" s="9" customFormat="1" ht="15">
      <c r="BA4123" s="41"/>
      <c r="BB4123" s="41"/>
      <c r="BC4123" s="41"/>
      <c r="BD4123" s="41"/>
      <c r="BE4123" s="41"/>
      <c r="BF4123" s="41"/>
      <c r="BG4123" s="41"/>
      <c r="BH4123" s="41"/>
      <c r="BI4123" s="41"/>
      <c r="BJ4123" s="41"/>
      <c r="BK4123" s="41"/>
      <c r="BL4123" s="41"/>
      <c r="BM4123" s="41"/>
      <c r="BN4123" s="41"/>
      <c r="BO4123" s="41"/>
      <c r="BP4123" s="41"/>
      <c r="BQ4123" s="41"/>
      <c r="BR4123" s="41"/>
      <c r="BS4123" s="41"/>
      <c r="BT4123" s="41"/>
      <c r="BU4123" s="41"/>
      <c r="BV4123" s="41"/>
      <c r="BW4123" s="41"/>
      <c r="BX4123" s="41"/>
      <c r="BY4123" s="41"/>
      <c r="BZ4123" s="41"/>
      <c r="CA4123" s="41"/>
      <c r="CB4123" s="41"/>
      <c r="CC4123" s="41"/>
      <c r="CD4123" s="41"/>
      <c r="CE4123" s="41"/>
      <c r="CF4123" s="41"/>
      <c r="CG4123" s="41"/>
      <c r="CH4123" s="41"/>
      <c r="CI4123" s="41"/>
      <c r="CJ4123" s="41"/>
      <c r="ED4123" s="68"/>
      <c r="EE4123" s="68"/>
      <c r="EF4123" s="68"/>
      <c r="EG4123" s="68"/>
      <c r="EH4123" s="68"/>
      <c r="EI4123" s="68"/>
      <c r="EJ4123" s="68"/>
      <c r="EK4123" s="68"/>
      <c r="EL4123" s="68"/>
      <c r="EM4123" s="68"/>
      <c r="EN4123" s="68"/>
      <c r="EO4123" s="68"/>
      <c r="EP4123" s="68"/>
      <c r="EQ4123" s="68"/>
      <c r="ER4123" s="68"/>
      <c r="ES4123" s="68"/>
      <c r="ET4123" s="68"/>
    </row>
    <row r="4124" spans="53:150" s="9" customFormat="1" ht="15">
      <c r="BA4124" s="41"/>
      <c r="BB4124" s="41"/>
      <c r="BC4124" s="41"/>
      <c r="BD4124" s="41"/>
      <c r="BE4124" s="41"/>
      <c r="BF4124" s="41"/>
      <c r="BG4124" s="41"/>
      <c r="BH4124" s="41"/>
      <c r="BI4124" s="41"/>
      <c r="BJ4124" s="41"/>
      <c r="BK4124" s="41"/>
      <c r="BL4124" s="41"/>
      <c r="BM4124" s="41"/>
      <c r="BN4124" s="41"/>
      <c r="BO4124" s="41"/>
      <c r="BP4124" s="41"/>
      <c r="BQ4124" s="41"/>
      <c r="BR4124" s="41"/>
      <c r="BS4124" s="41"/>
      <c r="BT4124" s="41"/>
      <c r="BU4124" s="41"/>
      <c r="BV4124" s="41"/>
      <c r="BW4124" s="41"/>
      <c r="BX4124" s="41"/>
      <c r="BY4124" s="41"/>
      <c r="BZ4124" s="41"/>
      <c r="CA4124" s="41"/>
      <c r="CB4124" s="41"/>
      <c r="CC4124" s="41"/>
      <c r="CD4124" s="41"/>
      <c r="CE4124" s="41"/>
      <c r="CF4124" s="41"/>
      <c r="CG4124" s="41"/>
      <c r="CH4124" s="41"/>
      <c r="CI4124" s="41"/>
      <c r="CJ4124" s="41"/>
      <c r="ED4124" s="68"/>
      <c r="EE4124" s="68"/>
      <c r="EF4124" s="68"/>
      <c r="EG4124" s="68"/>
      <c r="EH4124" s="68"/>
      <c r="EI4124" s="68"/>
      <c r="EJ4124" s="68"/>
      <c r="EK4124" s="68"/>
      <c r="EL4124" s="68"/>
      <c r="EM4124" s="68"/>
      <c r="EN4124" s="68"/>
      <c r="EO4124" s="68"/>
      <c r="EP4124" s="68"/>
      <c r="EQ4124" s="68"/>
      <c r="ER4124" s="68"/>
      <c r="ES4124" s="68"/>
      <c r="ET4124" s="68"/>
    </row>
    <row r="4125" spans="53:150" s="9" customFormat="1" ht="15">
      <c r="BA4125" s="41"/>
      <c r="BB4125" s="41"/>
      <c r="BC4125" s="41"/>
      <c r="BD4125" s="41"/>
      <c r="BE4125" s="41"/>
      <c r="BF4125" s="41"/>
      <c r="BG4125" s="41"/>
      <c r="BH4125" s="41"/>
      <c r="BI4125" s="41"/>
      <c r="BJ4125" s="41"/>
      <c r="BK4125" s="41"/>
      <c r="BL4125" s="41"/>
      <c r="BM4125" s="41"/>
      <c r="BN4125" s="41"/>
      <c r="BO4125" s="41"/>
      <c r="BP4125" s="41"/>
      <c r="BQ4125" s="41"/>
      <c r="BR4125" s="41"/>
      <c r="BS4125" s="41"/>
      <c r="BT4125" s="41"/>
      <c r="BU4125" s="41"/>
      <c r="BV4125" s="41"/>
      <c r="BW4125" s="41"/>
      <c r="BX4125" s="41"/>
      <c r="BY4125" s="41"/>
      <c r="BZ4125" s="41"/>
      <c r="CA4125" s="41"/>
      <c r="CB4125" s="41"/>
      <c r="CC4125" s="41"/>
      <c r="CD4125" s="41"/>
      <c r="CE4125" s="41"/>
      <c r="CF4125" s="41"/>
      <c r="CG4125" s="41"/>
      <c r="CH4125" s="41"/>
      <c r="CI4125" s="41"/>
      <c r="CJ4125" s="41"/>
      <c r="ED4125" s="68"/>
      <c r="EE4125" s="68"/>
      <c r="EF4125" s="68"/>
      <c r="EG4125" s="68"/>
      <c r="EH4125" s="68"/>
      <c r="EI4125" s="68"/>
      <c r="EJ4125" s="68"/>
      <c r="EK4125" s="68"/>
      <c r="EL4125" s="68"/>
      <c r="EM4125" s="68"/>
      <c r="EN4125" s="68"/>
      <c r="EO4125" s="68"/>
      <c r="EP4125" s="68"/>
      <c r="EQ4125" s="68"/>
      <c r="ER4125" s="68"/>
      <c r="ES4125" s="68"/>
      <c r="ET4125" s="68"/>
    </row>
    <row r="4126" spans="53:150" s="9" customFormat="1" ht="15">
      <c r="BA4126" s="41"/>
      <c r="BB4126" s="41"/>
      <c r="BC4126" s="41"/>
      <c r="BD4126" s="41"/>
      <c r="BE4126" s="41"/>
      <c r="BF4126" s="41"/>
      <c r="BG4126" s="41"/>
      <c r="BH4126" s="41"/>
      <c r="BI4126" s="41"/>
      <c r="BJ4126" s="41"/>
      <c r="BK4126" s="41"/>
      <c r="BL4126" s="41"/>
      <c r="BM4126" s="41"/>
      <c r="BN4126" s="41"/>
      <c r="BO4126" s="41"/>
      <c r="BP4126" s="41"/>
      <c r="BQ4126" s="41"/>
      <c r="BR4126" s="41"/>
      <c r="BS4126" s="41"/>
      <c r="BT4126" s="41"/>
      <c r="BU4126" s="41"/>
      <c r="BV4126" s="41"/>
      <c r="BW4126" s="41"/>
      <c r="BX4126" s="41"/>
      <c r="BY4126" s="41"/>
      <c r="BZ4126" s="41"/>
      <c r="CA4126" s="41"/>
      <c r="CB4126" s="41"/>
      <c r="CC4126" s="41"/>
      <c r="CD4126" s="41"/>
      <c r="CE4126" s="41"/>
      <c r="CF4126" s="41"/>
      <c r="CG4126" s="41"/>
      <c r="CH4126" s="41"/>
      <c r="CI4126" s="41"/>
      <c r="CJ4126" s="41"/>
      <c r="ED4126" s="68"/>
      <c r="EE4126" s="68"/>
      <c r="EF4126" s="68"/>
      <c r="EG4126" s="68"/>
      <c r="EH4126" s="68"/>
      <c r="EI4126" s="68"/>
      <c r="EJ4126" s="68"/>
      <c r="EK4126" s="68"/>
      <c r="EL4126" s="68"/>
      <c r="EM4126" s="68"/>
      <c r="EN4126" s="68"/>
      <c r="EO4126" s="68"/>
      <c r="EP4126" s="68"/>
      <c r="EQ4126" s="68"/>
      <c r="ER4126" s="68"/>
      <c r="ES4126" s="68"/>
      <c r="ET4126" s="68"/>
    </row>
    <row r="4127" spans="53:150" s="9" customFormat="1" ht="15">
      <c r="BA4127" s="41"/>
      <c r="BB4127" s="41"/>
      <c r="BC4127" s="41"/>
      <c r="BD4127" s="41"/>
      <c r="BE4127" s="41"/>
      <c r="BF4127" s="41"/>
      <c r="BG4127" s="41"/>
      <c r="BH4127" s="41"/>
      <c r="BI4127" s="41"/>
      <c r="BJ4127" s="41"/>
      <c r="BK4127" s="41"/>
      <c r="BL4127" s="41"/>
      <c r="BM4127" s="41"/>
      <c r="BN4127" s="41"/>
      <c r="BO4127" s="41"/>
      <c r="BP4127" s="41"/>
      <c r="BQ4127" s="41"/>
      <c r="BR4127" s="41"/>
      <c r="BS4127" s="41"/>
      <c r="BT4127" s="41"/>
      <c r="BU4127" s="41"/>
      <c r="BV4127" s="41"/>
      <c r="BW4127" s="41"/>
      <c r="BX4127" s="41"/>
      <c r="BY4127" s="41"/>
      <c r="BZ4127" s="41"/>
      <c r="CA4127" s="41"/>
      <c r="CB4127" s="41"/>
      <c r="CC4127" s="41"/>
      <c r="CD4127" s="41"/>
      <c r="CE4127" s="41"/>
      <c r="CF4127" s="41"/>
      <c r="CG4127" s="41"/>
      <c r="CH4127" s="41"/>
      <c r="CI4127" s="41"/>
      <c r="CJ4127" s="41"/>
      <c r="ED4127" s="68"/>
      <c r="EE4127" s="68"/>
      <c r="EF4127" s="68"/>
      <c r="EG4127" s="68"/>
      <c r="EH4127" s="68"/>
      <c r="EI4127" s="68"/>
      <c r="EJ4127" s="68"/>
      <c r="EK4127" s="68"/>
      <c r="EL4127" s="68"/>
      <c r="EM4127" s="68"/>
      <c r="EN4127" s="68"/>
      <c r="EO4127" s="68"/>
      <c r="EP4127" s="68"/>
      <c r="EQ4127" s="68"/>
      <c r="ER4127" s="68"/>
      <c r="ES4127" s="68"/>
      <c r="ET4127" s="68"/>
    </row>
    <row r="4128" spans="53:150" s="9" customFormat="1" ht="15">
      <c r="BA4128" s="41"/>
      <c r="BB4128" s="41"/>
      <c r="BC4128" s="41"/>
      <c r="BD4128" s="41"/>
      <c r="BE4128" s="41"/>
      <c r="BF4128" s="41"/>
      <c r="BG4128" s="41"/>
      <c r="BH4128" s="41"/>
      <c r="BI4128" s="41"/>
      <c r="BJ4128" s="41"/>
      <c r="BK4128" s="41"/>
      <c r="BL4128" s="41"/>
      <c r="BM4128" s="41"/>
      <c r="BN4128" s="41"/>
      <c r="BO4128" s="41"/>
      <c r="BP4128" s="41"/>
      <c r="BQ4128" s="41"/>
      <c r="BR4128" s="41"/>
      <c r="BS4128" s="41"/>
      <c r="BT4128" s="41"/>
      <c r="BU4128" s="41"/>
      <c r="BV4128" s="41"/>
      <c r="BW4128" s="41"/>
      <c r="BX4128" s="41"/>
      <c r="BY4128" s="41"/>
      <c r="BZ4128" s="41"/>
      <c r="CA4128" s="41"/>
      <c r="CB4128" s="41"/>
      <c r="CC4128" s="41"/>
      <c r="CD4128" s="41"/>
      <c r="CE4128" s="41"/>
      <c r="CF4128" s="41"/>
      <c r="CG4128" s="41"/>
      <c r="CH4128" s="41"/>
      <c r="CI4128" s="41"/>
      <c r="CJ4128" s="41"/>
      <c r="ED4128" s="68"/>
      <c r="EE4128" s="68"/>
      <c r="EF4128" s="68"/>
      <c r="EG4128" s="68"/>
      <c r="EH4128" s="68"/>
      <c r="EI4128" s="68"/>
      <c r="EJ4128" s="68"/>
      <c r="EK4128" s="68"/>
      <c r="EL4128" s="68"/>
      <c r="EM4128" s="68"/>
      <c r="EN4128" s="68"/>
      <c r="EO4128" s="68"/>
      <c r="EP4128" s="68"/>
      <c r="EQ4128" s="68"/>
      <c r="ER4128" s="68"/>
      <c r="ES4128" s="68"/>
      <c r="ET4128" s="68"/>
    </row>
    <row r="4129" spans="53:150" s="9" customFormat="1" ht="15">
      <c r="BA4129" s="41"/>
      <c r="BB4129" s="41"/>
      <c r="BC4129" s="41"/>
      <c r="BD4129" s="41"/>
      <c r="BE4129" s="41"/>
      <c r="BF4129" s="41"/>
      <c r="BG4129" s="41"/>
      <c r="BH4129" s="41"/>
      <c r="BI4129" s="41"/>
      <c r="BJ4129" s="41"/>
      <c r="BK4129" s="41"/>
      <c r="BL4129" s="41"/>
      <c r="BM4129" s="41"/>
      <c r="BN4129" s="41"/>
      <c r="BO4129" s="41"/>
      <c r="BP4129" s="41"/>
      <c r="BQ4129" s="41"/>
      <c r="BR4129" s="41"/>
      <c r="BS4129" s="41"/>
      <c r="BT4129" s="41"/>
      <c r="BU4129" s="41"/>
      <c r="BV4129" s="41"/>
      <c r="BW4129" s="41"/>
      <c r="BX4129" s="41"/>
      <c r="BY4129" s="41"/>
      <c r="BZ4129" s="41"/>
      <c r="CA4129" s="41"/>
      <c r="CB4129" s="41"/>
      <c r="CC4129" s="41"/>
      <c r="CD4129" s="41"/>
      <c r="CE4129" s="41"/>
      <c r="CF4129" s="41"/>
      <c r="CG4129" s="41"/>
      <c r="CH4129" s="41"/>
      <c r="CI4129" s="41"/>
      <c r="CJ4129" s="41"/>
      <c r="ED4129" s="68"/>
      <c r="EE4129" s="68"/>
      <c r="EF4129" s="68"/>
      <c r="EG4129" s="68"/>
      <c r="EH4129" s="68"/>
      <c r="EI4129" s="68"/>
      <c r="EJ4129" s="68"/>
      <c r="EK4129" s="68"/>
      <c r="EL4129" s="68"/>
      <c r="EM4129" s="68"/>
      <c r="EN4129" s="68"/>
      <c r="EO4129" s="68"/>
      <c r="EP4129" s="68"/>
      <c r="EQ4129" s="68"/>
      <c r="ER4129" s="68"/>
      <c r="ES4129" s="68"/>
      <c r="ET4129" s="68"/>
    </row>
    <row r="4130" spans="53:150" s="9" customFormat="1" ht="15">
      <c r="BA4130" s="41"/>
      <c r="BB4130" s="41"/>
      <c r="BC4130" s="41"/>
      <c r="BD4130" s="41"/>
      <c r="BE4130" s="41"/>
      <c r="BF4130" s="41"/>
      <c r="BG4130" s="41"/>
      <c r="BH4130" s="41"/>
      <c r="BI4130" s="41"/>
      <c r="BJ4130" s="41"/>
      <c r="BK4130" s="41"/>
      <c r="BL4130" s="41"/>
      <c r="BM4130" s="41"/>
      <c r="BN4130" s="41"/>
      <c r="BO4130" s="41"/>
      <c r="BP4130" s="41"/>
      <c r="BQ4130" s="41"/>
      <c r="BR4130" s="41"/>
      <c r="BS4130" s="41"/>
      <c r="BT4130" s="41"/>
      <c r="BU4130" s="41"/>
      <c r="BV4130" s="41"/>
      <c r="BW4130" s="41"/>
      <c r="BX4130" s="41"/>
      <c r="BY4130" s="41"/>
      <c r="BZ4130" s="41"/>
      <c r="CA4130" s="41"/>
      <c r="CB4130" s="41"/>
      <c r="CC4130" s="41"/>
      <c r="CD4130" s="41"/>
      <c r="CE4130" s="41"/>
      <c r="CF4130" s="41"/>
      <c r="CG4130" s="41"/>
      <c r="CH4130" s="41"/>
      <c r="CI4130" s="41"/>
      <c r="CJ4130" s="41"/>
      <c r="ED4130" s="68"/>
      <c r="EE4130" s="68"/>
      <c r="EF4130" s="68"/>
      <c r="EG4130" s="68"/>
      <c r="EH4130" s="68"/>
      <c r="EI4130" s="68"/>
      <c r="EJ4130" s="68"/>
      <c r="EK4130" s="68"/>
      <c r="EL4130" s="68"/>
      <c r="EM4130" s="68"/>
      <c r="EN4130" s="68"/>
      <c r="EO4130" s="68"/>
      <c r="EP4130" s="68"/>
      <c r="EQ4130" s="68"/>
      <c r="ER4130" s="68"/>
      <c r="ES4130" s="68"/>
      <c r="ET4130" s="68"/>
    </row>
    <row r="4131" spans="53:150" s="9" customFormat="1" ht="15">
      <c r="BA4131" s="41"/>
      <c r="BB4131" s="41"/>
      <c r="BC4131" s="41"/>
      <c r="BD4131" s="41"/>
      <c r="BE4131" s="41"/>
      <c r="BF4131" s="41"/>
      <c r="BG4131" s="41"/>
      <c r="BH4131" s="41"/>
      <c r="BI4131" s="41"/>
      <c r="BJ4131" s="41"/>
      <c r="BK4131" s="41"/>
      <c r="BL4131" s="41"/>
      <c r="BM4131" s="41"/>
      <c r="BN4131" s="41"/>
      <c r="BO4131" s="41"/>
      <c r="BP4131" s="41"/>
      <c r="BQ4131" s="41"/>
      <c r="BR4131" s="41"/>
      <c r="BS4131" s="41"/>
      <c r="BT4131" s="41"/>
      <c r="BU4131" s="41"/>
      <c r="BV4131" s="41"/>
      <c r="BW4131" s="41"/>
      <c r="BX4131" s="41"/>
      <c r="BY4131" s="41"/>
      <c r="BZ4131" s="41"/>
      <c r="CA4131" s="41"/>
      <c r="CB4131" s="41"/>
      <c r="CC4131" s="41"/>
      <c r="CD4131" s="41"/>
      <c r="CE4131" s="41"/>
      <c r="CF4131" s="41"/>
      <c r="CG4131" s="41"/>
      <c r="CH4131" s="41"/>
      <c r="CI4131" s="41"/>
      <c r="CJ4131" s="41"/>
      <c r="ED4131" s="68"/>
      <c r="EE4131" s="68"/>
      <c r="EF4131" s="68"/>
      <c r="EG4131" s="68"/>
      <c r="EH4131" s="68"/>
      <c r="EI4131" s="68"/>
      <c r="EJ4131" s="68"/>
      <c r="EK4131" s="68"/>
      <c r="EL4131" s="68"/>
      <c r="EM4131" s="68"/>
      <c r="EN4131" s="68"/>
      <c r="EO4131" s="68"/>
      <c r="EP4131" s="68"/>
      <c r="EQ4131" s="68"/>
      <c r="ER4131" s="68"/>
      <c r="ES4131" s="68"/>
      <c r="ET4131" s="68"/>
    </row>
    <row r="4132" spans="53:150" s="9" customFormat="1" ht="15">
      <c r="BA4132" s="41"/>
      <c r="BB4132" s="41"/>
      <c r="BC4132" s="41"/>
      <c r="BD4132" s="41"/>
      <c r="BE4132" s="41"/>
      <c r="BF4132" s="41"/>
      <c r="BG4132" s="41"/>
      <c r="BH4132" s="41"/>
      <c r="BI4132" s="41"/>
      <c r="BJ4132" s="41"/>
      <c r="BK4132" s="41"/>
      <c r="BL4132" s="41"/>
      <c r="BM4132" s="41"/>
      <c r="BN4132" s="41"/>
      <c r="BO4132" s="41"/>
      <c r="BP4132" s="41"/>
      <c r="BQ4132" s="41"/>
      <c r="BR4132" s="41"/>
      <c r="BS4132" s="41"/>
      <c r="BT4132" s="41"/>
      <c r="BU4132" s="41"/>
      <c r="BV4132" s="41"/>
      <c r="BW4132" s="41"/>
      <c r="BX4132" s="41"/>
      <c r="BY4132" s="41"/>
      <c r="BZ4132" s="41"/>
      <c r="CA4132" s="41"/>
      <c r="CB4132" s="41"/>
      <c r="CC4132" s="41"/>
      <c r="CD4132" s="41"/>
      <c r="CE4132" s="41"/>
      <c r="CF4132" s="41"/>
      <c r="CG4132" s="41"/>
      <c r="CH4132" s="41"/>
      <c r="CI4132" s="41"/>
      <c r="CJ4132" s="41"/>
      <c r="ED4132" s="68"/>
      <c r="EE4132" s="68"/>
      <c r="EF4132" s="68"/>
      <c r="EG4132" s="68"/>
      <c r="EH4132" s="68"/>
      <c r="EI4132" s="68"/>
      <c r="EJ4132" s="68"/>
      <c r="EK4132" s="68"/>
      <c r="EL4132" s="68"/>
      <c r="EM4132" s="68"/>
      <c r="EN4132" s="68"/>
      <c r="EO4132" s="68"/>
      <c r="EP4132" s="68"/>
      <c r="EQ4132" s="68"/>
      <c r="ER4132" s="68"/>
      <c r="ES4132" s="68"/>
      <c r="ET4132" s="68"/>
    </row>
    <row r="4133" spans="53:150" s="9" customFormat="1" ht="15">
      <c r="BA4133" s="41"/>
      <c r="BB4133" s="41"/>
      <c r="BC4133" s="41"/>
      <c r="BD4133" s="41"/>
      <c r="BE4133" s="41"/>
      <c r="BF4133" s="41"/>
      <c r="BG4133" s="41"/>
      <c r="BH4133" s="41"/>
      <c r="BI4133" s="41"/>
      <c r="BJ4133" s="41"/>
      <c r="BK4133" s="41"/>
      <c r="BL4133" s="41"/>
      <c r="BM4133" s="41"/>
      <c r="BN4133" s="41"/>
      <c r="BO4133" s="41"/>
      <c r="BP4133" s="41"/>
      <c r="BQ4133" s="41"/>
      <c r="BR4133" s="41"/>
      <c r="BS4133" s="41"/>
      <c r="BT4133" s="41"/>
      <c r="BU4133" s="41"/>
      <c r="BV4133" s="41"/>
      <c r="BW4133" s="41"/>
      <c r="BX4133" s="41"/>
      <c r="BY4133" s="41"/>
      <c r="BZ4133" s="41"/>
      <c r="CA4133" s="41"/>
      <c r="CB4133" s="41"/>
      <c r="CC4133" s="41"/>
      <c r="CD4133" s="41"/>
      <c r="CE4133" s="41"/>
      <c r="CF4133" s="41"/>
      <c r="CG4133" s="41"/>
      <c r="CH4133" s="41"/>
      <c r="CI4133" s="41"/>
      <c r="CJ4133" s="41"/>
      <c r="ED4133" s="68"/>
      <c r="EE4133" s="68"/>
      <c r="EF4133" s="68"/>
      <c r="EG4133" s="68"/>
      <c r="EH4133" s="68"/>
      <c r="EI4133" s="68"/>
      <c r="EJ4133" s="68"/>
      <c r="EK4133" s="68"/>
      <c r="EL4133" s="68"/>
      <c r="EM4133" s="68"/>
      <c r="EN4133" s="68"/>
      <c r="EO4133" s="68"/>
      <c r="EP4133" s="68"/>
      <c r="EQ4133" s="68"/>
      <c r="ER4133" s="68"/>
      <c r="ES4133" s="68"/>
      <c r="ET4133" s="68"/>
    </row>
    <row r="4134" spans="53:150" s="9" customFormat="1" ht="15">
      <c r="BA4134" s="41"/>
      <c r="BB4134" s="41"/>
      <c r="BC4134" s="41"/>
      <c r="BD4134" s="41"/>
      <c r="BE4134" s="41"/>
      <c r="BF4134" s="41"/>
      <c r="BG4134" s="41"/>
      <c r="BH4134" s="41"/>
      <c r="BI4134" s="41"/>
      <c r="BJ4134" s="41"/>
      <c r="BK4134" s="41"/>
      <c r="BL4134" s="41"/>
      <c r="BM4134" s="41"/>
      <c r="BN4134" s="41"/>
      <c r="BO4134" s="41"/>
      <c r="BP4134" s="41"/>
      <c r="BQ4134" s="41"/>
      <c r="BR4134" s="41"/>
      <c r="BS4134" s="41"/>
      <c r="BT4134" s="41"/>
      <c r="BU4134" s="41"/>
      <c r="BV4134" s="41"/>
      <c r="BW4134" s="41"/>
      <c r="BX4134" s="41"/>
      <c r="BY4134" s="41"/>
      <c r="BZ4134" s="41"/>
      <c r="CA4134" s="41"/>
      <c r="CB4134" s="41"/>
      <c r="CC4134" s="41"/>
      <c r="CD4134" s="41"/>
      <c r="CE4134" s="41"/>
      <c r="CF4134" s="41"/>
      <c r="CG4134" s="41"/>
      <c r="CH4134" s="41"/>
      <c r="CI4134" s="41"/>
      <c r="CJ4134" s="41"/>
      <c r="ED4134" s="68"/>
      <c r="EE4134" s="68"/>
      <c r="EF4134" s="68"/>
      <c r="EG4134" s="68"/>
      <c r="EH4134" s="68"/>
      <c r="EI4134" s="68"/>
      <c r="EJ4134" s="68"/>
      <c r="EK4134" s="68"/>
      <c r="EL4134" s="68"/>
      <c r="EM4134" s="68"/>
      <c r="EN4134" s="68"/>
      <c r="EO4134" s="68"/>
      <c r="EP4134" s="68"/>
      <c r="EQ4134" s="68"/>
      <c r="ER4134" s="68"/>
      <c r="ES4134" s="68"/>
      <c r="ET4134" s="68"/>
    </row>
    <row r="4135" spans="53:150" s="9" customFormat="1" ht="15">
      <c r="BA4135" s="41"/>
      <c r="BB4135" s="41"/>
      <c r="BC4135" s="41"/>
      <c r="BD4135" s="41"/>
      <c r="BE4135" s="41"/>
      <c r="BF4135" s="41"/>
      <c r="BG4135" s="41"/>
      <c r="BH4135" s="41"/>
      <c r="BI4135" s="41"/>
      <c r="BJ4135" s="41"/>
      <c r="BK4135" s="41"/>
      <c r="BL4135" s="41"/>
      <c r="BM4135" s="41"/>
      <c r="BN4135" s="41"/>
      <c r="BO4135" s="41"/>
      <c r="BP4135" s="41"/>
      <c r="BQ4135" s="41"/>
      <c r="BR4135" s="41"/>
      <c r="BS4135" s="41"/>
      <c r="BT4135" s="41"/>
      <c r="BU4135" s="41"/>
      <c r="BV4135" s="41"/>
      <c r="BW4135" s="41"/>
      <c r="BX4135" s="41"/>
      <c r="BY4135" s="41"/>
      <c r="BZ4135" s="41"/>
      <c r="CA4135" s="41"/>
      <c r="CB4135" s="41"/>
      <c r="CC4135" s="41"/>
      <c r="CD4135" s="41"/>
      <c r="CE4135" s="41"/>
      <c r="CF4135" s="41"/>
      <c r="CG4135" s="41"/>
      <c r="CH4135" s="41"/>
      <c r="CI4135" s="41"/>
      <c r="CJ4135" s="41"/>
      <c r="ED4135" s="68"/>
      <c r="EE4135" s="68"/>
      <c r="EF4135" s="68"/>
      <c r="EG4135" s="68"/>
      <c r="EH4135" s="68"/>
      <c r="EI4135" s="68"/>
      <c r="EJ4135" s="68"/>
      <c r="EK4135" s="68"/>
      <c r="EL4135" s="68"/>
      <c r="EM4135" s="68"/>
      <c r="EN4135" s="68"/>
      <c r="EO4135" s="68"/>
      <c r="EP4135" s="68"/>
      <c r="EQ4135" s="68"/>
      <c r="ER4135" s="68"/>
      <c r="ES4135" s="68"/>
      <c r="ET4135" s="68"/>
    </row>
    <row r="4136" spans="53:150" s="9" customFormat="1" ht="15">
      <c r="BA4136" s="41"/>
      <c r="BB4136" s="41"/>
      <c r="BC4136" s="41"/>
      <c r="BD4136" s="41"/>
      <c r="BE4136" s="41"/>
      <c r="BF4136" s="41"/>
      <c r="BG4136" s="41"/>
      <c r="BH4136" s="41"/>
      <c r="BI4136" s="41"/>
      <c r="BJ4136" s="41"/>
      <c r="BK4136" s="41"/>
      <c r="BL4136" s="41"/>
      <c r="BM4136" s="41"/>
      <c r="BN4136" s="41"/>
      <c r="BO4136" s="41"/>
      <c r="BP4136" s="41"/>
      <c r="BQ4136" s="41"/>
      <c r="BR4136" s="41"/>
      <c r="BS4136" s="41"/>
      <c r="BT4136" s="41"/>
      <c r="BU4136" s="41"/>
      <c r="BV4136" s="41"/>
      <c r="BW4136" s="41"/>
      <c r="BX4136" s="41"/>
      <c r="BY4136" s="41"/>
      <c r="BZ4136" s="41"/>
      <c r="CA4136" s="41"/>
      <c r="CB4136" s="41"/>
      <c r="CC4136" s="41"/>
      <c r="CD4136" s="41"/>
      <c r="CE4136" s="41"/>
      <c r="CF4136" s="41"/>
      <c r="CG4136" s="41"/>
      <c r="CH4136" s="41"/>
      <c r="CI4136" s="41"/>
      <c r="CJ4136" s="41"/>
      <c r="ED4136" s="68"/>
      <c r="EE4136" s="68"/>
      <c r="EF4136" s="68"/>
      <c r="EG4136" s="68"/>
      <c r="EH4136" s="68"/>
      <c r="EI4136" s="68"/>
      <c r="EJ4136" s="68"/>
      <c r="EK4136" s="68"/>
      <c r="EL4136" s="68"/>
      <c r="EM4136" s="68"/>
      <c r="EN4136" s="68"/>
      <c r="EO4136" s="68"/>
      <c r="EP4136" s="68"/>
      <c r="EQ4136" s="68"/>
      <c r="ER4136" s="68"/>
      <c r="ES4136" s="68"/>
      <c r="ET4136" s="68"/>
    </row>
    <row r="4137" spans="53:150" s="9" customFormat="1" ht="15">
      <c r="BA4137" s="41"/>
      <c r="BB4137" s="41"/>
      <c r="BC4137" s="41"/>
      <c r="BD4137" s="41"/>
      <c r="BE4137" s="41"/>
      <c r="BF4137" s="41"/>
      <c r="BG4137" s="41"/>
      <c r="BH4137" s="41"/>
      <c r="BI4137" s="41"/>
      <c r="BJ4137" s="41"/>
      <c r="BK4137" s="41"/>
      <c r="BL4137" s="41"/>
      <c r="BM4137" s="41"/>
      <c r="BN4137" s="41"/>
      <c r="BO4137" s="41"/>
      <c r="BP4137" s="41"/>
      <c r="BQ4137" s="41"/>
      <c r="BR4137" s="41"/>
      <c r="BS4137" s="41"/>
      <c r="BT4137" s="41"/>
      <c r="BU4137" s="41"/>
      <c r="BV4137" s="41"/>
      <c r="BW4137" s="41"/>
      <c r="BX4137" s="41"/>
      <c r="BY4137" s="41"/>
      <c r="BZ4137" s="41"/>
      <c r="CA4137" s="41"/>
      <c r="CB4137" s="41"/>
      <c r="CC4137" s="41"/>
      <c r="CD4137" s="41"/>
      <c r="CE4137" s="41"/>
      <c r="CF4137" s="41"/>
      <c r="CG4137" s="41"/>
      <c r="CH4137" s="41"/>
      <c r="CI4137" s="41"/>
      <c r="CJ4137" s="41"/>
      <c r="ED4137" s="68"/>
      <c r="EE4137" s="68"/>
      <c r="EF4137" s="68"/>
      <c r="EG4137" s="68"/>
      <c r="EH4137" s="68"/>
      <c r="EI4137" s="68"/>
      <c r="EJ4137" s="68"/>
      <c r="EK4137" s="68"/>
      <c r="EL4137" s="68"/>
      <c r="EM4137" s="68"/>
      <c r="EN4137" s="68"/>
      <c r="EO4137" s="68"/>
      <c r="EP4137" s="68"/>
      <c r="EQ4137" s="68"/>
      <c r="ER4137" s="68"/>
      <c r="ES4137" s="68"/>
      <c r="ET4137" s="68"/>
    </row>
    <row r="4138" spans="53:150" s="9" customFormat="1" ht="15">
      <c r="BA4138" s="41"/>
      <c r="BB4138" s="41"/>
      <c r="BC4138" s="41"/>
      <c r="BD4138" s="41"/>
      <c r="BE4138" s="41"/>
      <c r="BF4138" s="41"/>
      <c r="BG4138" s="41"/>
      <c r="BH4138" s="41"/>
      <c r="BI4138" s="41"/>
      <c r="BJ4138" s="41"/>
      <c r="BK4138" s="41"/>
      <c r="BL4138" s="41"/>
      <c r="BM4138" s="41"/>
      <c r="BN4138" s="41"/>
      <c r="BO4138" s="41"/>
      <c r="BP4138" s="41"/>
      <c r="BQ4138" s="41"/>
      <c r="BR4138" s="41"/>
      <c r="BS4138" s="41"/>
      <c r="BT4138" s="41"/>
      <c r="BU4138" s="41"/>
      <c r="BV4138" s="41"/>
      <c r="BW4138" s="41"/>
      <c r="BX4138" s="41"/>
      <c r="BY4138" s="41"/>
      <c r="BZ4138" s="41"/>
      <c r="CA4138" s="41"/>
      <c r="CB4138" s="41"/>
      <c r="CC4138" s="41"/>
      <c r="CD4138" s="41"/>
      <c r="CE4138" s="41"/>
      <c r="CF4138" s="41"/>
      <c r="CG4138" s="41"/>
      <c r="CH4138" s="41"/>
      <c r="CI4138" s="41"/>
      <c r="CJ4138" s="41"/>
      <c r="ED4138" s="68"/>
      <c r="EE4138" s="68"/>
      <c r="EF4138" s="68"/>
      <c r="EG4138" s="68"/>
      <c r="EH4138" s="68"/>
      <c r="EI4138" s="68"/>
      <c r="EJ4138" s="68"/>
      <c r="EK4138" s="68"/>
      <c r="EL4138" s="68"/>
      <c r="EM4138" s="68"/>
      <c r="EN4138" s="68"/>
      <c r="EO4138" s="68"/>
      <c r="EP4138" s="68"/>
      <c r="EQ4138" s="68"/>
      <c r="ER4138" s="68"/>
      <c r="ES4138" s="68"/>
      <c r="ET4138" s="68"/>
    </row>
    <row r="4139" spans="53:150" s="9" customFormat="1" ht="15">
      <c r="BA4139" s="41"/>
      <c r="BB4139" s="41"/>
      <c r="BC4139" s="41"/>
      <c r="BD4139" s="41"/>
      <c r="BE4139" s="41"/>
      <c r="BF4139" s="41"/>
      <c r="BG4139" s="41"/>
      <c r="BH4139" s="41"/>
      <c r="BI4139" s="41"/>
      <c r="BJ4139" s="41"/>
      <c r="BK4139" s="41"/>
      <c r="BL4139" s="41"/>
      <c r="BM4139" s="41"/>
      <c r="BN4139" s="41"/>
      <c r="BO4139" s="41"/>
      <c r="BP4139" s="41"/>
      <c r="BQ4139" s="41"/>
      <c r="BR4139" s="41"/>
      <c r="BS4139" s="41"/>
      <c r="BT4139" s="41"/>
      <c r="BU4139" s="41"/>
      <c r="BV4139" s="41"/>
      <c r="BW4139" s="41"/>
      <c r="BX4139" s="41"/>
      <c r="BY4139" s="41"/>
      <c r="BZ4139" s="41"/>
      <c r="CA4139" s="41"/>
      <c r="CB4139" s="41"/>
      <c r="CC4139" s="41"/>
      <c r="CD4139" s="41"/>
      <c r="CE4139" s="41"/>
      <c r="CF4139" s="41"/>
      <c r="CG4139" s="41"/>
      <c r="CH4139" s="41"/>
      <c r="CI4139" s="41"/>
      <c r="CJ4139" s="41"/>
      <c r="ED4139" s="68"/>
      <c r="EE4139" s="68"/>
      <c r="EF4139" s="68"/>
      <c r="EG4139" s="68"/>
      <c r="EH4139" s="68"/>
      <c r="EI4139" s="68"/>
      <c r="EJ4139" s="68"/>
      <c r="EK4139" s="68"/>
      <c r="EL4139" s="68"/>
      <c r="EM4139" s="68"/>
      <c r="EN4139" s="68"/>
      <c r="EO4139" s="68"/>
      <c r="EP4139" s="68"/>
      <c r="EQ4139" s="68"/>
      <c r="ER4139" s="68"/>
      <c r="ES4139" s="68"/>
      <c r="ET4139" s="68"/>
    </row>
    <row r="4140" spans="53:150" s="9" customFormat="1" ht="15">
      <c r="BA4140" s="41"/>
      <c r="BB4140" s="41"/>
      <c r="BC4140" s="41"/>
      <c r="BD4140" s="41"/>
      <c r="BE4140" s="41"/>
      <c r="BF4140" s="41"/>
      <c r="BG4140" s="41"/>
      <c r="BH4140" s="41"/>
      <c r="BI4140" s="41"/>
      <c r="BJ4140" s="41"/>
      <c r="BK4140" s="41"/>
      <c r="BL4140" s="41"/>
      <c r="BM4140" s="41"/>
      <c r="BN4140" s="41"/>
      <c r="BO4140" s="41"/>
      <c r="BP4140" s="41"/>
      <c r="BQ4140" s="41"/>
      <c r="BR4140" s="41"/>
      <c r="BS4140" s="41"/>
      <c r="BT4140" s="41"/>
      <c r="BU4140" s="41"/>
      <c r="BV4140" s="41"/>
      <c r="BW4140" s="41"/>
      <c r="BX4140" s="41"/>
      <c r="BY4140" s="41"/>
      <c r="BZ4140" s="41"/>
      <c r="CA4140" s="41"/>
      <c r="CB4140" s="41"/>
      <c r="CC4140" s="41"/>
      <c r="CD4140" s="41"/>
      <c r="CE4140" s="41"/>
      <c r="CF4140" s="41"/>
      <c r="CG4140" s="41"/>
      <c r="CH4140" s="41"/>
      <c r="CI4140" s="41"/>
      <c r="CJ4140" s="41"/>
      <c r="ED4140" s="68"/>
      <c r="EE4140" s="68"/>
      <c r="EF4140" s="68"/>
      <c r="EG4140" s="68"/>
      <c r="EH4140" s="68"/>
      <c r="EI4140" s="68"/>
      <c r="EJ4140" s="68"/>
      <c r="EK4140" s="68"/>
      <c r="EL4140" s="68"/>
      <c r="EM4140" s="68"/>
      <c r="EN4140" s="68"/>
      <c r="EO4140" s="68"/>
      <c r="EP4140" s="68"/>
      <c r="EQ4140" s="68"/>
      <c r="ER4140" s="68"/>
      <c r="ES4140" s="68"/>
      <c r="ET4140" s="68"/>
    </row>
    <row r="4141" spans="53:150" s="9" customFormat="1" ht="15">
      <c r="BA4141" s="41"/>
      <c r="BB4141" s="41"/>
      <c r="BC4141" s="41"/>
      <c r="BD4141" s="41"/>
      <c r="BE4141" s="41"/>
      <c r="BF4141" s="41"/>
      <c r="BG4141" s="41"/>
      <c r="BH4141" s="41"/>
      <c r="BI4141" s="41"/>
      <c r="BJ4141" s="41"/>
      <c r="BK4141" s="41"/>
      <c r="BL4141" s="41"/>
      <c r="BM4141" s="41"/>
      <c r="BN4141" s="41"/>
      <c r="BO4141" s="41"/>
      <c r="BP4141" s="41"/>
      <c r="BQ4141" s="41"/>
      <c r="BR4141" s="41"/>
      <c r="BS4141" s="41"/>
      <c r="BT4141" s="41"/>
      <c r="BU4141" s="41"/>
      <c r="BV4141" s="41"/>
      <c r="BW4141" s="41"/>
      <c r="BX4141" s="41"/>
      <c r="BY4141" s="41"/>
      <c r="BZ4141" s="41"/>
      <c r="CA4141" s="41"/>
      <c r="CB4141" s="41"/>
      <c r="CC4141" s="41"/>
      <c r="CD4141" s="41"/>
      <c r="CE4141" s="41"/>
      <c r="CF4141" s="41"/>
      <c r="CG4141" s="41"/>
      <c r="CH4141" s="41"/>
      <c r="CI4141" s="41"/>
      <c r="CJ4141" s="41"/>
      <c r="ED4141" s="68"/>
      <c r="EE4141" s="68"/>
      <c r="EF4141" s="68"/>
      <c r="EG4141" s="68"/>
      <c r="EH4141" s="68"/>
      <c r="EI4141" s="68"/>
      <c r="EJ4141" s="68"/>
      <c r="EK4141" s="68"/>
      <c r="EL4141" s="68"/>
      <c r="EM4141" s="68"/>
      <c r="EN4141" s="68"/>
      <c r="EO4141" s="68"/>
      <c r="EP4141" s="68"/>
      <c r="EQ4141" s="68"/>
      <c r="ER4141" s="68"/>
      <c r="ES4141" s="68"/>
      <c r="ET4141" s="68"/>
    </row>
    <row r="4142" spans="53:150" s="9" customFormat="1" ht="15">
      <c r="BA4142" s="41"/>
      <c r="BB4142" s="41"/>
      <c r="BC4142" s="41"/>
      <c r="BD4142" s="41"/>
      <c r="BE4142" s="41"/>
      <c r="BF4142" s="41"/>
      <c r="BG4142" s="41"/>
      <c r="BH4142" s="41"/>
      <c r="BI4142" s="41"/>
      <c r="BJ4142" s="41"/>
      <c r="BK4142" s="41"/>
      <c r="BL4142" s="41"/>
      <c r="BM4142" s="41"/>
      <c r="BN4142" s="41"/>
      <c r="BO4142" s="41"/>
      <c r="BP4142" s="41"/>
      <c r="BQ4142" s="41"/>
      <c r="BR4142" s="41"/>
      <c r="BS4142" s="41"/>
      <c r="BT4142" s="41"/>
      <c r="BU4142" s="41"/>
      <c r="BV4142" s="41"/>
      <c r="BW4142" s="41"/>
      <c r="BX4142" s="41"/>
      <c r="BY4142" s="41"/>
      <c r="BZ4142" s="41"/>
      <c r="CA4142" s="41"/>
      <c r="CB4142" s="41"/>
      <c r="CC4142" s="41"/>
      <c r="CD4142" s="41"/>
      <c r="CE4142" s="41"/>
      <c r="CF4142" s="41"/>
      <c r="CG4142" s="41"/>
      <c r="CH4142" s="41"/>
      <c r="CI4142" s="41"/>
      <c r="CJ4142" s="41"/>
      <c r="ED4142" s="68"/>
      <c r="EE4142" s="68"/>
      <c r="EF4142" s="68"/>
      <c r="EG4142" s="68"/>
      <c r="EH4142" s="68"/>
      <c r="EI4142" s="68"/>
      <c r="EJ4142" s="68"/>
      <c r="EK4142" s="68"/>
      <c r="EL4142" s="68"/>
      <c r="EM4142" s="68"/>
      <c r="EN4142" s="68"/>
      <c r="EO4142" s="68"/>
      <c r="EP4142" s="68"/>
      <c r="EQ4142" s="68"/>
      <c r="ER4142" s="68"/>
      <c r="ES4142" s="68"/>
      <c r="ET4142" s="68"/>
    </row>
    <row r="4143" spans="53:150" s="9" customFormat="1" ht="15">
      <c r="BA4143" s="41"/>
      <c r="BB4143" s="41"/>
      <c r="BC4143" s="41"/>
      <c r="BD4143" s="41"/>
      <c r="BE4143" s="41"/>
      <c r="BF4143" s="41"/>
      <c r="BG4143" s="41"/>
      <c r="BH4143" s="41"/>
      <c r="BI4143" s="41"/>
      <c r="BJ4143" s="41"/>
      <c r="BK4143" s="41"/>
      <c r="BL4143" s="41"/>
      <c r="BM4143" s="41"/>
      <c r="BN4143" s="41"/>
      <c r="BO4143" s="41"/>
      <c r="BP4143" s="41"/>
      <c r="BQ4143" s="41"/>
      <c r="BR4143" s="41"/>
      <c r="BS4143" s="41"/>
      <c r="BT4143" s="41"/>
      <c r="BU4143" s="41"/>
      <c r="BV4143" s="41"/>
      <c r="BW4143" s="41"/>
      <c r="BX4143" s="41"/>
      <c r="BY4143" s="41"/>
      <c r="BZ4143" s="41"/>
      <c r="CA4143" s="41"/>
      <c r="CB4143" s="41"/>
      <c r="CC4143" s="41"/>
      <c r="CD4143" s="41"/>
      <c r="CE4143" s="41"/>
      <c r="CF4143" s="41"/>
      <c r="CG4143" s="41"/>
      <c r="CH4143" s="41"/>
      <c r="CI4143" s="41"/>
      <c r="CJ4143" s="41"/>
      <c r="ED4143" s="68"/>
      <c r="EE4143" s="68"/>
      <c r="EF4143" s="68"/>
      <c r="EG4143" s="68"/>
      <c r="EH4143" s="68"/>
      <c r="EI4143" s="68"/>
      <c r="EJ4143" s="68"/>
      <c r="EK4143" s="68"/>
      <c r="EL4143" s="68"/>
      <c r="EM4143" s="68"/>
      <c r="EN4143" s="68"/>
      <c r="EO4143" s="68"/>
      <c r="EP4143" s="68"/>
      <c r="EQ4143" s="68"/>
      <c r="ER4143" s="68"/>
      <c r="ES4143" s="68"/>
      <c r="ET4143" s="68"/>
    </row>
    <row r="4144" spans="53:150" s="9" customFormat="1" ht="15">
      <c r="BA4144" s="41"/>
      <c r="BB4144" s="41"/>
      <c r="BC4144" s="41"/>
      <c r="BD4144" s="41"/>
      <c r="BE4144" s="41"/>
      <c r="BF4144" s="41"/>
      <c r="BG4144" s="41"/>
      <c r="BH4144" s="41"/>
      <c r="BI4144" s="41"/>
      <c r="BJ4144" s="41"/>
      <c r="BK4144" s="41"/>
      <c r="BL4144" s="41"/>
      <c r="BM4144" s="41"/>
      <c r="BN4144" s="41"/>
      <c r="BO4144" s="41"/>
      <c r="BP4144" s="41"/>
      <c r="BQ4144" s="41"/>
      <c r="BR4144" s="41"/>
      <c r="BS4144" s="41"/>
      <c r="BT4144" s="41"/>
      <c r="BU4144" s="41"/>
      <c r="BV4144" s="41"/>
      <c r="BW4144" s="41"/>
      <c r="BX4144" s="41"/>
      <c r="BY4144" s="41"/>
      <c r="BZ4144" s="41"/>
      <c r="CA4144" s="41"/>
      <c r="CB4144" s="41"/>
      <c r="CC4144" s="41"/>
      <c r="CD4144" s="41"/>
      <c r="CE4144" s="41"/>
      <c r="CF4144" s="41"/>
      <c r="CG4144" s="41"/>
      <c r="CH4144" s="41"/>
      <c r="CI4144" s="41"/>
      <c r="CJ4144" s="41"/>
      <c r="ED4144" s="68"/>
      <c r="EE4144" s="68"/>
      <c r="EF4144" s="68"/>
      <c r="EG4144" s="68"/>
      <c r="EH4144" s="68"/>
      <c r="EI4144" s="68"/>
      <c r="EJ4144" s="68"/>
      <c r="EK4144" s="68"/>
      <c r="EL4144" s="68"/>
      <c r="EM4144" s="68"/>
      <c r="EN4144" s="68"/>
      <c r="EO4144" s="68"/>
      <c r="EP4144" s="68"/>
      <c r="EQ4144" s="68"/>
      <c r="ER4144" s="68"/>
      <c r="ES4144" s="68"/>
      <c r="ET4144" s="68"/>
    </row>
    <row r="4145" spans="53:150" s="9" customFormat="1" ht="15">
      <c r="BA4145" s="41"/>
      <c r="BB4145" s="41"/>
      <c r="BC4145" s="41"/>
      <c r="BD4145" s="41"/>
      <c r="BE4145" s="41"/>
      <c r="BF4145" s="41"/>
      <c r="BG4145" s="41"/>
      <c r="BH4145" s="41"/>
      <c r="BI4145" s="41"/>
      <c r="BJ4145" s="41"/>
      <c r="BK4145" s="41"/>
      <c r="BL4145" s="41"/>
      <c r="BM4145" s="41"/>
      <c r="BN4145" s="41"/>
      <c r="BO4145" s="41"/>
      <c r="BP4145" s="41"/>
      <c r="BQ4145" s="41"/>
      <c r="BR4145" s="41"/>
      <c r="BS4145" s="41"/>
      <c r="BT4145" s="41"/>
      <c r="BU4145" s="41"/>
      <c r="BV4145" s="41"/>
      <c r="BW4145" s="41"/>
      <c r="BX4145" s="41"/>
      <c r="BY4145" s="41"/>
      <c r="BZ4145" s="41"/>
      <c r="CA4145" s="41"/>
      <c r="CB4145" s="41"/>
      <c r="CC4145" s="41"/>
      <c r="CD4145" s="41"/>
      <c r="CE4145" s="41"/>
      <c r="CF4145" s="41"/>
      <c r="CG4145" s="41"/>
      <c r="CH4145" s="41"/>
      <c r="CI4145" s="41"/>
      <c r="CJ4145" s="41"/>
      <c r="ED4145" s="68"/>
      <c r="EE4145" s="68"/>
      <c r="EF4145" s="68"/>
      <c r="EG4145" s="68"/>
      <c r="EH4145" s="68"/>
      <c r="EI4145" s="68"/>
      <c r="EJ4145" s="68"/>
      <c r="EK4145" s="68"/>
      <c r="EL4145" s="68"/>
      <c r="EM4145" s="68"/>
      <c r="EN4145" s="68"/>
      <c r="EO4145" s="68"/>
      <c r="EP4145" s="68"/>
      <c r="EQ4145" s="68"/>
      <c r="ER4145" s="68"/>
      <c r="ES4145" s="68"/>
      <c r="ET4145" s="68"/>
    </row>
    <row r="4146" spans="53:150" s="9" customFormat="1" ht="15">
      <c r="BA4146" s="41"/>
      <c r="BB4146" s="41"/>
      <c r="BC4146" s="41"/>
      <c r="BD4146" s="41"/>
      <c r="BE4146" s="41"/>
      <c r="BF4146" s="41"/>
      <c r="BG4146" s="41"/>
      <c r="BH4146" s="41"/>
      <c r="BI4146" s="41"/>
      <c r="BJ4146" s="41"/>
      <c r="BK4146" s="41"/>
      <c r="BL4146" s="41"/>
      <c r="BM4146" s="41"/>
      <c r="BN4146" s="41"/>
      <c r="BO4146" s="41"/>
      <c r="BP4146" s="41"/>
      <c r="BQ4146" s="41"/>
      <c r="BR4146" s="41"/>
      <c r="BS4146" s="41"/>
      <c r="BT4146" s="41"/>
      <c r="BU4146" s="41"/>
      <c r="BV4146" s="41"/>
      <c r="BW4146" s="41"/>
      <c r="BX4146" s="41"/>
      <c r="BY4146" s="41"/>
      <c r="BZ4146" s="41"/>
      <c r="CA4146" s="41"/>
      <c r="CB4146" s="41"/>
      <c r="CC4146" s="41"/>
      <c r="CD4146" s="41"/>
      <c r="CE4146" s="41"/>
      <c r="CF4146" s="41"/>
      <c r="CG4146" s="41"/>
      <c r="CH4146" s="41"/>
      <c r="CI4146" s="41"/>
      <c r="CJ4146" s="41"/>
      <c r="ED4146" s="68"/>
      <c r="EE4146" s="68"/>
      <c r="EF4146" s="68"/>
      <c r="EG4146" s="68"/>
      <c r="EH4146" s="68"/>
      <c r="EI4146" s="68"/>
      <c r="EJ4146" s="68"/>
      <c r="EK4146" s="68"/>
      <c r="EL4146" s="68"/>
      <c r="EM4146" s="68"/>
      <c r="EN4146" s="68"/>
      <c r="EO4146" s="68"/>
      <c r="EP4146" s="68"/>
      <c r="EQ4146" s="68"/>
      <c r="ER4146" s="68"/>
      <c r="ES4146" s="68"/>
      <c r="ET4146" s="68"/>
    </row>
    <row r="4147" spans="53:150" s="9" customFormat="1" ht="15">
      <c r="BA4147" s="41"/>
      <c r="BB4147" s="41"/>
      <c r="BC4147" s="41"/>
      <c r="BD4147" s="41"/>
      <c r="BE4147" s="41"/>
      <c r="BF4147" s="41"/>
      <c r="BG4147" s="41"/>
      <c r="BH4147" s="41"/>
      <c r="BI4147" s="41"/>
      <c r="BJ4147" s="41"/>
      <c r="BK4147" s="41"/>
      <c r="BL4147" s="41"/>
      <c r="BM4147" s="41"/>
      <c r="BN4147" s="41"/>
      <c r="BO4147" s="41"/>
      <c r="BP4147" s="41"/>
      <c r="BQ4147" s="41"/>
      <c r="BR4147" s="41"/>
      <c r="BS4147" s="41"/>
      <c r="BT4147" s="41"/>
      <c r="BU4147" s="41"/>
      <c r="BV4147" s="41"/>
      <c r="BW4147" s="41"/>
      <c r="BX4147" s="41"/>
      <c r="BY4147" s="41"/>
      <c r="BZ4147" s="41"/>
      <c r="CA4147" s="41"/>
      <c r="CB4147" s="41"/>
      <c r="CC4147" s="41"/>
      <c r="CD4147" s="41"/>
      <c r="CE4147" s="41"/>
      <c r="CF4147" s="41"/>
      <c r="CG4147" s="41"/>
      <c r="CH4147" s="41"/>
      <c r="CI4147" s="41"/>
      <c r="CJ4147" s="41"/>
      <c r="ED4147" s="68"/>
      <c r="EE4147" s="68"/>
      <c r="EF4147" s="68"/>
      <c r="EG4147" s="68"/>
      <c r="EH4147" s="68"/>
      <c r="EI4147" s="68"/>
      <c r="EJ4147" s="68"/>
      <c r="EK4147" s="68"/>
      <c r="EL4147" s="68"/>
      <c r="EM4147" s="68"/>
      <c r="EN4147" s="68"/>
      <c r="EO4147" s="68"/>
      <c r="EP4147" s="68"/>
      <c r="EQ4147" s="68"/>
      <c r="ER4147" s="68"/>
      <c r="ES4147" s="68"/>
      <c r="ET4147" s="68"/>
    </row>
    <row r="4148" spans="53:150" s="9" customFormat="1" ht="15">
      <c r="BA4148" s="41"/>
      <c r="BB4148" s="41"/>
      <c r="BC4148" s="41"/>
      <c r="BD4148" s="41"/>
      <c r="BE4148" s="41"/>
      <c r="BF4148" s="41"/>
      <c r="BG4148" s="41"/>
      <c r="BH4148" s="41"/>
      <c r="BI4148" s="41"/>
      <c r="BJ4148" s="41"/>
      <c r="BK4148" s="41"/>
      <c r="BL4148" s="41"/>
      <c r="BM4148" s="41"/>
      <c r="BN4148" s="41"/>
      <c r="BO4148" s="41"/>
      <c r="BP4148" s="41"/>
      <c r="BQ4148" s="41"/>
      <c r="BR4148" s="41"/>
      <c r="BS4148" s="41"/>
      <c r="BT4148" s="41"/>
      <c r="BU4148" s="41"/>
      <c r="BV4148" s="41"/>
      <c r="BW4148" s="41"/>
      <c r="BX4148" s="41"/>
      <c r="BY4148" s="41"/>
      <c r="BZ4148" s="41"/>
      <c r="CA4148" s="41"/>
      <c r="CB4148" s="41"/>
      <c r="CC4148" s="41"/>
      <c r="CD4148" s="41"/>
      <c r="CE4148" s="41"/>
      <c r="CF4148" s="41"/>
      <c r="CG4148" s="41"/>
      <c r="CH4148" s="41"/>
      <c r="CI4148" s="41"/>
      <c r="CJ4148" s="41"/>
      <c r="ED4148" s="68"/>
      <c r="EE4148" s="68"/>
      <c r="EF4148" s="68"/>
      <c r="EG4148" s="68"/>
      <c r="EH4148" s="68"/>
      <c r="EI4148" s="68"/>
      <c r="EJ4148" s="68"/>
      <c r="EK4148" s="68"/>
      <c r="EL4148" s="68"/>
      <c r="EM4148" s="68"/>
      <c r="EN4148" s="68"/>
      <c r="EO4148" s="68"/>
      <c r="EP4148" s="68"/>
      <c r="EQ4148" s="68"/>
      <c r="ER4148" s="68"/>
      <c r="ES4148" s="68"/>
      <c r="ET4148" s="68"/>
    </row>
    <row r="4149" spans="53:150" s="9" customFormat="1" ht="15">
      <c r="BA4149" s="41"/>
      <c r="BB4149" s="41"/>
      <c r="BC4149" s="41"/>
      <c r="BD4149" s="41"/>
      <c r="BE4149" s="41"/>
      <c r="BF4149" s="41"/>
      <c r="BG4149" s="41"/>
      <c r="BH4149" s="41"/>
      <c r="BI4149" s="41"/>
      <c r="BJ4149" s="41"/>
      <c r="BK4149" s="41"/>
      <c r="BL4149" s="41"/>
      <c r="BM4149" s="41"/>
      <c r="BN4149" s="41"/>
      <c r="BO4149" s="41"/>
      <c r="BP4149" s="41"/>
      <c r="BQ4149" s="41"/>
      <c r="BR4149" s="41"/>
      <c r="BS4149" s="41"/>
      <c r="BT4149" s="41"/>
      <c r="BU4149" s="41"/>
      <c r="BV4149" s="41"/>
      <c r="BW4149" s="41"/>
      <c r="BX4149" s="41"/>
      <c r="BY4149" s="41"/>
      <c r="BZ4149" s="41"/>
      <c r="CA4149" s="41"/>
      <c r="CB4149" s="41"/>
      <c r="CC4149" s="41"/>
      <c r="CD4149" s="41"/>
      <c r="CE4149" s="41"/>
      <c r="CF4149" s="41"/>
      <c r="CG4149" s="41"/>
      <c r="CH4149" s="41"/>
      <c r="CI4149" s="41"/>
      <c r="CJ4149" s="41"/>
      <c r="ED4149" s="68"/>
      <c r="EE4149" s="68"/>
      <c r="EF4149" s="68"/>
      <c r="EG4149" s="68"/>
      <c r="EH4149" s="68"/>
      <c r="EI4149" s="68"/>
      <c r="EJ4149" s="68"/>
      <c r="EK4149" s="68"/>
      <c r="EL4149" s="68"/>
      <c r="EM4149" s="68"/>
      <c r="EN4149" s="68"/>
      <c r="EO4149" s="68"/>
      <c r="EP4149" s="68"/>
      <c r="EQ4149" s="68"/>
      <c r="ER4149" s="68"/>
      <c r="ES4149" s="68"/>
      <c r="ET4149" s="68"/>
    </row>
    <row r="4150" spans="53:150" s="9" customFormat="1" ht="15">
      <c r="BA4150" s="41"/>
      <c r="BB4150" s="41"/>
      <c r="BC4150" s="41"/>
      <c r="BD4150" s="41"/>
      <c r="BE4150" s="41"/>
      <c r="BF4150" s="41"/>
      <c r="BG4150" s="41"/>
      <c r="BH4150" s="41"/>
      <c r="BI4150" s="41"/>
      <c r="BJ4150" s="41"/>
      <c r="BK4150" s="41"/>
      <c r="BL4150" s="41"/>
      <c r="BM4150" s="41"/>
      <c r="BN4150" s="41"/>
      <c r="BO4150" s="41"/>
      <c r="BP4150" s="41"/>
      <c r="BQ4150" s="41"/>
      <c r="BR4150" s="41"/>
      <c r="BS4150" s="41"/>
      <c r="BT4150" s="41"/>
      <c r="BU4150" s="41"/>
      <c r="BV4150" s="41"/>
      <c r="BW4150" s="41"/>
      <c r="BX4150" s="41"/>
      <c r="BY4150" s="41"/>
      <c r="BZ4150" s="41"/>
      <c r="CA4150" s="41"/>
      <c r="CB4150" s="41"/>
      <c r="CC4150" s="41"/>
      <c r="CD4150" s="41"/>
      <c r="CE4150" s="41"/>
      <c r="CF4150" s="41"/>
      <c r="CG4150" s="41"/>
      <c r="CH4150" s="41"/>
      <c r="CI4150" s="41"/>
      <c r="CJ4150" s="41"/>
      <c r="ED4150" s="68"/>
      <c r="EE4150" s="68"/>
      <c r="EF4150" s="68"/>
      <c r="EG4150" s="68"/>
      <c r="EH4150" s="68"/>
      <c r="EI4150" s="68"/>
      <c r="EJ4150" s="68"/>
      <c r="EK4150" s="68"/>
      <c r="EL4150" s="68"/>
      <c r="EM4150" s="68"/>
      <c r="EN4150" s="68"/>
      <c r="EO4150" s="68"/>
      <c r="EP4150" s="68"/>
      <c r="EQ4150" s="68"/>
      <c r="ER4150" s="68"/>
      <c r="ES4150" s="68"/>
      <c r="ET4150" s="68"/>
    </row>
    <row r="4151" spans="53:150" s="9" customFormat="1" ht="15">
      <c r="BA4151" s="41"/>
      <c r="BB4151" s="41"/>
      <c r="BC4151" s="41"/>
      <c r="BD4151" s="41"/>
      <c r="BE4151" s="41"/>
      <c r="BF4151" s="41"/>
      <c r="BG4151" s="41"/>
      <c r="BH4151" s="41"/>
      <c r="BI4151" s="41"/>
      <c r="BJ4151" s="41"/>
      <c r="BK4151" s="41"/>
      <c r="BL4151" s="41"/>
      <c r="BM4151" s="41"/>
      <c r="BN4151" s="41"/>
      <c r="BO4151" s="41"/>
      <c r="BP4151" s="41"/>
      <c r="BQ4151" s="41"/>
      <c r="BR4151" s="41"/>
      <c r="BS4151" s="41"/>
      <c r="BT4151" s="41"/>
      <c r="BU4151" s="41"/>
      <c r="BV4151" s="41"/>
      <c r="BW4151" s="41"/>
      <c r="BX4151" s="41"/>
      <c r="BY4151" s="41"/>
      <c r="BZ4151" s="41"/>
      <c r="CA4151" s="41"/>
      <c r="CB4151" s="41"/>
      <c r="CC4151" s="41"/>
      <c r="CD4151" s="41"/>
      <c r="CE4151" s="41"/>
      <c r="CF4151" s="41"/>
      <c r="CG4151" s="41"/>
      <c r="CH4151" s="41"/>
      <c r="CI4151" s="41"/>
      <c r="CJ4151" s="41"/>
      <c r="ED4151" s="68"/>
      <c r="EE4151" s="68"/>
      <c r="EF4151" s="68"/>
      <c r="EG4151" s="68"/>
      <c r="EH4151" s="68"/>
      <c r="EI4151" s="68"/>
      <c r="EJ4151" s="68"/>
      <c r="EK4151" s="68"/>
      <c r="EL4151" s="68"/>
      <c r="EM4151" s="68"/>
      <c r="EN4151" s="68"/>
      <c r="EO4151" s="68"/>
      <c r="EP4151" s="68"/>
      <c r="EQ4151" s="68"/>
      <c r="ER4151" s="68"/>
      <c r="ES4151" s="68"/>
      <c r="ET4151" s="68"/>
    </row>
    <row r="4152" spans="53:150" s="9" customFormat="1" ht="15">
      <c r="BA4152" s="41"/>
      <c r="BB4152" s="41"/>
      <c r="BC4152" s="41"/>
      <c r="BD4152" s="41"/>
      <c r="BE4152" s="41"/>
      <c r="BF4152" s="41"/>
      <c r="BG4152" s="41"/>
      <c r="BH4152" s="41"/>
      <c r="BI4152" s="41"/>
      <c r="BJ4152" s="41"/>
      <c r="BK4152" s="41"/>
      <c r="BL4152" s="41"/>
      <c r="BM4152" s="41"/>
      <c r="BN4152" s="41"/>
      <c r="BO4152" s="41"/>
      <c r="BP4152" s="41"/>
      <c r="BQ4152" s="41"/>
      <c r="BR4152" s="41"/>
      <c r="BS4152" s="41"/>
      <c r="BT4152" s="41"/>
      <c r="BU4152" s="41"/>
      <c r="BV4152" s="41"/>
      <c r="BW4152" s="41"/>
      <c r="BX4152" s="41"/>
      <c r="BY4152" s="41"/>
      <c r="BZ4152" s="41"/>
      <c r="CA4152" s="41"/>
      <c r="CB4152" s="41"/>
      <c r="CC4152" s="41"/>
      <c r="CD4152" s="41"/>
      <c r="CE4152" s="41"/>
      <c r="CF4152" s="41"/>
      <c r="CG4152" s="41"/>
      <c r="CH4152" s="41"/>
      <c r="CI4152" s="41"/>
      <c r="CJ4152" s="41"/>
      <c r="ED4152" s="68"/>
      <c r="EE4152" s="68"/>
      <c r="EF4152" s="68"/>
      <c r="EG4152" s="68"/>
      <c r="EH4152" s="68"/>
      <c r="EI4152" s="68"/>
      <c r="EJ4152" s="68"/>
      <c r="EK4152" s="68"/>
      <c r="EL4152" s="68"/>
      <c r="EM4152" s="68"/>
      <c r="EN4152" s="68"/>
      <c r="EO4152" s="68"/>
      <c r="EP4152" s="68"/>
      <c r="EQ4152" s="68"/>
      <c r="ER4152" s="68"/>
      <c r="ES4152" s="68"/>
      <c r="ET4152" s="68"/>
    </row>
    <row r="4153" spans="53:150" s="9" customFormat="1" ht="15">
      <c r="BA4153" s="41"/>
      <c r="BB4153" s="41"/>
      <c r="BC4153" s="41"/>
      <c r="BD4153" s="41"/>
      <c r="BE4153" s="41"/>
      <c r="BF4153" s="41"/>
      <c r="BG4153" s="41"/>
      <c r="BH4153" s="41"/>
      <c r="BI4153" s="41"/>
      <c r="BJ4153" s="41"/>
      <c r="BK4153" s="41"/>
      <c r="BL4153" s="41"/>
      <c r="BM4153" s="41"/>
      <c r="BN4153" s="41"/>
      <c r="BO4153" s="41"/>
      <c r="BP4153" s="41"/>
      <c r="BQ4153" s="41"/>
      <c r="BR4153" s="41"/>
      <c r="BS4153" s="41"/>
      <c r="BT4153" s="41"/>
      <c r="BU4153" s="41"/>
      <c r="BV4153" s="41"/>
      <c r="BW4153" s="41"/>
      <c r="BX4153" s="41"/>
      <c r="BY4153" s="41"/>
      <c r="BZ4153" s="41"/>
      <c r="CA4153" s="41"/>
      <c r="CB4153" s="41"/>
      <c r="CC4153" s="41"/>
      <c r="CD4153" s="41"/>
      <c r="CE4153" s="41"/>
      <c r="CF4153" s="41"/>
      <c r="CG4153" s="41"/>
      <c r="CH4153" s="41"/>
      <c r="CI4153" s="41"/>
      <c r="CJ4153" s="41"/>
      <c r="ED4153" s="68"/>
      <c r="EE4153" s="68"/>
      <c r="EF4153" s="68"/>
      <c r="EG4153" s="68"/>
      <c r="EH4153" s="68"/>
      <c r="EI4153" s="68"/>
      <c r="EJ4153" s="68"/>
      <c r="EK4153" s="68"/>
      <c r="EL4153" s="68"/>
      <c r="EM4153" s="68"/>
      <c r="EN4153" s="68"/>
      <c r="EO4153" s="68"/>
      <c r="EP4153" s="68"/>
      <c r="EQ4153" s="68"/>
      <c r="ER4153" s="68"/>
      <c r="ES4153" s="68"/>
      <c r="ET4153" s="68"/>
    </row>
    <row r="4154" spans="53:150" s="9" customFormat="1" ht="15">
      <c r="BA4154" s="41"/>
      <c r="BB4154" s="41"/>
      <c r="BC4154" s="41"/>
      <c r="BD4154" s="41"/>
      <c r="BE4154" s="41"/>
      <c r="BF4154" s="41"/>
      <c r="BG4154" s="41"/>
      <c r="BH4154" s="41"/>
      <c r="BI4154" s="41"/>
      <c r="BJ4154" s="41"/>
      <c r="BK4154" s="41"/>
      <c r="BL4154" s="41"/>
      <c r="BM4154" s="41"/>
      <c r="BN4154" s="41"/>
      <c r="BO4154" s="41"/>
      <c r="BP4154" s="41"/>
      <c r="BQ4154" s="41"/>
      <c r="BR4154" s="41"/>
      <c r="BS4154" s="41"/>
      <c r="BT4154" s="41"/>
      <c r="BU4154" s="41"/>
      <c r="BV4154" s="41"/>
      <c r="BW4154" s="41"/>
      <c r="BX4154" s="41"/>
      <c r="BY4154" s="41"/>
      <c r="BZ4154" s="41"/>
      <c r="CA4154" s="41"/>
      <c r="CB4154" s="41"/>
      <c r="CC4154" s="41"/>
      <c r="CD4154" s="41"/>
      <c r="CE4154" s="41"/>
      <c r="CF4154" s="41"/>
      <c r="CG4154" s="41"/>
      <c r="CH4154" s="41"/>
      <c r="CI4154" s="41"/>
      <c r="CJ4154" s="41"/>
      <c r="ED4154" s="68"/>
      <c r="EE4154" s="68"/>
      <c r="EF4154" s="68"/>
      <c r="EG4154" s="68"/>
      <c r="EH4154" s="68"/>
      <c r="EI4154" s="68"/>
      <c r="EJ4154" s="68"/>
      <c r="EK4154" s="68"/>
      <c r="EL4154" s="68"/>
      <c r="EM4154" s="68"/>
      <c r="EN4154" s="68"/>
      <c r="EO4154" s="68"/>
      <c r="EP4154" s="68"/>
      <c r="EQ4154" s="68"/>
      <c r="ER4154" s="68"/>
      <c r="ES4154" s="68"/>
      <c r="ET4154" s="68"/>
    </row>
    <row r="4155" spans="53:150" s="9" customFormat="1" ht="15">
      <c r="BA4155" s="41"/>
      <c r="BB4155" s="41"/>
      <c r="BC4155" s="41"/>
      <c r="BD4155" s="41"/>
      <c r="BE4155" s="41"/>
      <c r="BF4155" s="41"/>
      <c r="BG4155" s="41"/>
      <c r="BH4155" s="41"/>
      <c r="BI4155" s="41"/>
      <c r="BJ4155" s="41"/>
      <c r="BK4155" s="41"/>
      <c r="BL4155" s="41"/>
      <c r="BM4155" s="41"/>
      <c r="BN4155" s="41"/>
      <c r="BO4155" s="41"/>
      <c r="BP4155" s="41"/>
      <c r="BQ4155" s="41"/>
      <c r="BR4155" s="41"/>
      <c r="BS4155" s="41"/>
      <c r="BT4155" s="41"/>
      <c r="BU4155" s="41"/>
      <c r="BV4155" s="41"/>
      <c r="BW4155" s="41"/>
      <c r="BX4155" s="41"/>
      <c r="BY4155" s="41"/>
      <c r="BZ4155" s="41"/>
      <c r="CA4155" s="41"/>
      <c r="CB4155" s="41"/>
      <c r="CC4155" s="41"/>
      <c r="CD4155" s="41"/>
      <c r="CE4155" s="41"/>
      <c r="CF4155" s="41"/>
      <c r="CG4155" s="41"/>
      <c r="CH4155" s="41"/>
      <c r="CI4155" s="41"/>
      <c r="CJ4155" s="41"/>
      <c r="ED4155" s="68"/>
      <c r="EE4155" s="68"/>
      <c r="EF4155" s="68"/>
      <c r="EG4155" s="68"/>
      <c r="EH4155" s="68"/>
      <c r="EI4155" s="68"/>
      <c r="EJ4155" s="68"/>
      <c r="EK4155" s="68"/>
      <c r="EL4155" s="68"/>
      <c r="EM4155" s="68"/>
      <c r="EN4155" s="68"/>
      <c r="EO4155" s="68"/>
      <c r="EP4155" s="68"/>
      <c r="EQ4155" s="68"/>
      <c r="ER4155" s="68"/>
      <c r="ES4155" s="68"/>
      <c r="ET4155" s="68"/>
    </row>
    <row r="4156" spans="53:150" s="9" customFormat="1" ht="15">
      <c r="BA4156" s="41"/>
      <c r="BB4156" s="41"/>
      <c r="BC4156" s="41"/>
      <c r="BD4156" s="41"/>
      <c r="BE4156" s="41"/>
      <c r="BF4156" s="41"/>
      <c r="BG4156" s="41"/>
      <c r="BH4156" s="41"/>
      <c r="BI4156" s="41"/>
      <c r="BJ4156" s="41"/>
      <c r="BK4156" s="41"/>
      <c r="BL4156" s="41"/>
      <c r="BM4156" s="41"/>
      <c r="BN4156" s="41"/>
      <c r="BO4156" s="41"/>
      <c r="BP4156" s="41"/>
      <c r="BQ4156" s="41"/>
      <c r="BR4156" s="41"/>
      <c r="BS4156" s="41"/>
      <c r="BT4156" s="41"/>
      <c r="BU4156" s="41"/>
      <c r="BV4156" s="41"/>
      <c r="BW4156" s="41"/>
      <c r="BX4156" s="41"/>
      <c r="BY4156" s="41"/>
      <c r="BZ4156" s="41"/>
      <c r="CA4156" s="41"/>
      <c r="CB4156" s="41"/>
      <c r="CC4156" s="41"/>
      <c r="CD4156" s="41"/>
      <c r="CE4156" s="41"/>
      <c r="CF4156" s="41"/>
      <c r="CG4156" s="41"/>
      <c r="CH4156" s="41"/>
      <c r="CI4156" s="41"/>
      <c r="CJ4156" s="41"/>
      <c r="ED4156" s="68"/>
      <c r="EE4156" s="68"/>
      <c r="EF4156" s="68"/>
      <c r="EG4156" s="68"/>
      <c r="EH4156" s="68"/>
      <c r="EI4156" s="68"/>
      <c r="EJ4156" s="68"/>
      <c r="EK4156" s="68"/>
      <c r="EL4156" s="68"/>
      <c r="EM4156" s="68"/>
      <c r="EN4156" s="68"/>
      <c r="EO4156" s="68"/>
      <c r="EP4156" s="68"/>
      <c r="EQ4156" s="68"/>
      <c r="ER4156" s="68"/>
      <c r="ES4156" s="68"/>
      <c r="ET4156" s="68"/>
    </row>
    <row r="4157" spans="53:150" s="9" customFormat="1" ht="15">
      <c r="BA4157" s="41"/>
      <c r="BB4157" s="41"/>
      <c r="BC4157" s="41"/>
      <c r="BD4157" s="41"/>
      <c r="BE4157" s="41"/>
      <c r="BF4157" s="41"/>
      <c r="BG4157" s="41"/>
      <c r="BH4157" s="41"/>
      <c r="BI4157" s="41"/>
      <c r="BJ4157" s="41"/>
      <c r="BK4157" s="41"/>
      <c r="BL4157" s="41"/>
      <c r="BM4157" s="41"/>
      <c r="BN4157" s="41"/>
      <c r="BO4157" s="41"/>
      <c r="BP4157" s="41"/>
      <c r="BQ4157" s="41"/>
      <c r="BR4157" s="41"/>
      <c r="BS4157" s="41"/>
      <c r="BT4157" s="41"/>
      <c r="BU4157" s="41"/>
      <c r="BV4157" s="41"/>
      <c r="BW4157" s="41"/>
      <c r="BX4157" s="41"/>
      <c r="BY4157" s="41"/>
      <c r="BZ4157" s="41"/>
      <c r="CA4157" s="41"/>
      <c r="CB4157" s="41"/>
      <c r="CC4157" s="41"/>
      <c r="CD4157" s="41"/>
      <c r="CE4157" s="41"/>
      <c r="CF4157" s="41"/>
      <c r="CG4157" s="41"/>
      <c r="CH4157" s="41"/>
      <c r="CI4157" s="41"/>
      <c r="CJ4157" s="41"/>
      <c r="ED4157" s="68"/>
      <c r="EE4157" s="68"/>
      <c r="EF4157" s="68"/>
      <c r="EG4157" s="68"/>
      <c r="EH4157" s="68"/>
      <c r="EI4157" s="68"/>
      <c r="EJ4157" s="68"/>
      <c r="EK4157" s="68"/>
      <c r="EL4157" s="68"/>
      <c r="EM4157" s="68"/>
      <c r="EN4157" s="68"/>
      <c r="EO4157" s="68"/>
      <c r="EP4157" s="68"/>
      <c r="EQ4157" s="68"/>
      <c r="ER4157" s="68"/>
      <c r="ES4157" s="68"/>
      <c r="ET4157" s="68"/>
    </row>
    <row r="4158" spans="53:150" s="9" customFormat="1" ht="15">
      <c r="BA4158" s="41"/>
      <c r="BB4158" s="41"/>
      <c r="BC4158" s="41"/>
      <c r="BD4158" s="41"/>
      <c r="BE4158" s="41"/>
      <c r="BF4158" s="41"/>
      <c r="BG4158" s="41"/>
      <c r="BH4158" s="41"/>
      <c r="BI4158" s="41"/>
      <c r="BJ4158" s="41"/>
      <c r="BK4158" s="41"/>
      <c r="BL4158" s="41"/>
      <c r="BM4158" s="41"/>
      <c r="BN4158" s="41"/>
      <c r="BO4158" s="41"/>
      <c r="BP4158" s="41"/>
      <c r="BQ4158" s="41"/>
      <c r="BR4158" s="41"/>
      <c r="BS4158" s="41"/>
      <c r="BT4158" s="41"/>
      <c r="BU4158" s="41"/>
      <c r="BV4158" s="41"/>
      <c r="BW4158" s="41"/>
      <c r="BX4158" s="41"/>
      <c r="BY4158" s="41"/>
      <c r="BZ4158" s="41"/>
      <c r="CA4158" s="41"/>
      <c r="CB4158" s="41"/>
      <c r="CC4158" s="41"/>
      <c r="CD4158" s="41"/>
      <c r="CE4158" s="41"/>
      <c r="CF4158" s="41"/>
      <c r="CG4158" s="41"/>
      <c r="CH4158" s="41"/>
      <c r="CI4158" s="41"/>
      <c r="CJ4158" s="41"/>
      <c r="ED4158" s="68"/>
      <c r="EE4158" s="68"/>
      <c r="EF4158" s="68"/>
      <c r="EG4158" s="68"/>
      <c r="EH4158" s="68"/>
      <c r="EI4158" s="68"/>
      <c r="EJ4158" s="68"/>
      <c r="EK4158" s="68"/>
      <c r="EL4158" s="68"/>
      <c r="EM4158" s="68"/>
      <c r="EN4158" s="68"/>
      <c r="EO4158" s="68"/>
      <c r="EP4158" s="68"/>
      <c r="EQ4158" s="68"/>
      <c r="ER4158" s="68"/>
      <c r="ES4158" s="68"/>
      <c r="ET4158" s="68"/>
    </row>
    <row r="4159" spans="53:150" s="9" customFormat="1" ht="15">
      <c r="BA4159" s="41"/>
      <c r="BB4159" s="41"/>
      <c r="BC4159" s="41"/>
      <c r="BD4159" s="41"/>
      <c r="BE4159" s="41"/>
      <c r="BF4159" s="41"/>
      <c r="BG4159" s="41"/>
      <c r="BH4159" s="41"/>
      <c r="BI4159" s="41"/>
      <c r="BJ4159" s="41"/>
      <c r="BK4159" s="41"/>
      <c r="BL4159" s="41"/>
      <c r="BM4159" s="41"/>
      <c r="BN4159" s="41"/>
      <c r="BO4159" s="41"/>
      <c r="BP4159" s="41"/>
      <c r="BQ4159" s="41"/>
      <c r="BR4159" s="41"/>
      <c r="BS4159" s="41"/>
      <c r="BT4159" s="41"/>
      <c r="BU4159" s="41"/>
      <c r="BV4159" s="41"/>
      <c r="BW4159" s="41"/>
      <c r="BX4159" s="41"/>
      <c r="BY4159" s="41"/>
      <c r="BZ4159" s="41"/>
      <c r="CA4159" s="41"/>
      <c r="CB4159" s="41"/>
      <c r="CC4159" s="41"/>
      <c r="CD4159" s="41"/>
      <c r="CE4159" s="41"/>
      <c r="CF4159" s="41"/>
      <c r="CG4159" s="41"/>
      <c r="CH4159" s="41"/>
      <c r="CI4159" s="41"/>
      <c r="CJ4159" s="41"/>
      <c r="ED4159" s="68"/>
      <c r="EE4159" s="68"/>
      <c r="EF4159" s="68"/>
      <c r="EG4159" s="68"/>
      <c r="EH4159" s="68"/>
      <c r="EI4159" s="68"/>
      <c r="EJ4159" s="68"/>
      <c r="EK4159" s="68"/>
      <c r="EL4159" s="68"/>
      <c r="EM4159" s="68"/>
      <c r="EN4159" s="68"/>
      <c r="EO4159" s="68"/>
      <c r="EP4159" s="68"/>
      <c r="EQ4159" s="68"/>
      <c r="ER4159" s="68"/>
      <c r="ES4159" s="68"/>
      <c r="ET4159" s="68"/>
    </row>
    <row r="4160" spans="53:150" s="9" customFormat="1" ht="15">
      <c r="BA4160" s="41"/>
      <c r="BB4160" s="41"/>
      <c r="BC4160" s="41"/>
      <c r="BD4160" s="41"/>
      <c r="BE4160" s="41"/>
      <c r="BF4160" s="41"/>
      <c r="BG4160" s="41"/>
      <c r="BH4160" s="41"/>
      <c r="BI4160" s="41"/>
      <c r="BJ4160" s="41"/>
      <c r="BK4160" s="41"/>
      <c r="BL4160" s="41"/>
      <c r="BM4160" s="41"/>
      <c r="BN4160" s="41"/>
      <c r="BO4160" s="41"/>
      <c r="BP4160" s="41"/>
      <c r="BQ4160" s="41"/>
      <c r="BR4160" s="41"/>
      <c r="BS4160" s="41"/>
      <c r="BT4160" s="41"/>
      <c r="BU4160" s="41"/>
      <c r="BV4160" s="41"/>
      <c r="BW4160" s="41"/>
      <c r="BX4160" s="41"/>
      <c r="BY4160" s="41"/>
      <c r="BZ4160" s="41"/>
      <c r="CA4160" s="41"/>
      <c r="CB4160" s="41"/>
      <c r="CC4160" s="41"/>
      <c r="CD4160" s="41"/>
      <c r="CE4160" s="41"/>
      <c r="CF4160" s="41"/>
      <c r="CG4160" s="41"/>
      <c r="CH4160" s="41"/>
      <c r="CI4160" s="41"/>
      <c r="CJ4160" s="41"/>
      <c r="ED4160" s="68"/>
      <c r="EE4160" s="68"/>
      <c r="EF4160" s="68"/>
      <c r="EG4160" s="68"/>
      <c r="EH4160" s="68"/>
      <c r="EI4160" s="68"/>
      <c r="EJ4160" s="68"/>
      <c r="EK4160" s="68"/>
      <c r="EL4160" s="68"/>
      <c r="EM4160" s="68"/>
      <c r="EN4160" s="68"/>
      <c r="EO4160" s="68"/>
      <c r="EP4160" s="68"/>
      <c r="EQ4160" s="68"/>
      <c r="ER4160" s="68"/>
      <c r="ES4160" s="68"/>
      <c r="ET4160" s="68"/>
    </row>
    <row r="4161" spans="53:150" s="9" customFormat="1" ht="15">
      <c r="BA4161" s="41"/>
      <c r="BB4161" s="41"/>
      <c r="BC4161" s="41"/>
      <c r="BD4161" s="41"/>
      <c r="BE4161" s="41"/>
      <c r="BF4161" s="41"/>
      <c r="BG4161" s="41"/>
      <c r="BH4161" s="41"/>
      <c r="BI4161" s="41"/>
      <c r="BJ4161" s="41"/>
      <c r="BK4161" s="41"/>
      <c r="BL4161" s="41"/>
      <c r="BM4161" s="41"/>
      <c r="BN4161" s="41"/>
      <c r="BO4161" s="41"/>
      <c r="BP4161" s="41"/>
      <c r="BQ4161" s="41"/>
      <c r="BR4161" s="41"/>
      <c r="BS4161" s="41"/>
      <c r="BT4161" s="41"/>
      <c r="BU4161" s="41"/>
      <c r="BV4161" s="41"/>
      <c r="BW4161" s="41"/>
      <c r="BX4161" s="41"/>
      <c r="BY4161" s="41"/>
      <c r="BZ4161" s="41"/>
      <c r="CA4161" s="41"/>
      <c r="CB4161" s="41"/>
      <c r="CC4161" s="41"/>
      <c r="CD4161" s="41"/>
      <c r="CE4161" s="41"/>
      <c r="CF4161" s="41"/>
      <c r="CG4161" s="41"/>
      <c r="CH4161" s="41"/>
      <c r="CI4161" s="41"/>
      <c r="CJ4161" s="41"/>
      <c r="ED4161" s="68"/>
      <c r="EE4161" s="68"/>
      <c r="EF4161" s="68"/>
      <c r="EG4161" s="68"/>
      <c r="EH4161" s="68"/>
      <c r="EI4161" s="68"/>
      <c r="EJ4161" s="68"/>
      <c r="EK4161" s="68"/>
      <c r="EL4161" s="68"/>
      <c r="EM4161" s="68"/>
      <c r="EN4161" s="68"/>
      <c r="EO4161" s="68"/>
      <c r="EP4161" s="68"/>
      <c r="EQ4161" s="68"/>
      <c r="ER4161" s="68"/>
      <c r="ES4161" s="68"/>
      <c r="ET4161" s="68"/>
    </row>
    <row r="4162" spans="53:150" s="9" customFormat="1" ht="15">
      <c r="BA4162" s="41"/>
      <c r="BB4162" s="41"/>
      <c r="BC4162" s="41"/>
      <c r="BD4162" s="41"/>
      <c r="BE4162" s="41"/>
      <c r="BF4162" s="41"/>
      <c r="BG4162" s="41"/>
      <c r="BH4162" s="41"/>
      <c r="BI4162" s="41"/>
      <c r="BJ4162" s="41"/>
      <c r="BK4162" s="41"/>
      <c r="BL4162" s="41"/>
      <c r="BM4162" s="41"/>
      <c r="BN4162" s="41"/>
      <c r="BO4162" s="41"/>
      <c r="BP4162" s="41"/>
      <c r="BQ4162" s="41"/>
      <c r="BR4162" s="41"/>
      <c r="BS4162" s="41"/>
      <c r="BT4162" s="41"/>
      <c r="BU4162" s="41"/>
      <c r="BV4162" s="41"/>
      <c r="BW4162" s="41"/>
      <c r="BX4162" s="41"/>
      <c r="BY4162" s="41"/>
      <c r="BZ4162" s="41"/>
      <c r="CA4162" s="41"/>
      <c r="CB4162" s="41"/>
      <c r="CC4162" s="41"/>
      <c r="CD4162" s="41"/>
      <c r="CE4162" s="41"/>
      <c r="CF4162" s="41"/>
      <c r="CG4162" s="41"/>
      <c r="CH4162" s="41"/>
      <c r="CI4162" s="41"/>
      <c r="CJ4162" s="41"/>
      <c r="ED4162" s="68"/>
      <c r="EE4162" s="68"/>
      <c r="EF4162" s="68"/>
      <c r="EG4162" s="68"/>
      <c r="EH4162" s="68"/>
      <c r="EI4162" s="68"/>
      <c r="EJ4162" s="68"/>
      <c r="EK4162" s="68"/>
      <c r="EL4162" s="68"/>
      <c r="EM4162" s="68"/>
      <c r="EN4162" s="68"/>
      <c r="EO4162" s="68"/>
      <c r="EP4162" s="68"/>
      <c r="EQ4162" s="68"/>
      <c r="ER4162" s="68"/>
      <c r="ES4162" s="68"/>
      <c r="ET4162" s="68"/>
    </row>
    <row r="4163" spans="53:150" s="9" customFormat="1" ht="15">
      <c r="BA4163" s="41"/>
      <c r="BB4163" s="41"/>
      <c r="BC4163" s="41"/>
      <c r="BD4163" s="41"/>
      <c r="BE4163" s="41"/>
      <c r="BF4163" s="41"/>
      <c r="BG4163" s="41"/>
      <c r="BH4163" s="41"/>
      <c r="BI4163" s="41"/>
      <c r="BJ4163" s="41"/>
      <c r="BK4163" s="41"/>
      <c r="BL4163" s="41"/>
      <c r="BM4163" s="41"/>
      <c r="BN4163" s="41"/>
      <c r="BO4163" s="41"/>
      <c r="BP4163" s="41"/>
      <c r="BQ4163" s="41"/>
      <c r="BR4163" s="41"/>
      <c r="BS4163" s="41"/>
      <c r="BT4163" s="41"/>
      <c r="BU4163" s="41"/>
      <c r="BV4163" s="41"/>
      <c r="BW4163" s="41"/>
      <c r="BX4163" s="41"/>
      <c r="BY4163" s="41"/>
      <c r="BZ4163" s="41"/>
      <c r="CA4163" s="41"/>
      <c r="CB4163" s="41"/>
      <c r="CC4163" s="41"/>
      <c r="CD4163" s="41"/>
      <c r="CE4163" s="41"/>
      <c r="CF4163" s="41"/>
      <c r="CG4163" s="41"/>
      <c r="CH4163" s="41"/>
      <c r="CI4163" s="41"/>
      <c r="CJ4163" s="41"/>
      <c r="ED4163" s="68"/>
      <c r="EE4163" s="68"/>
      <c r="EF4163" s="68"/>
      <c r="EG4163" s="68"/>
      <c r="EH4163" s="68"/>
      <c r="EI4163" s="68"/>
      <c r="EJ4163" s="68"/>
      <c r="EK4163" s="68"/>
      <c r="EL4163" s="68"/>
      <c r="EM4163" s="68"/>
      <c r="EN4163" s="68"/>
      <c r="EO4163" s="68"/>
      <c r="EP4163" s="68"/>
      <c r="EQ4163" s="68"/>
      <c r="ER4163" s="68"/>
      <c r="ES4163" s="68"/>
      <c r="ET4163" s="68"/>
    </row>
    <row r="4164" spans="53:150" s="9" customFormat="1" ht="15">
      <c r="BA4164" s="41"/>
      <c r="BB4164" s="41"/>
      <c r="BC4164" s="41"/>
      <c r="BD4164" s="41"/>
      <c r="BE4164" s="41"/>
      <c r="BF4164" s="41"/>
      <c r="BG4164" s="41"/>
      <c r="BH4164" s="41"/>
      <c r="BI4164" s="41"/>
      <c r="BJ4164" s="41"/>
      <c r="BK4164" s="41"/>
      <c r="BL4164" s="41"/>
      <c r="BM4164" s="41"/>
      <c r="BN4164" s="41"/>
      <c r="BO4164" s="41"/>
      <c r="BP4164" s="41"/>
      <c r="BQ4164" s="41"/>
      <c r="BR4164" s="41"/>
      <c r="BS4164" s="41"/>
      <c r="BT4164" s="41"/>
      <c r="BU4164" s="41"/>
      <c r="BV4164" s="41"/>
      <c r="BW4164" s="41"/>
      <c r="BX4164" s="41"/>
      <c r="BY4164" s="41"/>
      <c r="BZ4164" s="41"/>
      <c r="CA4164" s="41"/>
      <c r="CB4164" s="41"/>
      <c r="CC4164" s="41"/>
      <c r="CD4164" s="41"/>
      <c r="CE4164" s="41"/>
      <c r="CF4164" s="41"/>
      <c r="CG4164" s="41"/>
      <c r="CH4164" s="41"/>
      <c r="CI4164" s="41"/>
      <c r="CJ4164" s="41"/>
      <c r="ED4164" s="68"/>
      <c r="EE4164" s="68"/>
      <c r="EF4164" s="68"/>
      <c r="EG4164" s="68"/>
      <c r="EH4164" s="68"/>
      <c r="EI4164" s="68"/>
      <c r="EJ4164" s="68"/>
      <c r="EK4164" s="68"/>
      <c r="EL4164" s="68"/>
      <c r="EM4164" s="68"/>
      <c r="EN4164" s="68"/>
      <c r="EO4164" s="68"/>
      <c r="EP4164" s="68"/>
      <c r="EQ4164" s="68"/>
      <c r="ER4164" s="68"/>
      <c r="ES4164" s="68"/>
      <c r="ET4164" s="68"/>
    </row>
    <row r="4165" spans="53:150" s="9" customFormat="1" ht="15">
      <c r="BA4165" s="41"/>
      <c r="BB4165" s="41"/>
      <c r="BC4165" s="41"/>
      <c r="BD4165" s="41"/>
      <c r="BE4165" s="41"/>
      <c r="BF4165" s="41"/>
      <c r="BG4165" s="41"/>
      <c r="BH4165" s="41"/>
      <c r="BI4165" s="41"/>
      <c r="BJ4165" s="41"/>
      <c r="BK4165" s="41"/>
      <c r="BL4165" s="41"/>
      <c r="BM4165" s="41"/>
      <c r="BN4165" s="41"/>
      <c r="BO4165" s="41"/>
      <c r="BP4165" s="41"/>
      <c r="BQ4165" s="41"/>
      <c r="BR4165" s="41"/>
      <c r="BS4165" s="41"/>
      <c r="BT4165" s="41"/>
      <c r="BU4165" s="41"/>
      <c r="BV4165" s="41"/>
      <c r="BW4165" s="41"/>
      <c r="BX4165" s="41"/>
      <c r="BY4165" s="41"/>
      <c r="BZ4165" s="41"/>
      <c r="CA4165" s="41"/>
      <c r="CB4165" s="41"/>
      <c r="CC4165" s="41"/>
      <c r="CD4165" s="41"/>
      <c r="CE4165" s="41"/>
      <c r="CF4165" s="41"/>
      <c r="CG4165" s="41"/>
      <c r="CH4165" s="41"/>
      <c r="CI4165" s="41"/>
      <c r="CJ4165" s="41"/>
      <c r="ED4165" s="68"/>
      <c r="EE4165" s="68"/>
      <c r="EF4165" s="68"/>
      <c r="EG4165" s="68"/>
      <c r="EH4165" s="68"/>
      <c r="EI4165" s="68"/>
      <c r="EJ4165" s="68"/>
      <c r="EK4165" s="68"/>
      <c r="EL4165" s="68"/>
      <c r="EM4165" s="68"/>
      <c r="EN4165" s="68"/>
      <c r="EO4165" s="68"/>
      <c r="EP4165" s="68"/>
      <c r="EQ4165" s="68"/>
      <c r="ER4165" s="68"/>
      <c r="ES4165" s="68"/>
      <c r="ET4165" s="68"/>
    </row>
    <row r="4166" spans="53:150" s="9" customFormat="1" ht="15">
      <c r="BA4166" s="41"/>
      <c r="BB4166" s="41"/>
      <c r="BC4166" s="41"/>
      <c r="BD4166" s="41"/>
      <c r="BE4166" s="41"/>
      <c r="BF4166" s="41"/>
      <c r="BG4166" s="41"/>
      <c r="BH4166" s="41"/>
      <c r="BI4166" s="41"/>
      <c r="BJ4166" s="41"/>
      <c r="BK4166" s="41"/>
      <c r="BL4166" s="41"/>
      <c r="BM4166" s="41"/>
      <c r="BN4166" s="41"/>
      <c r="BO4166" s="41"/>
      <c r="BP4166" s="41"/>
      <c r="BQ4166" s="41"/>
      <c r="BR4166" s="41"/>
      <c r="BS4166" s="41"/>
      <c r="BT4166" s="41"/>
      <c r="BU4166" s="41"/>
      <c r="BV4166" s="41"/>
      <c r="BW4166" s="41"/>
      <c r="BX4166" s="41"/>
      <c r="BY4166" s="41"/>
      <c r="BZ4166" s="41"/>
      <c r="CA4166" s="41"/>
      <c r="CB4166" s="41"/>
      <c r="CC4166" s="41"/>
      <c r="CD4166" s="41"/>
      <c r="CE4166" s="41"/>
      <c r="CF4166" s="41"/>
      <c r="CG4166" s="41"/>
      <c r="CH4166" s="41"/>
      <c r="CI4166" s="41"/>
      <c r="CJ4166" s="41"/>
      <c r="ED4166" s="68"/>
      <c r="EE4166" s="68"/>
      <c r="EF4166" s="68"/>
      <c r="EG4166" s="68"/>
      <c r="EH4166" s="68"/>
      <c r="EI4166" s="68"/>
      <c r="EJ4166" s="68"/>
      <c r="EK4166" s="68"/>
      <c r="EL4166" s="68"/>
      <c r="EM4166" s="68"/>
      <c r="EN4166" s="68"/>
      <c r="EO4166" s="68"/>
      <c r="EP4166" s="68"/>
      <c r="EQ4166" s="68"/>
      <c r="ER4166" s="68"/>
      <c r="ES4166" s="68"/>
      <c r="ET4166" s="68"/>
    </row>
    <row r="4167" spans="53:150" s="9" customFormat="1" ht="15">
      <c r="BA4167" s="41"/>
      <c r="BB4167" s="41"/>
      <c r="BC4167" s="41"/>
      <c r="BD4167" s="41"/>
      <c r="BE4167" s="41"/>
      <c r="BF4167" s="41"/>
      <c r="BG4167" s="41"/>
      <c r="BH4167" s="41"/>
      <c r="BI4167" s="41"/>
      <c r="BJ4167" s="41"/>
      <c r="BK4167" s="41"/>
      <c r="BL4167" s="41"/>
      <c r="BM4167" s="41"/>
      <c r="BN4167" s="41"/>
      <c r="BO4167" s="41"/>
      <c r="BP4167" s="41"/>
      <c r="BQ4167" s="41"/>
      <c r="BR4167" s="41"/>
      <c r="BS4167" s="41"/>
      <c r="BT4167" s="41"/>
      <c r="BU4167" s="41"/>
      <c r="BV4167" s="41"/>
      <c r="BW4167" s="41"/>
      <c r="BX4167" s="41"/>
      <c r="BY4167" s="41"/>
      <c r="BZ4167" s="41"/>
      <c r="CA4167" s="41"/>
      <c r="CB4167" s="41"/>
      <c r="CC4167" s="41"/>
      <c r="CD4167" s="41"/>
      <c r="CE4167" s="41"/>
      <c r="CF4167" s="41"/>
      <c r="CG4167" s="41"/>
      <c r="CH4167" s="41"/>
      <c r="CI4167" s="41"/>
      <c r="CJ4167" s="41"/>
      <c r="ED4167" s="68"/>
      <c r="EE4167" s="68"/>
      <c r="EF4167" s="68"/>
      <c r="EG4167" s="68"/>
      <c r="EH4167" s="68"/>
      <c r="EI4167" s="68"/>
      <c r="EJ4167" s="68"/>
      <c r="EK4167" s="68"/>
      <c r="EL4167" s="68"/>
      <c r="EM4167" s="68"/>
      <c r="EN4167" s="68"/>
      <c r="EO4167" s="68"/>
      <c r="EP4167" s="68"/>
      <c r="EQ4167" s="68"/>
      <c r="ER4167" s="68"/>
      <c r="ES4167" s="68"/>
      <c r="ET4167" s="68"/>
    </row>
    <row r="4168" spans="53:150" s="9" customFormat="1" ht="15">
      <c r="BA4168" s="41"/>
      <c r="BB4168" s="41"/>
      <c r="BC4168" s="41"/>
      <c r="BD4168" s="41"/>
      <c r="BE4168" s="41"/>
      <c r="BF4168" s="41"/>
      <c r="BG4168" s="41"/>
      <c r="BH4168" s="41"/>
      <c r="BI4168" s="41"/>
      <c r="BJ4168" s="41"/>
      <c r="BK4168" s="41"/>
      <c r="BL4168" s="41"/>
      <c r="BM4168" s="41"/>
      <c r="BN4168" s="41"/>
      <c r="BO4168" s="41"/>
      <c r="BP4168" s="41"/>
      <c r="BQ4168" s="41"/>
      <c r="BR4168" s="41"/>
      <c r="BS4168" s="41"/>
      <c r="BT4168" s="41"/>
      <c r="BU4168" s="41"/>
      <c r="BV4168" s="41"/>
      <c r="BW4168" s="41"/>
      <c r="BX4168" s="41"/>
      <c r="BY4168" s="41"/>
      <c r="BZ4168" s="41"/>
      <c r="CA4168" s="41"/>
      <c r="CB4168" s="41"/>
      <c r="CC4168" s="41"/>
      <c r="CD4168" s="41"/>
      <c r="CE4168" s="41"/>
      <c r="CF4168" s="41"/>
      <c r="CG4168" s="41"/>
      <c r="CH4168" s="41"/>
      <c r="CI4168" s="41"/>
      <c r="CJ4168" s="41"/>
      <c r="ED4168" s="68"/>
      <c r="EE4168" s="68"/>
      <c r="EF4168" s="68"/>
      <c r="EG4168" s="68"/>
      <c r="EH4168" s="68"/>
      <c r="EI4168" s="68"/>
      <c r="EJ4168" s="68"/>
      <c r="EK4168" s="68"/>
      <c r="EL4168" s="68"/>
      <c r="EM4168" s="68"/>
      <c r="EN4168" s="68"/>
      <c r="EO4168" s="68"/>
      <c r="EP4168" s="68"/>
      <c r="EQ4168" s="68"/>
      <c r="ER4168" s="68"/>
      <c r="ES4168" s="68"/>
      <c r="ET4168" s="68"/>
    </row>
    <row r="4169" spans="53:150" s="9" customFormat="1" ht="15">
      <c r="BA4169" s="41"/>
      <c r="BB4169" s="41"/>
      <c r="BC4169" s="41"/>
      <c r="BD4169" s="41"/>
      <c r="BE4169" s="41"/>
      <c r="BF4169" s="41"/>
      <c r="BG4169" s="41"/>
      <c r="BH4169" s="41"/>
      <c r="BI4169" s="41"/>
      <c r="BJ4169" s="41"/>
      <c r="BK4169" s="41"/>
      <c r="BL4169" s="41"/>
      <c r="BM4169" s="41"/>
      <c r="BN4169" s="41"/>
      <c r="BO4169" s="41"/>
      <c r="BP4169" s="41"/>
      <c r="BQ4169" s="41"/>
      <c r="BR4169" s="41"/>
      <c r="BS4169" s="41"/>
      <c r="BT4169" s="41"/>
      <c r="BU4169" s="41"/>
      <c r="BV4169" s="41"/>
      <c r="BW4169" s="41"/>
      <c r="BX4169" s="41"/>
      <c r="BY4169" s="41"/>
      <c r="BZ4169" s="41"/>
      <c r="CA4169" s="41"/>
      <c r="CB4169" s="41"/>
      <c r="CC4169" s="41"/>
      <c r="CD4169" s="41"/>
      <c r="CE4169" s="41"/>
      <c r="CF4169" s="41"/>
      <c r="CG4169" s="41"/>
      <c r="CH4169" s="41"/>
      <c r="CI4169" s="41"/>
      <c r="CJ4169" s="41"/>
      <c r="ED4169" s="68"/>
      <c r="EE4169" s="68"/>
      <c r="EF4169" s="68"/>
      <c r="EG4169" s="68"/>
      <c r="EH4169" s="68"/>
      <c r="EI4169" s="68"/>
      <c r="EJ4169" s="68"/>
      <c r="EK4169" s="68"/>
      <c r="EL4169" s="68"/>
      <c r="EM4169" s="68"/>
      <c r="EN4169" s="68"/>
      <c r="EO4169" s="68"/>
      <c r="EP4169" s="68"/>
      <c r="EQ4169" s="68"/>
      <c r="ER4169" s="68"/>
      <c r="ES4169" s="68"/>
      <c r="ET4169" s="68"/>
    </row>
    <row r="4170" spans="53:150" s="9" customFormat="1" ht="15">
      <c r="BA4170" s="41"/>
      <c r="BB4170" s="41"/>
      <c r="BC4170" s="41"/>
      <c r="BD4170" s="41"/>
      <c r="BE4170" s="41"/>
      <c r="BF4170" s="41"/>
      <c r="BG4170" s="41"/>
      <c r="BH4170" s="41"/>
      <c r="BI4170" s="41"/>
      <c r="BJ4170" s="41"/>
      <c r="BK4170" s="41"/>
      <c r="BL4170" s="41"/>
      <c r="BM4170" s="41"/>
      <c r="BN4170" s="41"/>
      <c r="BO4170" s="41"/>
      <c r="BP4170" s="41"/>
      <c r="BQ4170" s="41"/>
      <c r="BR4170" s="41"/>
      <c r="BS4170" s="41"/>
      <c r="BT4170" s="41"/>
      <c r="BU4170" s="41"/>
      <c r="BV4170" s="41"/>
      <c r="BW4170" s="41"/>
      <c r="BX4170" s="41"/>
      <c r="BY4170" s="41"/>
      <c r="BZ4170" s="41"/>
      <c r="CA4170" s="41"/>
      <c r="CB4170" s="41"/>
      <c r="CC4170" s="41"/>
      <c r="CD4170" s="41"/>
      <c r="CE4170" s="41"/>
      <c r="CF4170" s="41"/>
      <c r="CG4170" s="41"/>
      <c r="CH4170" s="41"/>
      <c r="CI4170" s="41"/>
      <c r="CJ4170" s="41"/>
      <c r="ED4170" s="68"/>
      <c r="EE4170" s="68"/>
      <c r="EF4170" s="68"/>
      <c r="EG4170" s="68"/>
      <c r="EH4170" s="68"/>
      <c r="EI4170" s="68"/>
      <c r="EJ4170" s="68"/>
      <c r="EK4170" s="68"/>
      <c r="EL4170" s="68"/>
      <c r="EM4170" s="68"/>
      <c r="EN4170" s="68"/>
      <c r="EO4170" s="68"/>
      <c r="EP4170" s="68"/>
      <c r="EQ4170" s="68"/>
      <c r="ER4170" s="68"/>
      <c r="ES4170" s="68"/>
      <c r="ET4170" s="68"/>
    </row>
    <row r="4171" spans="53:150" s="9" customFormat="1" ht="15">
      <c r="BA4171" s="41"/>
      <c r="BB4171" s="41"/>
      <c r="BC4171" s="41"/>
      <c r="BD4171" s="41"/>
      <c r="BE4171" s="41"/>
      <c r="BF4171" s="41"/>
      <c r="BG4171" s="41"/>
      <c r="BH4171" s="41"/>
      <c r="BI4171" s="41"/>
      <c r="BJ4171" s="41"/>
      <c r="BK4171" s="41"/>
      <c r="BL4171" s="41"/>
      <c r="BM4171" s="41"/>
      <c r="BN4171" s="41"/>
      <c r="BO4171" s="41"/>
      <c r="BP4171" s="41"/>
      <c r="BQ4171" s="41"/>
      <c r="BR4171" s="41"/>
      <c r="BS4171" s="41"/>
      <c r="BT4171" s="41"/>
      <c r="BU4171" s="41"/>
      <c r="BV4171" s="41"/>
      <c r="BW4171" s="41"/>
      <c r="BX4171" s="41"/>
      <c r="BY4171" s="41"/>
      <c r="BZ4171" s="41"/>
      <c r="CA4171" s="41"/>
      <c r="CB4171" s="41"/>
      <c r="CC4171" s="41"/>
      <c r="CD4171" s="41"/>
      <c r="CE4171" s="41"/>
      <c r="CF4171" s="41"/>
      <c r="CG4171" s="41"/>
      <c r="CH4171" s="41"/>
      <c r="CI4171" s="41"/>
      <c r="CJ4171" s="41"/>
      <c r="ED4171" s="68"/>
      <c r="EE4171" s="68"/>
      <c r="EF4171" s="68"/>
      <c r="EG4171" s="68"/>
      <c r="EH4171" s="68"/>
      <c r="EI4171" s="68"/>
      <c r="EJ4171" s="68"/>
      <c r="EK4171" s="68"/>
      <c r="EL4171" s="68"/>
      <c r="EM4171" s="68"/>
      <c r="EN4171" s="68"/>
      <c r="EO4171" s="68"/>
      <c r="EP4171" s="68"/>
      <c r="EQ4171" s="68"/>
      <c r="ER4171" s="68"/>
      <c r="ES4171" s="68"/>
      <c r="ET4171" s="68"/>
    </row>
    <row r="4172" spans="53:150" s="9" customFormat="1" ht="15">
      <c r="BA4172" s="41"/>
      <c r="BB4172" s="41"/>
      <c r="BC4172" s="41"/>
      <c r="BD4172" s="41"/>
      <c r="BE4172" s="41"/>
      <c r="BF4172" s="41"/>
      <c r="BG4172" s="41"/>
      <c r="BH4172" s="41"/>
      <c r="BI4172" s="41"/>
      <c r="BJ4172" s="41"/>
      <c r="BK4172" s="41"/>
      <c r="BL4172" s="41"/>
      <c r="BM4172" s="41"/>
      <c r="BN4172" s="41"/>
      <c r="BO4172" s="41"/>
      <c r="BP4172" s="41"/>
      <c r="BQ4172" s="41"/>
      <c r="BR4172" s="41"/>
      <c r="BS4172" s="41"/>
      <c r="BT4172" s="41"/>
      <c r="BU4172" s="41"/>
      <c r="BV4172" s="41"/>
      <c r="BW4172" s="41"/>
      <c r="BX4172" s="41"/>
      <c r="BY4172" s="41"/>
      <c r="BZ4172" s="41"/>
      <c r="CA4172" s="41"/>
      <c r="CB4172" s="41"/>
      <c r="CC4172" s="41"/>
      <c r="CD4172" s="41"/>
      <c r="CE4172" s="41"/>
      <c r="CF4172" s="41"/>
      <c r="CG4172" s="41"/>
      <c r="CH4172" s="41"/>
      <c r="CI4172" s="41"/>
      <c r="CJ4172" s="41"/>
      <c r="ED4172" s="68"/>
      <c r="EE4172" s="68"/>
      <c r="EF4172" s="68"/>
      <c r="EG4172" s="68"/>
      <c r="EH4172" s="68"/>
      <c r="EI4172" s="68"/>
      <c r="EJ4172" s="68"/>
      <c r="EK4172" s="68"/>
      <c r="EL4172" s="68"/>
      <c r="EM4172" s="68"/>
      <c r="EN4172" s="68"/>
      <c r="EO4172" s="68"/>
      <c r="EP4172" s="68"/>
      <c r="EQ4172" s="68"/>
      <c r="ER4172" s="68"/>
      <c r="ES4172" s="68"/>
      <c r="ET4172" s="68"/>
    </row>
    <row r="4173" spans="53:150" s="9" customFormat="1" ht="15">
      <c r="BA4173" s="41"/>
      <c r="BB4173" s="41"/>
      <c r="BC4173" s="41"/>
      <c r="BD4173" s="41"/>
      <c r="BE4173" s="41"/>
      <c r="BF4173" s="41"/>
      <c r="BG4173" s="41"/>
      <c r="BH4173" s="41"/>
      <c r="BI4173" s="41"/>
      <c r="BJ4173" s="41"/>
      <c r="BK4173" s="41"/>
      <c r="BL4173" s="41"/>
      <c r="BM4173" s="41"/>
      <c r="BN4173" s="41"/>
      <c r="BO4173" s="41"/>
      <c r="BP4173" s="41"/>
      <c r="BQ4173" s="41"/>
      <c r="BR4173" s="41"/>
      <c r="BS4173" s="41"/>
      <c r="BT4173" s="41"/>
      <c r="BU4173" s="41"/>
      <c r="BV4173" s="41"/>
      <c r="BW4173" s="41"/>
      <c r="BX4173" s="41"/>
      <c r="BY4173" s="41"/>
      <c r="BZ4173" s="41"/>
      <c r="CA4173" s="41"/>
      <c r="CB4173" s="41"/>
      <c r="CC4173" s="41"/>
      <c r="CD4173" s="41"/>
      <c r="CE4173" s="41"/>
      <c r="CF4173" s="41"/>
      <c r="CG4173" s="41"/>
      <c r="CH4173" s="41"/>
      <c r="CI4173" s="41"/>
      <c r="CJ4173" s="41"/>
      <c r="ED4173" s="68"/>
      <c r="EE4173" s="68"/>
      <c r="EF4173" s="68"/>
      <c r="EG4173" s="68"/>
      <c r="EH4173" s="68"/>
      <c r="EI4173" s="68"/>
      <c r="EJ4173" s="68"/>
      <c r="EK4173" s="68"/>
      <c r="EL4173" s="68"/>
      <c r="EM4173" s="68"/>
      <c r="EN4173" s="68"/>
      <c r="EO4173" s="68"/>
      <c r="EP4173" s="68"/>
      <c r="EQ4173" s="68"/>
      <c r="ER4173" s="68"/>
      <c r="ES4173" s="68"/>
      <c r="ET4173" s="68"/>
    </row>
    <row r="4174" spans="53:150" s="9" customFormat="1" ht="15">
      <c r="BA4174" s="41"/>
      <c r="BB4174" s="41"/>
      <c r="BC4174" s="41"/>
      <c r="BD4174" s="41"/>
      <c r="BE4174" s="41"/>
      <c r="BF4174" s="41"/>
      <c r="BG4174" s="41"/>
      <c r="BH4174" s="41"/>
      <c r="BI4174" s="41"/>
      <c r="BJ4174" s="41"/>
      <c r="BK4174" s="41"/>
      <c r="BL4174" s="41"/>
      <c r="BM4174" s="41"/>
      <c r="BN4174" s="41"/>
      <c r="BO4174" s="41"/>
      <c r="BP4174" s="41"/>
      <c r="BQ4174" s="41"/>
      <c r="BR4174" s="41"/>
      <c r="BS4174" s="41"/>
      <c r="BT4174" s="41"/>
      <c r="BU4174" s="41"/>
      <c r="BV4174" s="41"/>
      <c r="BW4174" s="41"/>
      <c r="BX4174" s="41"/>
      <c r="BY4174" s="41"/>
      <c r="BZ4174" s="41"/>
      <c r="CA4174" s="41"/>
      <c r="CB4174" s="41"/>
      <c r="CC4174" s="41"/>
      <c r="CD4174" s="41"/>
      <c r="CE4174" s="41"/>
      <c r="CF4174" s="41"/>
      <c r="CG4174" s="41"/>
      <c r="CH4174" s="41"/>
      <c r="CI4174" s="41"/>
      <c r="CJ4174" s="41"/>
      <c r="ED4174" s="68"/>
      <c r="EE4174" s="68"/>
      <c r="EF4174" s="68"/>
      <c r="EG4174" s="68"/>
      <c r="EH4174" s="68"/>
      <c r="EI4174" s="68"/>
      <c r="EJ4174" s="68"/>
      <c r="EK4174" s="68"/>
      <c r="EL4174" s="68"/>
      <c r="EM4174" s="68"/>
      <c r="EN4174" s="68"/>
      <c r="EO4174" s="68"/>
      <c r="EP4174" s="68"/>
      <c r="EQ4174" s="68"/>
      <c r="ER4174" s="68"/>
      <c r="ES4174" s="68"/>
      <c r="ET4174" s="68"/>
    </row>
    <row r="4175" spans="53:150" s="9" customFormat="1" ht="15">
      <c r="BA4175" s="41"/>
      <c r="BB4175" s="41"/>
      <c r="BC4175" s="41"/>
      <c r="BD4175" s="41"/>
      <c r="BE4175" s="41"/>
      <c r="BF4175" s="41"/>
      <c r="BG4175" s="41"/>
      <c r="BH4175" s="41"/>
      <c r="BI4175" s="41"/>
      <c r="BJ4175" s="41"/>
      <c r="BK4175" s="41"/>
      <c r="BL4175" s="41"/>
      <c r="BM4175" s="41"/>
      <c r="BN4175" s="41"/>
      <c r="BO4175" s="41"/>
      <c r="BP4175" s="41"/>
      <c r="BQ4175" s="41"/>
      <c r="BR4175" s="41"/>
      <c r="BS4175" s="41"/>
      <c r="BT4175" s="41"/>
      <c r="BU4175" s="41"/>
      <c r="BV4175" s="41"/>
      <c r="BW4175" s="41"/>
      <c r="BX4175" s="41"/>
      <c r="BY4175" s="41"/>
      <c r="BZ4175" s="41"/>
      <c r="CA4175" s="41"/>
      <c r="CB4175" s="41"/>
      <c r="CC4175" s="41"/>
      <c r="CD4175" s="41"/>
      <c r="CE4175" s="41"/>
      <c r="CF4175" s="41"/>
      <c r="CG4175" s="41"/>
      <c r="CH4175" s="41"/>
      <c r="CI4175" s="41"/>
      <c r="CJ4175" s="41"/>
      <c r="ED4175" s="68"/>
      <c r="EE4175" s="68"/>
      <c r="EF4175" s="68"/>
      <c r="EG4175" s="68"/>
      <c r="EH4175" s="68"/>
      <c r="EI4175" s="68"/>
      <c r="EJ4175" s="68"/>
      <c r="EK4175" s="68"/>
      <c r="EL4175" s="68"/>
      <c r="EM4175" s="68"/>
      <c r="EN4175" s="68"/>
      <c r="EO4175" s="68"/>
      <c r="EP4175" s="68"/>
      <c r="EQ4175" s="68"/>
      <c r="ER4175" s="68"/>
      <c r="ES4175" s="68"/>
      <c r="ET4175" s="68"/>
    </row>
    <row r="4176" spans="53:150" s="9" customFormat="1" ht="15">
      <c r="BA4176" s="41"/>
      <c r="BB4176" s="41"/>
      <c r="BC4176" s="41"/>
      <c r="BD4176" s="41"/>
      <c r="BE4176" s="41"/>
      <c r="BF4176" s="41"/>
      <c r="BG4176" s="41"/>
      <c r="BH4176" s="41"/>
      <c r="BI4176" s="41"/>
      <c r="BJ4176" s="41"/>
      <c r="BK4176" s="41"/>
      <c r="BL4176" s="41"/>
      <c r="BM4176" s="41"/>
      <c r="BN4176" s="41"/>
      <c r="BO4176" s="41"/>
      <c r="BP4176" s="41"/>
      <c r="BQ4176" s="41"/>
      <c r="BR4176" s="41"/>
      <c r="BS4176" s="41"/>
      <c r="BT4176" s="41"/>
      <c r="BU4176" s="41"/>
      <c r="BV4176" s="41"/>
      <c r="BW4176" s="41"/>
      <c r="BX4176" s="41"/>
      <c r="BY4176" s="41"/>
      <c r="BZ4176" s="41"/>
      <c r="CA4176" s="41"/>
      <c r="CB4176" s="41"/>
      <c r="CC4176" s="41"/>
      <c r="CD4176" s="41"/>
      <c r="CE4176" s="41"/>
      <c r="CF4176" s="41"/>
      <c r="CG4176" s="41"/>
      <c r="CH4176" s="41"/>
      <c r="CI4176" s="41"/>
      <c r="CJ4176" s="41"/>
      <c r="ED4176" s="68"/>
      <c r="EE4176" s="68"/>
      <c r="EF4176" s="68"/>
      <c r="EG4176" s="68"/>
      <c r="EH4176" s="68"/>
      <c r="EI4176" s="68"/>
      <c r="EJ4176" s="68"/>
      <c r="EK4176" s="68"/>
      <c r="EL4176" s="68"/>
      <c r="EM4176" s="68"/>
      <c r="EN4176" s="68"/>
      <c r="EO4176" s="68"/>
      <c r="EP4176" s="68"/>
      <c r="EQ4176" s="68"/>
      <c r="ER4176" s="68"/>
      <c r="ES4176" s="68"/>
      <c r="ET4176" s="68"/>
    </row>
    <row r="4177" spans="53:150" s="9" customFormat="1" ht="15">
      <c r="BA4177" s="41"/>
      <c r="BB4177" s="41"/>
      <c r="BC4177" s="41"/>
      <c r="BD4177" s="41"/>
      <c r="BE4177" s="41"/>
      <c r="BF4177" s="41"/>
      <c r="BG4177" s="41"/>
      <c r="BH4177" s="41"/>
      <c r="BI4177" s="41"/>
      <c r="BJ4177" s="41"/>
      <c r="BK4177" s="41"/>
      <c r="BL4177" s="41"/>
      <c r="BM4177" s="41"/>
      <c r="BN4177" s="41"/>
      <c r="BO4177" s="41"/>
      <c r="BP4177" s="41"/>
      <c r="BQ4177" s="41"/>
      <c r="BR4177" s="41"/>
      <c r="BS4177" s="41"/>
      <c r="BT4177" s="41"/>
      <c r="BU4177" s="41"/>
      <c r="BV4177" s="41"/>
      <c r="BW4177" s="41"/>
      <c r="BX4177" s="41"/>
      <c r="BY4177" s="41"/>
      <c r="BZ4177" s="41"/>
      <c r="CA4177" s="41"/>
      <c r="CB4177" s="41"/>
      <c r="CC4177" s="41"/>
      <c r="CD4177" s="41"/>
      <c r="CE4177" s="41"/>
      <c r="CF4177" s="41"/>
      <c r="CG4177" s="41"/>
      <c r="CH4177" s="41"/>
      <c r="CI4177" s="41"/>
      <c r="CJ4177" s="41"/>
      <c r="ED4177" s="68"/>
      <c r="EE4177" s="68"/>
      <c r="EF4177" s="68"/>
      <c r="EG4177" s="68"/>
      <c r="EH4177" s="68"/>
      <c r="EI4177" s="68"/>
      <c r="EJ4177" s="68"/>
      <c r="EK4177" s="68"/>
      <c r="EL4177" s="68"/>
      <c r="EM4177" s="68"/>
      <c r="EN4177" s="68"/>
      <c r="EO4177" s="68"/>
      <c r="EP4177" s="68"/>
      <c r="EQ4177" s="68"/>
      <c r="ER4177" s="68"/>
      <c r="ES4177" s="68"/>
      <c r="ET4177" s="68"/>
    </row>
    <row r="4178" spans="53:150" s="9" customFormat="1" ht="15">
      <c r="BA4178" s="41"/>
      <c r="BB4178" s="41"/>
      <c r="BC4178" s="41"/>
      <c r="BD4178" s="41"/>
      <c r="BE4178" s="41"/>
      <c r="BF4178" s="41"/>
      <c r="BG4178" s="41"/>
      <c r="BH4178" s="41"/>
      <c r="BI4178" s="41"/>
      <c r="BJ4178" s="41"/>
      <c r="BK4178" s="41"/>
      <c r="BL4178" s="41"/>
      <c r="BM4178" s="41"/>
      <c r="BN4178" s="41"/>
      <c r="BO4178" s="41"/>
      <c r="BP4178" s="41"/>
      <c r="BQ4178" s="41"/>
      <c r="BR4178" s="41"/>
      <c r="BS4178" s="41"/>
      <c r="BT4178" s="41"/>
      <c r="BU4178" s="41"/>
      <c r="BV4178" s="41"/>
      <c r="BW4178" s="41"/>
      <c r="BX4178" s="41"/>
      <c r="BY4178" s="41"/>
      <c r="BZ4178" s="41"/>
      <c r="CA4178" s="41"/>
      <c r="CB4178" s="41"/>
      <c r="CC4178" s="41"/>
      <c r="CD4178" s="41"/>
      <c r="CE4178" s="41"/>
      <c r="CF4178" s="41"/>
      <c r="CG4178" s="41"/>
      <c r="CH4178" s="41"/>
      <c r="CI4178" s="41"/>
      <c r="CJ4178" s="41"/>
      <c r="ED4178" s="68"/>
      <c r="EE4178" s="68"/>
      <c r="EF4178" s="68"/>
      <c r="EG4178" s="68"/>
      <c r="EH4178" s="68"/>
      <c r="EI4178" s="68"/>
      <c r="EJ4178" s="68"/>
      <c r="EK4178" s="68"/>
      <c r="EL4178" s="68"/>
      <c r="EM4178" s="68"/>
      <c r="EN4178" s="68"/>
      <c r="EO4178" s="68"/>
      <c r="EP4178" s="68"/>
      <c r="EQ4178" s="68"/>
      <c r="ER4178" s="68"/>
      <c r="ES4178" s="68"/>
      <c r="ET4178" s="68"/>
    </row>
    <row r="4179" spans="53:150" s="9" customFormat="1" ht="15">
      <c r="BA4179" s="41"/>
      <c r="BB4179" s="41"/>
      <c r="BC4179" s="41"/>
      <c r="BD4179" s="41"/>
      <c r="BE4179" s="41"/>
      <c r="BF4179" s="41"/>
      <c r="BG4179" s="41"/>
      <c r="BH4179" s="41"/>
      <c r="BI4179" s="41"/>
      <c r="BJ4179" s="41"/>
      <c r="BK4179" s="41"/>
      <c r="BL4179" s="41"/>
      <c r="BM4179" s="41"/>
      <c r="BN4179" s="41"/>
      <c r="BO4179" s="41"/>
      <c r="BP4179" s="41"/>
      <c r="BQ4179" s="41"/>
      <c r="BR4179" s="41"/>
      <c r="BS4179" s="41"/>
      <c r="BT4179" s="41"/>
      <c r="BU4179" s="41"/>
      <c r="BV4179" s="41"/>
      <c r="BW4179" s="41"/>
      <c r="BX4179" s="41"/>
      <c r="BY4179" s="41"/>
      <c r="BZ4179" s="41"/>
      <c r="CA4179" s="41"/>
      <c r="CB4179" s="41"/>
      <c r="CC4179" s="41"/>
      <c r="CD4179" s="41"/>
      <c r="CE4179" s="41"/>
      <c r="CF4179" s="41"/>
      <c r="CG4179" s="41"/>
      <c r="CH4179" s="41"/>
      <c r="CI4179" s="41"/>
      <c r="CJ4179" s="41"/>
      <c r="ED4179" s="68"/>
      <c r="EE4179" s="68"/>
      <c r="EF4179" s="68"/>
      <c r="EG4179" s="68"/>
      <c r="EH4179" s="68"/>
      <c r="EI4179" s="68"/>
      <c r="EJ4179" s="68"/>
      <c r="EK4179" s="68"/>
      <c r="EL4179" s="68"/>
      <c r="EM4179" s="68"/>
      <c r="EN4179" s="68"/>
      <c r="EO4179" s="68"/>
      <c r="EP4179" s="68"/>
      <c r="EQ4179" s="68"/>
      <c r="ER4179" s="68"/>
      <c r="ES4179" s="68"/>
      <c r="ET4179" s="68"/>
    </row>
    <row r="4180" spans="53:150" s="9" customFormat="1" ht="15">
      <c r="BA4180" s="41"/>
      <c r="BB4180" s="41"/>
      <c r="BC4180" s="41"/>
      <c r="BD4180" s="41"/>
      <c r="BE4180" s="41"/>
      <c r="BF4180" s="41"/>
      <c r="BG4180" s="41"/>
      <c r="BH4180" s="41"/>
      <c r="BI4180" s="41"/>
      <c r="BJ4180" s="41"/>
      <c r="BK4180" s="41"/>
      <c r="BL4180" s="41"/>
      <c r="BM4180" s="41"/>
      <c r="BN4180" s="41"/>
      <c r="BO4180" s="41"/>
      <c r="BP4180" s="41"/>
      <c r="BQ4180" s="41"/>
      <c r="BR4180" s="41"/>
      <c r="BS4180" s="41"/>
      <c r="BT4180" s="41"/>
      <c r="BU4180" s="41"/>
      <c r="BV4180" s="41"/>
      <c r="BW4180" s="41"/>
      <c r="BX4180" s="41"/>
      <c r="BY4180" s="41"/>
      <c r="BZ4180" s="41"/>
      <c r="CA4180" s="41"/>
      <c r="CB4180" s="41"/>
      <c r="CC4180" s="41"/>
      <c r="CD4180" s="41"/>
      <c r="CE4180" s="41"/>
      <c r="CF4180" s="41"/>
      <c r="CG4180" s="41"/>
      <c r="CH4180" s="41"/>
      <c r="CI4180" s="41"/>
      <c r="CJ4180" s="41"/>
      <c r="ED4180" s="68"/>
      <c r="EE4180" s="68"/>
      <c r="EF4180" s="68"/>
      <c r="EG4180" s="68"/>
      <c r="EH4180" s="68"/>
      <c r="EI4180" s="68"/>
      <c r="EJ4180" s="68"/>
      <c r="EK4180" s="68"/>
      <c r="EL4180" s="68"/>
      <c r="EM4180" s="68"/>
      <c r="EN4180" s="68"/>
      <c r="EO4180" s="68"/>
      <c r="EP4180" s="68"/>
      <c r="EQ4180" s="68"/>
      <c r="ER4180" s="68"/>
      <c r="ES4180" s="68"/>
      <c r="ET4180" s="68"/>
    </row>
    <row r="4181" spans="53:150" s="9" customFormat="1" ht="15">
      <c r="BA4181" s="41"/>
      <c r="BB4181" s="41"/>
      <c r="BC4181" s="41"/>
      <c r="BD4181" s="41"/>
      <c r="BE4181" s="41"/>
      <c r="BF4181" s="41"/>
      <c r="BG4181" s="41"/>
      <c r="BH4181" s="41"/>
      <c r="BI4181" s="41"/>
      <c r="BJ4181" s="41"/>
      <c r="BK4181" s="41"/>
      <c r="BL4181" s="41"/>
      <c r="BM4181" s="41"/>
      <c r="BN4181" s="41"/>
      <c r="BO4181" s="41"/>
      <c r="BP4181" s="41"/>
      <c r="BQ4181" s="41"/>
      <c r="BR4181" s="41"/>
      <c r="BS4181" s="41"/>
      <c r="BT4181" s="41"/>
      <c r="BU4181" s="41"/>
      <c r="BV4181" s="41"/>
      <c r="BW4181" s="41"/>
      <c r="BX4181" s="41"/>
      <c r="BY4181" s="41"/>
      <c r="BZ4181" s="41"/>
      <c r="CA4181" s="41"/>
      <c r="CB4181" s="41"/>
      <c r="CC4181" s="41"/>
      <c r="CD4181" s="41"/>
      <c r="CE4181" s="41"/>
      <c r="CF4181" s="41"/>
      <c r="CG4181" s="41"/>
      <c r="CH4181" s="41"/>
      <c r="CI4181" s="41"/>
      <c r="CJ4181" s="41"/>
      <c r="ED4181" s="68"/>
      <c r="EE4181" s="68"/>
      <c r="EF4181" s="68"/>
      <c r="EG4181" s="68"/>
      <c r="EH4181" s="68"/>
      <c r="EI4181" s="68"/>
      <c r="EJ4181" s="68"/>
      <c r="EK4181" s="68"/>
      <c r="EL4181" s="68"/>
      <c r="EM4181" s="68"/>
      <c r="EN4181" s="68"/>
      <c r="EO4181" s="68"/>
      <c r="EP4181" s="68"/>
      <c r="EQ4181" s="68"/>
      <c r="ER4181" s="68"/>
      <c r="ES4181" s="68"/>
      <c r="ET4181" s="68"/>
    </row>
    <row r="4182" spans="53:150" s="9" customFormat="1" ht="15">
      <c r="BA4182" s="41"/>
      <c r="BB4182" s="41"/>
      <c r="BC4182" s="41"/>
      <c r="BD4182" s="41"/>
      <c r="BE4182" s="41"/>
      <c r="BF4182" s="41"/>
      <c r="BG4182" s="41"/>
      <c r="BH4182" s="41"/>
      <c r="BI4182" s="41"/>
      <c r="BJ4182" s="41"/>
      <c r="BK4182" s="41"/>
      <c r="BL4182" s="41"/>
      <c r="BM4182" s="41"/>
      <c r="BN4182" s="41"/>
      <c r="BO4182" s="41"/>
      <c r="BP4182" s="41"/>
      <c r="BQ4182" s="41"/>
      <c r="BR4182" s="41"/>
      <c r="BS4182" s="41"/>
      <c r="BT4182" s="41"/>
      <c r="BU4182" s="41"/>
      <c r="BV4182" s="41"/>
      <c r="BW4182" s="41"/>
      <c r="BX4182" s="41"/>
      <c r="BY4182" s="41"/>
      <c r="BZ4182" s="41"/>
      <c r="CA4182" s="41"/>
      <c r="CB4182" s="41"/>
      <c r="CC4182" s="41"/>
      <c r="CD4182" s="41"/>
      <c r="CE4182" s="41"/>
      <c r="CF4182" s="41"/>
      <c r="CG4182" s="41"/>
      <c r="CH4182" s="41"/>
      <c r="CI4182" s="41"/>
      <c r="CJ4182" s="41"/>
      <c r="ED4182" s="68"/>
      <c r="EE4182" s="68"/>
      <c r="EF4182" s="68"/>
      <c r="EG4182" s="68"/>
      <c r="EH4182" s="68"/>
      <c r="EI4182" s="68"/>
      <c r="EJ4182" s="68"/>
      <c r="EK4182" s="68"/>
      <c r="EL4182" s="68"/>
      <c r="EM4182" s="68"/>
      <c r="EN4182" s="68"/>
      <c r="EO4182" s="68"/>
      <c r="EP4182" s="68"/>
      <c r="EQ4182" s="68"/>
      <c r="ER4182" s="68"/>
      <c r="ES4182" s="68"/>
      <c r="ET4182" s="68"/>
    </row>
    <row r="4183" spans="53:150" s="9" customFormat="1" ht="15">
      <c r="BA4183" s="41"/>
      <c r="BB4183" s="41"/>
      <c r="BC4183" s="41"/>
      <c r="BD4183" s="41"/>
      <c r="BE4183" s="41"/>
      <c r="BF4183" s="41"/>
      <c r="BG4183" s="41"/>
      <c r="BH4183" s="41"/>
      <c r="BI4183" s="41"/>
      <c r="BJ4183" s="41"/>
      <c r="BK4183" s="41"/>
      <c r="BL4183" s="41"/>
      <c r="BM4183" s="41"/>
      <c r="BN4183" s="41"/>
      <c r="BO4183" s="41"/>
      <c r="BP4183" s="41"/>
      <c r="BQ4183" s="41"/>
      <c r="BR4183" s="41"/>
      <c r="BS4183" s="41"/>
      <c r="BT4183" s="41"/>
      <c r="BU4183" s="41"/>
      <c r="BV4183" s="41"/>
      <c r="BW4183" s="41"/>
      <c r="BX4183" s="41"/>
      <c r="BY4183" s="41"/>
      <c r="BZ4183" s="41"/>
      <c r="CA4183" s="41"/>
      <c r="CB4183" s="41"/>
      <c r="CC4183" s="41"/>
      <c r="CD4183" s="41"/>
      <c r="CE4183" s="41"/>
      <c r="CF4183" s="41"/>
      <c r="CG4183" s="41"/>
      <c r="CH4183" s="41"/>
      <c r="CI4183" s="41"/>
      <c r="CJ4183" s="41"/>
      <c r="ED4183" s="68"/>
      <c r="EE4183" s="68"/>
      <c r="EF4183" s="68"/>
      <c r="EG4183" s="68"/>
      <c r="EH4183" s="68"/>
      <c r="EI4183" s="68"/>
      <c r="EJ4183" s="68"/>
      <c r="EK4183" s="68"/>
      <c r="EL4183" s="68"/>
      <c r="EM4183" s="68"/>
      <c r="EN4183" s="68"/>
      <c r="EO4183" s="68"/>
      <c r="EP4183" s="68"/>
      <c r="EQ4183" s="68"/>
      <c r="ER4183" s="68"/>
      <c r="ES4183" s="68"/>
      <c r="ET4183" s="68"/>
    </row>
    <row r="4184" spans="53:150" s="9" customFormat="1" ht="15">
      <c r="BA4184" s="41"/>
      <c r="BB4184" s="41"/>
      <c r="BC4184" s="41"/>
      <c r="BD4184" s="41"/>
      <c r="BE4184" s="41"/>
      <c r="BF4184" s="41"/>
      <c r="BG4184" s="41"/>
      <c r="BH4184" s="41"/>
      <c r="BI4184" s="41"/>
      <c r="BJ4184" s="41"/>
      <c r="BK4184" s="41"/>
      <c r="BL4184" s="41"/>
      <c r="BM4184" s="41"/>
      <c r="BN4184" s="41"/>
      <c r="BO4184" s="41"/>
      <c r="BP4184" s="41"/>
      <c r="BQ4184" s="41"/>
      <c r="BR4184" s="41"/>
      <c r="BS4184" s="41"/>
      <c r="BT4184" s="41"/>
      <c r="BU4184" s="41"/>
      <c r="BV4184" s="41"/>
      <c r="BW4184" s="41"/>
      <c r="BX4184" s="41"/>
      <c r="BY4184" s="41"/>
      <c r="BZ4184" s="41"/>
      <c r="CA4184" s="41"/>
      <c r="CB4184" s="41"/>
      <c r="CC4184" s="41"/>
      <c r="CD4184" s="41"/>
      <c r="CE4184" s="41"/>
      <c r="CF4184" s="41"/>
      <c r="CG4184" s="41"/>
      <c r="CH4184" s="41"/>
      <c r="CI4184" s="41"/>
      <c r="CJ4184" s="41"/>
      <c r="ED4184" s="68"/>
      <c r="EE4184" s="68"/>
      <c r="EF4184" s="68"/>
      <c r="EG4184" s="68"/>
      <c r="EH4184" s="68"/>
      <c r="EI4184" s="68"/>
      <c r="EJ4184" s="68"/>
      <c r="EK4184" s="68"/>
      <c r="EL4184" s="68"/>
      <c r="EM4184" s="68"/>
      <c r="EN4184" s="68"/>
      <c r="EO4184" s="68"/>
      <c r="EP4184" s="68"/>
      <c r="EQ4184" s="68"/>
      <c r="ER4184" s="68"/>
      <c r="ES4184" s="68"/>
      <c r="ET4184" s="68"/>
    </row>
    <row r="4185" spans="53:150" s="9" customFormat="1" ht="15">
      <c r="BA4185" s="41"/>
      <c r="BB4185" s="41"/>
      <c r="BC4185" s="41"/>
      <c r="BD4185" s="41"/>
      <c r="BE4185" s="41"/>
      <c r="BF4185" s="41"/>
      <c r="BG4185" s="41"/>
      <c r="BH4185" s="41"/>
      <c r="BI4185" s="41"/>
      <c r="BJ4185" s="41"/>
      <c r="BK4185" s="41"/>
      <c r="BL4185" s="41"/>
      <c r="BM4185" s="41"/>
      <c r="BN4185" s="41"/>
      <c r="BO4185" s="41"/>
      <c r="BP4185" s="41"/>
      <c r="BQ4185" s="41"/>
      <c r="BR4185" s="41"/>
      <c r="BS4185" s="41"/>
      <c r="BT4185" s="41"/>
      <c r="BU4185" s="41"/>
      <c r="BV4185" s="41"/>
      <c r="BW4185" s="41"/>
      <c r="BX4185" s="41"/>
      <c r="BY4185" s="41"/>
      <c r="BZ4185" s="41"/>
      <c r="CA4185" s="41"/>
      <c r="CB4185" s="41"/>
      <c r="CC4185" s="41"/>
      <c r="CD4185" s="41"/>
      <c r="CE4185" s="41"/>
      <c r="CF4185" s="41"/>
      <c r="CG4185" s="41"/>
      <c r="CH4185" s="41"/>
      <c r="CI4185" s="41"/>
      <c r="CJ4185" s="41"/>
      <c r="ED4185" s="68"/>
      <c r="EE4185" s="68"/>
      <c r="EF4185" s="68"/>
      <c r="EG4185" s="68"/>
      <c r="EH4185" s="68"/>
      <c r="EI4185" s="68"/>
      <c r="EJ4185" s="68"/>
      <c r="EK4185" s="68"/>
      <c r="EL4185" s="68"/>
      <c r="EM4185" s="68"/>
      <c r="EN4185" s="68"/>
      <c r="EO4185" s="68"/>
      <c r="EP4185" s="68"/>
      <c r="EQ4185" s="68"/>
      <c r="ER4185" s="68"/>
      <c r="ES4185" s="68"/>
      <c r="ET4185" s="68"/>
    </row>
    <row r="4186" spans="53:150" s="9" customFormat="1" ht="15">
      <c r="BA4186" s="41"/>
      <c r="BB4186" s="41"/>
      <c r="BC4186" s="41"/>
      <c r="BD4186" s="41"/>
      <c r="BE4186" s="41"/>
      <c r="BF4186" s="41"/>
      <c r="BG4186" s="41"/>
      <c r="BH4186" s="41"/>
      <c r="BI4186" s="41"/>
      <c r="BJ4186" s="41"/>
      <c r="BK4186" s="41"/>
      <c r="BL4186" s="41"/>
      <c r="BM4186" s="41"/>
      <c r="BN4186" s="41"/>
      <c r="BO4186" s="41"/>
      <c r="BP4186" s="41"/>
      <c r="BQ4186" s="41"/>
      <c r="BR4186" s="41"/>
      <c r="BS4186" s="41"/>
      <c r="BT4186" s="41"/>
      <c r="BU4186" s="41"/>
      <c r="BV4186" s="41"/>
      <c r="BW4186" s="41"/>
      <c r="BX4186" s="41"/>
      <c r="BY4186" s="41"/>
      <c r="BZ4186" s="41"/>
      <c r="CA4186" s="41"/>
      <c r="CB4186" s="41"/>
      <c r="CC4186" s="41"/>
      <c r="CD4186" s="41"/>
      <c r="CE4186" s="41"/>
      <c r="CF4186" s="41"/>
      <c r="CG4186" s="41"/>
      <c r="CH4186" s="41"/>
      <c r="CI4186" s="41"/>
      <c r="CJ4186" s="41"/>
      <c r="ED4186" s="68"/>
      <c r="EE4186" s="68"/>
      <c r="EF4186" s="68"/>
      <c r="EG4186" s="68"/>
      <c r="EH4186" s="68"/>
      <c r="EI4186" s="68"/>
      <c r="EJ4186" s="68"/>
      <c r="EK4186" s="68"/>
      <c r="EL4186" s="68"/>
      <c r="EM4186" s="68"/>
      <c r="EN4186" s="68"/>
      <c r="EO4186" s="68"/>
      <c r="EP4186" s="68"/>
      <c r="EQ4186" s="68"/>
      <c r="ER4186" s="68"/>
      <c r="ES4186" s="68"/>
      <c r="ET4186" s="68"/>
    </row>
    <row r="4187" spans="53:150" s="9" customFormat="1" ht="15">
      <c r="BA4187" s="41"/>
      <c r="BB4187" s="41"/>
      <c r="BC4187" s="41"/>
      <c r="BD4187" s="41"/>
      <c r="BE4187" s="41"/>
      <c r="BF4187" s="41"/>
      <c r="BG4187" s="41"/>
      <c r="BH4187" s="41"/>
      <c r="BI4187" s="41"/>
      <c r="BJ4187" s="41"/>
      <c r="BK4187" s="41"/>
      <c r="BL4187" s="41"/>
      <c r="BM4187" s="41"/>
      <c r="BN4187" s="41"/>
      <c r="BO4187" s="41"/>
      <c r="BP4187" s="41"/>
      <c r="BQ4187" s="41"/>
      <c r="BR4187" s="41"/>
      <c r="BS4187" s="41"/>
      <c r="BT4187" s="41"/>
      <c r="BU4187" s="41"/>
      <c r="BV4187" s="41"/>
      <c r="BW4187" s="41"/>
      <c r="BX4187" s="41"/>
      <c r="BY4187" s="41"/>
      <c r="BZ4187" s="41"/>
      <c r="CA4187" s="41"/>
      <c r="CB4187" s="41"/>
      <c r="CC4187" s="41"/>
      <c r="CD4187" s="41"/>
      <c r="CE4187" s="41"/>
      <c r="CF4187" s="41"/>
      <c r="CG4187" s="41"/>
      <c r="CH4187" s="41"/>
      <c r="CI4187" s="41"/>
      <c r="CJ4187" s="41"/>
      <c r="ED4187" s="68"/>
      <c r="EE4187" s="68"/>
      <c r="EF4187" s="68"/>
      <c r="EG4187" s="68"/>
      <c r="EH4187" s="68"/>
      <c r="EI4187" s="68"/>
      <c r="EJ4187" s="68"/>
      <c r="EK4187" s="68"/>
      <c r="EL4187" s="68"/>
      <c r="EM4187" s="68"/>
      <c r="EN4187" s="68"/>
      <c r="EO4187" s="68"/>
      <c r="EP4187" s="68"/>
      <c r="EQ4187" s="68"/>
      <c r="ER4187" s="68"/>
      <c r="ES4187" s="68"/>
      <c r="ET4187" s="68"/>
    </row>
    <row r="4188" spans="53:150" s="9" customFormat="1" ht="15">
      <c r="BA4188" s="41"/>
      <c r="BB4188" s="41"/>
      <c r="BC4188" s="41"/>
      <c r="BD4188" s="41"/>
      <c r="BE4188" s="41"/>
      <c r="BF4188" s="41"/>
      <c r="BG4188" s="41"/>
      <c r="BH4188" s="41"/>
      <c r="BI4188" s="41"/>
      <c r="BJ4188" s="41"/>
      <c r="BK4188" s="41"/>
      <c r="BL4188" s="41"/>
      <c r="BM4188" s="41"/>
      <c r="BN4188" s="41"/>
      <c r="BO4188" s="41"/>
      <c r="BP4188" s="41"/>
      <c r="BQ4188" s="41"/>
      <c r="BR4188" s="41"/>
      <c r="BS4188" s="41"/>
      <c r="BT4188" s="41"/>
      <c r="BU4188" s="41"/>
      <c r="BV4188" s="41"/>
      <c r="BW4188" s="41"/>
      <c r="BX4188" s="41"/>
      <c r="BY4188" s="41"/>
      <c r="BZ4188" s="41"/>
      <c r="CA4188" s="41"/>
      <c r="CB4188" s="41"/>
      <c r="CC4188" s="41"/>
      <c r="CD4188" s="41"/>
      <c r="CE4188" s="41"/>
      <c r="CF4188" s="41"/>
      <c r="CG4188" s="41"/>
      <c r="CH4188" s="41"/>
      <c r="CI4188" s="41"/>
      <c r="CJ4188" s="41"/>
      <c r="ED4188" s="68"/>
      <c r="EE4188" s="68"/>
      <c r="EF4188" s="68"/>
      <c r="EG4188" s="68"/>
      <c r="EH4188" s="68"/>
      <c r="EI4188" s="68"/>
      <c r="EJ4188" s="68"/>
      <c r="EK4188" s="68"/>
      <c r="EL4188" s="68"/>
      <c r="EM4188" s="68"/>
      <c r="EN4188" s="68"/>
      <c r="EO4188" s="68"/>
      <c r="EP4188" s="68"/>
      <c r="EQ4188" s="68"/>
      <c r="ER4188" s="68"/>
      <c r="ES4188" s="68"/>
      <c r="ET4188" s="68"/>
    </row>
    <row r="4189" spans="53:150" s="9" customFormat="1" ht="15">
      <c r="BA4189" s="41"/>
      <c r="BB4189" s="41"/>
      <c r="BC4189" s="41"/>
      <c r="BD4189" s="41"/>
      <c r="BE4189" s="41"/>
      <c r="BF4189" s="41"/>
      <c r="BG4189" s="41"/>
      <c r="BH4189" s="41"/>
      <c r="BI4189" s="41"/>
      <c r="BJ4189" s="41"/>
      <c r="BK4189" s="41"/>
      <c r="BL4189" s="41"/>
      <c r="BM4189" s="41"/>
      <c r="BN4189" s="41"/>
      <c r="BO4189" s="41"/>
      <c r="BP4189" s="41"/>
      <c r="BQ4189" s="41"/>
      <c r="BR4189" s="41"/>
      <c r="BS4189" s="41"/>
      <c r="BT4189" s="41"/>
      <c r="BU4189" s="41"/>
      <c r="BV4189" s="41"/>
      <c r="BW4189" s="41"/>
      <c r="BX4189" s="41"/>
      <c r="BY4189" s="41"/>
      <c r="BZ4189" s="41"/>
      <c r="CA4189" s="41"/>
      <c r="CB4189" s="41"/>
      <c r="CC4189" s="41"/>
      <c r="CD4189" s="41"/>
      <c r="CE4189" s="41"/>
      <c r="CF4189" s="41"/>
      <c r="CG4189" s="41"/>
      <c r="CH4189" s="41"/>
      <c r="CI4189" s="41"/>
      <c r="CJ4189" s="41"/>
      <c r="ED4189" s="68"/>
      <c r="EE4189" s="68"/>
      <c r="EF4189" s="68"/>
      <c r="EG4189" s="68"/>
      <c r="EH4189" s="68"/>
      <c r="EI4189" s="68"/>
      <c r="EJ4189" s="68"/>
      <c r="EK4189" s="68"/>
      <c r="EL4189" s="68"/>
      <c r="EM4189" s="68"/>
      <c r="EN4189" s="68"/>
      <c r="EO4189" s="68"/>
      <c r="EP4189" s="68"/>
      <c r="EQ4189" s="68"/>
      <c r="ER4189" s="68"/>
      <c r="ES4189" s="68"/>
      <c r="ET4189" s="68"/>
    </row>
    <row r="4190" spans="53:150" s="9" customFormat="1" ht="15">
      <c r="BA4190" s="41"/>
      <c r="BB4190" s="41"/>
      <c r="BC4190" s="41"/>
      <c r="BD4190" s="41"/>
      <c r="BE4190" s="41"/>
      <c r="BF4190" s="41"/>
      <c r="BG4190" s="41"/>
      <c r="BH4190" s="41"/>
      <c r="BI4190" s="41"/>
      <c r="BJ4190" s="41"/>
      <c r="BK4190" s="41"/>
      <c r="BL4190" s="41"/>
      <c r="BM4190" s="41"/>
      <c r="BN4190" s="41"/>
      <c r="BO4190" s="41"/>
      <c r="BP4190" s="41"/>
      <c r="BQ4190" s="41"/>
      <c r="BR4190" s="41"/>
      <c r="BS4190" s="41"/>
      <c r="BT4190" s="41"/>
      <c r="BU4190" s="41"/>
      <c r="BV4190" s="41"/>
      <c r="BW4190" s="41"/>
      <c r="BX4190" s="41"/>
      <c r="BY4190" s="41"/>
      <c r="BZ4190" s="41"/>
      <c r="CA4190" s="41"/>
      <c r="CB4190" s="41"/>
      <c r="CC4190" s="41"/>
      <c r="CD4190" s="41"/>
      <c r="CE4190" s="41"/>
      <c r="CF4190" s="41"/>
      <c r="CG4190" s="41"/>
      <c r="CH4190" s="41"/>
      <c r="CI4190" s="41"/>
      <c r="CJ4190" s="41"/>
      <c r="ED4190" s="68"/>
      <c r="EE4190" s="68"/>
      <c r="EF4190" s="68"/>
      <c r="EG4190" s="68"/>
      <c r="EH4190" s="68"/>
      <c r="EI4190" s="68"/>
      <c r="EJ4190" s="68"/>
      <c r="EK4190" s="68"/>
      <c r="EL4190" s="68"/>
      <c r="EM4190" s="68"/>
      <c r="EN4190" s="68"/>
      <c r="EO4190" s="68"/>
      <c r="EP4190" s="68"/>
      <c r="EQ4190" s="68"/>
      <c r="ER4190" s="68"/>
      <c r="ES4190" s="68"/>
      <c r="ET4190" s="68"/>
    </row>
    <row r="4191" spans="53:150" s="9" customFormat="1" ht="15">
      <c r="BA4191" s="41"/>
      <c r="BB4191" s="41"/>
      <c r="BC4191" s="41"/>
      <c r="BD4191" s="41"/>
      <c r="BE4191" s="41"/>
      <c r="BF4191" s="41"/>
      <c r="BG4191" s="41"/>
      <c r="BH4191" s="41"/>
      <c r="BI4191" s="41"/>
      <c r="BJ4191" s="41"/>
      <c r="BK4191" s="41"/>
      <c r="BL4191" s="41"/>
      <c r="BM4191" s="41"/>
      <c r="BN4191" s="41"/>
      <c r="BO4191" s="41"/>
      <c r="BP4191" s="41"/>
      <c r="BQ4191" s="41"/>
      <c r="BR4191" s="41"/>
      <c r="BS4191" s="41"/>
      <c r="BT4191" s="41"/>
      <c r="BU4191" s="41"/>
      <c r="BV4191" s="41"/>
      <c r="BW4191" s="41"/>
      <c r="BX4191" s="41"/>
      <c r="BY4191" s="41"/>
      <c r="BZ4191" s="41"/>
      <c r="CA4191" s="41"/>
      <c r="CB4191" s="41"/>
      <c r="CC4191" s="41"/>
      <c r="CD4191" s="41"/>
      <c r="CE4191" s="41"/>
      <c r="CF4191" s="41"/>
      <c r="CG4191" s="41"/>
      <c r="CH4191" s="41"/>
      <c r="CI4191" s="41"/>
      <c r="CJ4191" s="41"/>
      <c r="ED4191" s="68"/>
      <c r="EE4191" s="68"/>
      <c r="EF4191" s="68"/>
      <c r="EG4191" s="68"/>
      <c r="EH4191" s="68"/>
      <c r="EI4191" s="68"/>
      <c r="EJ4191" s="68"/>
      <c r="EK4191" s="68"/>
      <c r="EL4191" s="68"/>
      <c r="EM4191" s="68"/>
      <c r="EN4191" s="68"/>
      <c r="EO4191" s="68"/>
      <c r="EP4191" s="68"/>
      <c r="EQ4191" s="68"/>
      <c r="ER4191" s="68"/>
      <c r="ES4191" s="68"/>
      <c r="ET4191" s="68"/>
    </row>
    <row r="4192" spans="53:150" s="9" customFormat="1" ht="15">
      <c r="BA4192" s="41"/>
      <c r="BB4192" s="41"/>
      <c r="BC4192" s="41"/>
      <c r="BD4192" s="41"/>
      <c r="BE4192" s="41"/>
      <c r="BF4192" s="41"/>
      <c r="BG4192" s="41"/>
      <c r="BH4192" s="41"/>
      <c r="BI4192" s="41"/>
      <c r="BJ4192" s="41"/>
      <c r="BK4192" s="41"/>
      <c r="BL4192" s="41"/>
      <c r="BM4192" s="41"/>
      <c r="BN4192" s="41"/>
      <c r="BO4192" s="41"/>
      <c r="BP4192" s="41"/>
      <c r="BQ4192" s="41"/>
      <c r="BR4192" s="41"/>
      <c r="BS4192" s="41"/>
      <c r="BT4192" s="41"/>
      <c r="BU4192" s="41"/>
      <c r="BV4192" s="41"/>
      <c r="BW4192" s="41"/>
      <c r="BX4192" s="41"/>
      <c r="BY4192" s="41"/>
      <c r="BZ4192" s="41"/>
      <c r="CA4192" s="41"/>
      <c r="CB4192" s="41"/>
      <c r="CC4192" s="41"/>
      <c r="CD4192" s="41"/>
      <c r="CE4192" s="41"/>
      <c r="CF4192" s="41"/>
      <c r="CG4192" s="41"/>
      <c r="CH4192" s="41"/>
      <c r="CI4192" s="41"/>
      <c r="CJ4192" s="41"/>
      <c r="ED4192" s="68"/>
      <c r="EE4192" s="68"/>
      <c r="EF4192" s="68"/>
      <c r="EG4192" s="68"/>
      <c r="EH4192" s="68"/>
      <c r="EI4192" s="68"/>
      <c r="EJ4192" s="68"/>
      <c r="EK4192" s="68"/>
      <c r="EL4192" s="68"/>
      <c r="EM4192" s="68"/>
      <c r="EN4192" s="68"/>
      <c r="EO4192" s="68"/>
      <c r="EP4192" s="68"/>
      <c r="EQ4192" s="68"/>
      <c r="ER4192" s="68"/>
      <c r="ES4192" s="68"/>
      <c r="ET4192" s="68"/>
    </row>
    <row r="4193" spans="53:150" s="9" customFormat="1" ht="15">
      <c r="BA4193" s="41"/>
      <c r="BB4193" s="41"/>
      <c r="BC4193" s="41"/>
      <c r="BD4193" s="41"/>
      <c r="BE4193" s="41"/>
      <c r="BF4193" s="41"/>
      <c r="BG4193" s="41"/>
      <c r="BH4193" s="41"/>
      <c r="BI4193" s="41"/>
      <c r="BJ4193" s="41"/>
      <c r="BK4193" s="41"/>
      <c r="BL4193" s="41"/>
      <c r="BM4193" s="41"/>
      <c r="BN4193" s="41"/>
      <c r="BO4193" s="41"/>
      <c r="BP4193" s="41"/>
      <c r="BQ4193" s="41"/>
      <c r="BR4193" s="41"/>
      <c r="BS4193" s="41"/>
      <c r="BT4193" s="41"/>
      <c r="BU4193" s="41"/>
      <c r="BV4193" s="41"/>
      <c r="BW4193" s="41"/>
      <c r="BX4193" s="41"/>
      <c r="BY4193" s="41"/>
      <c r="BZ4193" s="41"/>
      <c r="CA4193" s="41"/>
      <c r="CB4193" s="41"/>
      <c r="CC4193" s="41"/>
      <c r="CD4193" s="41"/>
      <c r="CE4193" s="41"/>
      <c r="CF4193" s="41"/>
      <c r="CG4193" s="41"/>
      <c r="CH4193" s="41"/>
      <c r="CI4193" s="41"/>
      <c r="CJ4193" s="41"/>
      <c r="ED4193" s="68"/>
      <c r="EE4193" s="68"/>
      <c r="EF4193" s="68"/>
      <c r="EG4193" s="68"/>
      <c r="EH4193" s="68"/>
      <c r="EI4193" s="68"/>
      <c r="EJ4193" s="68"/>
      <c r="EK4193" s="68"/>
      <c r="EL4193" s="68"/>
      <c r="EM4193" s="68"/>
      <c r="EN4193" s="68"/>
      <c r="EO4193" s="68"/>
      <c r="EP4193" s="68"/>
      <c r="EQ4193" s="68"/>
      <c r="ER4193" s="68"/>
      <c r="ES4193" s="68"/>
      <c r="ET4193" s="68"/>
    </row>
    <row r="4194" spans="53:150" s="9" customFormat="1" ht="15">
      <c r="BA4194" s="41"/>
      <c r="BB4194" s="41"/>
      <c r="BC4194" s="41"/>
      <c r="BD4194" s="41"/>
      <c r="BE4194" s="41"/>
      <c r="BF4194" s="41"/>
      <c r="BG4194" s="41"/>
      <c r="BH4194" s="41"/>
      <c r="BI4194" s="41"/>
      <c r="BJ4194" s="41"/>
      <c r="BK4194" s="41"/>
      <c r="BL4194" s="41"/>
      <c r="BM4194" s="41"/>
      <c r="BN4194" s="41"/>
      <c r="BO4194" s="41"/>
      <c r="BP4194" s="41"/>
      <c r="BQ4194" s="41"/>
      <c r="BR4194" s="41"/>
      <c r="BS4194" s="41"/>
      <c r="BT4194" s="41"/>
      <c r="BU4194" s="41"/>
      <c r="BV4194" s="41"/>
      <c r="BW4194" s="41"/>
      <c r="BX4194" s="41"/>
      <c r="BY4194" s="41"/>
      <c r="BZ4194" s="41"/>
      <c r="CA4194" s="41"/>
      <c r="CB4194" s="41"/>
      <c r="CC4194" s="41"/>
      <c r="CD4194" s="41"/>
      <c r="CE4194" s="41"/>
      <c r="CF4194" s="41"/>
      <c r="CG4194" s="41"/>
      <c r="CH4194" s="41"/>
      <c r="CI4194" s="41"/>
      <c r="CJ4194" s="41"/>
      <c r="ED4194" s="68"/>
      <c r="EE4194" s="68"/>
      <c r="EF4194" s="68"/>
      <c r="EG4194" s="68"/>
      <c r="EH4194" s="68"/>
      <c r="EI4194" s="68"/>
      <c r="EJ4194" s="68"/>
      <c r="EK4194" s="68"/>
      <c r="EL4194" s="68"/>
      <c r="EM4194" s="68"/>
      <c r="EN4194" s="68"/>
      <c r="EO4194" s="68"/>
      <c r="EP4194" s="68"/>
      <c r="EQ4194" s="68"/>
      <c r="ER4194" s="68"/>
      <c r="ES4194" s="68"/>
      <c r="ET4194" s="68"/>
    </row>
    <row r="4195" spans="53:150" s="9" customFormat="1" ht="15">
      <c r="BA4195" s="41"/>
      <c r="BB4195" s="41"/>
      <c r="BC4195" s="41"/>
      <c r="BD4195" s="41"/>
      <c r="BE4195" s="41"/>
      <c r="BF4195" s="41"/>
      <c r="BG4195" s="41"/>
      <c r="BH4195" s="41"/>
      <c r="BI4195" s="41"/>
      <c r="BJ4195" s="41"/>
      <c r="BK4195" s="41"/>
      <c r="BL4195" s="41"/>
      <c r="BM4195" s="41"/>
      <c r="BN4195" s="41"/>
      <c r="BO4195" s="41"/>
      <c r="BP4195" s="41"/>
      <c r="BQ4195" s="41"/>
      <c r="BR4195" s="41"/>
      <c r="BS4195" s="41"/>
      <c r="BT4195" s="41"/>
      <c r="BU4195" s="41"/>
      <c r="BV4195" s="41"/>
      <c r="BW4195" s="41"/>
      <c r="BX4195" s="41"/>
      <c r="BY4195" s="41"/>
      <c r="BZ4195" s="41"/>
      <c r="CA4195" s="41"/>
      <c r="CB4195" s="41"/>
      <c r="CC4195" s="41"/>
      <c r="CD4195" s="41"/>
      <c r="CE4195" s="41"/>
      <c r="CF4195" s="41"/>
      <c r="CG4195" s="41"/>
      <c r="CH4195" s="41"/>
      <c r="CI4195" s="41"/>
      <c r="CJ4195" s="41"/>
      <c r="ED4195" s="68"/>
      <c r="EE4195" s="68"/>
      <c r="EF4195" s="68"/>
      <c r="EG4195" s="68"/>
      <c r="EH4195" s="68"/>
      <c r="EI4195" s="68"/>
      <c r="EJ4195" s="68"/>
      <c r="EK4195" s="68"/>
      <c r="EL4195" s="68"/>
      <c r="EM4195" s="68"/>
      <c r="EN4195" s="68"/>
      <c r="EO4195" s="68"/>
      <c r="EP4195" s="68"/>
      <c r="EQ4195" s="68"/>
      <c r="ER4195" s="68"/>
      <c r="ES4195" s="68"/>
      <c r="ET4195" s="68"/>
    </row>
    <row r="4196" spans="53:150" s="9" customFormat="1" ht="15">
      <c r="BA4196" s="41"/>
      <c r="BB4196" s="41"/>
      <c r="BC4196" s="41"/>
      <c r="BD4196" s="41"/>
      <c r="BE4196" s="41"/>
      <c r="BF4196" s="41"/>
      <c r="BG4196" s="41"/>
      <c r="BH4196" s="41"/>
      <c r="BI4196" s="41"/>
      <c r="BJ4196" s="41"/>
      <c r="BK4196" s="41"/>
      <c r="BL4196" s="41"/>
      <c r="BM4196" s="41"/>
      <c r="BN4196" s="41"/>
      <c r="BO4196" s="41"/>
      <c r="BP4196" s="41"/>
      <c r="BQ4196" s="41"/>
      <c r="BR4196" s="41"/>
      <c r="BS4196" s="41"/>
      <c r="BT4196" s="41"/>
      <c r="BU4196" s="41"/>
      <c r="BV4196" s="41"/>
      <c r="BW4196" s="41"/>
      <c r="BX4196" s="41"/>
      <c r="BY4196" s="41"/>
      <c r="BZ4196" s="41"/>
      <c r="CA4196" s="41"/>
      <c r="CB4196" s="41"/>
      <c r="CC4196" s="41"/>
      <c r="CD4196" s="41"/>
      <c r="CE4196" s="41"/>
      <c r="CF4196" s="41"/>
      <c r="CG4196" s="41"/>
      <c r="CH4196" s="41"/>
      <c r="CI4196" s="41"/>
      <c r="CJ4196" s="41"/>
      <c r="ED4196" s="68"/>
      <c r="EE4196" s="68"/>
      <c r="EF4196" s="68"/>
      <c r="EG4196" s="68"/>
      <c r="EH4196" s="68"/>
      <c r="EI4196" s="68"/>
      <c r="EJ4196" s="68"/>
      <c r="EK4196" s="68"/>
      <c r="EL4196" s="68"/>
      <c r="EM4196" s="68"/>
      <c r="EN4196" s="68"/>
      <c r="EO4196" s="68"/>
      <c r="EP4196" s="68"/>
      <c r="EQ4196" s="68"/>
      <c r="ER4196" s="68"/>
      <c r="ES4196" s="68"/>
      <c r="ET4196" s="68"/>
    </row>
    <row r="4197" spans="53:150" s="9" customFormat="1" ht="15">
      <c r="BA4197" s="41"/>
      <c r="BB4197" s="41"/>
      <c r="BC4197" s="41"/>
      <c r="BD4197" s="41"/>
      <c r="BE4197" s="41"/>
      <c r="BF4197" s="41"/>
      <c r="BG4197" s="41"/>
      <c r="BH4197" s="41"/>
      <c r="BI4197" s="41"/>
      <c r="BJ4197" s="41"/>
      <c r="BK4197" s="41"/>
      <c r="BL4197" s="41"/>
      <c r="BM4197" s="41"/>
      <c r="BN4197" s="41"/>
      <c r="BO4197" s="41"/>
      <c r="BP4197" s="41"/>
      <c r="BQ4197" s="41"/>
      <c r="BR4197" s="41"/>
      <c r="BS4197" s="41"/>
      <c r="BT4197" s="41"/>
      <c r="BU4197" s="41"/>
      <c r="BV4197" s="41"/>
      <c r="BW4197" s="41"/>
      <c r="BX4197" s="41"/>
      <c r="BY4197" s="41"/>
      <c r="BZ4197" s="41"/>
      <c r="CA4197" s="41"/>
      <c r="CB4197" s="41"/>
      <c r="CC4197" s="41"/>
      <c r="CD4197" s="41"/>
      <c r="CE4197" s="41"/>
      <c r="CF4197" s="41"/>
      <c r="CG4197" s="41"/>
      <c r="CH4197" s="41"/>
      <c r="CI4197" s="41"/>
      <c r="CJ4197" s="41"/>
      <c r="ED4197" s="68"/>
      <c r="EE4197" s="68"/>
      <c r="EF4197" s="68"/>
      <c r="EG4197" s="68"/>
      <c r="EH4197" s="68"/>
      <c r="EI4197" s="68"/>
      <c r="EJ4197" s="68"/>
      <c r="EK4197" s="68"/>
      <c r="EL4197" s="68"/>
      <c r="EM4197" s="68"/>
      <c r="EN4197" s="68"/>
      <c r="EO4197" s="68"/>
      <c r="EP4197" s="68"/>
      <c r="EQ4197" s="68"/>
      <c r="ER4197" s="68"/>
      <c r="ES4197" s="68"/>
      <c r="ET4197" s="68"/>
    </row>
    <row r="4198" spans="53:150" s="9" customFormat="1" ht="15">
      <c r="BA4198" s="41"/>
      <c r="BB4198" s="41"/>
      <c r="BC4198" s="41"/>
      <c r="BD4198" s="41"/>
      <c r="BE4198" s="41"/>
      <c r="BF4198" s="41"/>
      <c r="BG4198" s="41"/>
      <c r="BH4198" s="41"/>
      <c r="BI4198" s="41"/>
      <c r="BJ4198" s="41"/>
      <c r="BK4198" s="41"/>
      <c r="BL4198" s="41"/>
      <c r="BM4198" s="41"/>
      <c r="BN4198" s="41"/>
      <c r="BO4198" s="41"/>
      <c r="BP4198" s="41"/>
      <c r="BQ4198" s="41"/>
      <c r="BR4198" s="41"/>
      <c r="BS4198" s="41"/>
      <c r="BT4198" s="41"/>
      <c r="BU4198" s="41"/>
      <c r="BV4198" s="41"/>
      <c r="BW4198" s="41"/>
      <c r="BX4198" s="41"/>
      <c r="BY4198" s="41"/>
      <c r="BZ4198" s="41"/>
      <c r="CA4198" s="41"/>
      <c r="CB4198" s="41"/>
      <c r="CC4198" s="41"/>
      <c r="CD4198" s="41"/>
      <c r="CE4198" s="41"/>
      <c r="CF4198" s="41"/>
      <c r="CG4198" s="41"/>
      <c r="CH4198" s="41"/>
      <c r="CI4198" s="41"/>
      <c r="CJ4198" s="41"/>
      <c r="ED4198" s="68"/>
      <c r="EE4198" s="68"/>
      <c r="EF4198" s="68"/>
      <c r="EG4198" s="68"/>
      <c r="EH4198" s="68"/>
      <c r="EI4198" s="68"/>
      <c r="EJ4198" s="68"/>
      <c r="EK4198" s="68"/>
      <c r="EL4198" s="68"/>
      <c r="EM4198" s="68"/>
      <c r="EN4198" s="68"/>
      <c r="EO4198" s="68"/>
      <c r="EP4198" s="68"/>
      <c r="EQ4198" s="68"/>
      <c r="ER4198" s="68"/>
      <c r="ES4198" s="68"/>
      <c r="ET4198" s="68"/>
    </row>
    <row r="4199" spans="53:150" s="9" customFormat="1" ht="15">
      <c r="BA4199" s="41"/>
      <c r="BB4199" s="41"/>
      <c r="BC4199" s="41"/>
      <c r="BD4199" s="41"/>
      <c r="BE4199" s="41"/>
      <c r="BF4199" s="41"/>
      <c r="BG4199" s="41"/>
      <c r="BH4199" s="41"/>
      <c r="BI4199" s="41"/>
      <c r="BJ4199" s="41"/>
      <c r="BK4199" s="41"/>
      <c r="BL4199" s="41"/>
      <c r="BM4199" s="41"/>
      <c r="BN4199" s="41"/>
      <c r="BO4199" s="41"/>
      <c r="BP4199" s="41"/>
      <c r="BQ4199" s="41"/>
      <c r="BR4199" s="41"/>
      <c r="BS4199" s="41"/>
      <c r="BT4199" s="41"/>
      <c r="BU4199" s="41"/>
      <c r="BV4199" s="41"/>
      <c r="BW4199" s="41"/>
      <c r="BX4199" s="41"/>
      <c r="BY4199" s="41"/>
      <c r="BZ4199" s="41"/>
      <c r="CA4199" s="41"/>
      <c r="CB4199" s="41"/>
      <c r="CC4199" s="41"/>
      <c r="CD4199" s="41"/>
      <c r="CE4199" s="41"/>
      <c r="CF4199" s="41"/>
      <c r="CG4199" s="41"/>
      <c r="CH4199" s="41"/>
      <c r="CI4199" s="41"/>
      <c r="CJ4199" s="41"/>
      <c r="ED4199" s="68"/>
      <c r="EE4199" s="68"/>
      <c r="EF4199" s="68"/>
      <c r="EG4199" s="68"/>
      <c r="EH4199" s="68"/>
      <c r="EI4199" s="68"/>
      <c r="EJ4199" s="68"/>
      <c r="EK4199" s="68"/>
      <c r="EL4199" s="68"/>
      <c r="EM4199" s="68"/>
      <c r="EN4199" s="68"/>
      <c r="EO4199" s="68"/>
      <c r="EP4199" s="68"/>
      <c r="EQ4199" s="68"/>
      <c r="ER4199" s="68"/>
      <c r="ES4199" s="68"/>
      <c r="ET4199" s="68"/>
    </row>
    <row r="4200" spans="53:150" s="9" customFormat="1" ht="15">
      <c r="BA4200" s="41"/>
      <c r="BB4200" s="41"/>
      <c r="BC4200" s="41"/>
      <c r="BD4200" s="41"/>
      <c r="BE4200" s="41"/>
      <c r="BF4200" s="41"/>
      <c r="BG4200" s="41"/>
      <c r="BH4200" s="41"/>
      <c r="BI4200" s="41"/>
      <c r="BJ4200" s="41"/>
      <c r="BK4200" s="41"/>
      <c r="BL4200" s="41"/>
      <c r="BM4200" s="41"/>
      <c r="BN4200" s="41"/>
      <c r="BO4200" s="41"/>
      <c r="BP4200" s="41"/>
      <c r="BQ4200" s="41"/>
      <c r="BR4200" s="41"/>
      <c r="BS4200" s="41"/>
      <c r="BT4200" s="41"/>
      <c r="BU4200" s="41"/>
      <c r="BV4200" s="41"/>
      <c r="BW4200" s="41"/>
      <c r="BX4200" s="41"/>
      <c r="BY4200" s="41"/>
      <c r="BZ4200" s="41"/>
      <c r="CA4200" s="41"/>
      <c r="CB4200" s="41"/>
      <c r="CC4200" s="41"/>
      <c r="CD4200" s="41"/>
      <c r="CE4200" s="41"/>
      <c r="CF4200" s="41"/>
      <c r="CG4200" s="41"/>
      <c r="CH4200" s="41"/>
      <c r="CI4200" s="41"/>
      <c r="CJ4200" s="41"/>
      <c r="ED4200" s="68"/>
      <c r="EE4200" s="68"/>
      <c r="EF4200" s="68"/>
      <c r="EG4200" s="68"/>
      <c r="EH4200" s="68"/>
      <c r="EI4200" s="68"/>
      <c r="EJ4200" s="68"/>
      <c r="EK4200" s="68"/>
      <c r="EL4200" s="68"/>
      <c r="EM4200" s="68"/>
      <c r="EN4200" s="68"/>
      <c r="EO4200" s="68"/>
      <c r="EP4200" s="68"/>
      <c r="EQ4200" s="68"/>
      <c r="ER4200" s="68"/>
      <c r="ES4200" s="68"/>
      <c r="ET4200" s="68"/>
    </row>
    <row r="4201" spans="53:150" s="9" customFormat="1" ht="15">
      <c r="BA4201" s="41"/>
      <c r="BB4201" s="41"/>
      <c r="BC4201" s="41"/>
      <c r="BD4201" s="41"/>
      <c r="BE4201" s="41"/>
      <c r="BF4201" s="41"/>
      <c r="BG4201" s="41"/>
      <c r="BH4201" s="41"/>
      <c r="BI4201" s="41"/>
      <c r="BJ4201" s="41"/>
      <c r="BK4201" s="41"/>
      <c r="BL4201" s="41"/>
      <c r="BM4201" s="41"/>
      <c r="BN4201" s="41"/>
      <c r="BO4201" s="41"/>
      <c r="BP4201" s="41"/>
      <c r="BQ4201" s="41"/>
      <c r="BR4201" s="41"/>
      <c r="BS4201" s="41"/>
      <c r="BT4201" s="41"/>
      <c r="BU4201" s="41"/>
      <c r="BV4201" s="41"/>
      <c r="BW4201" s="41"/>
      <c r="BX4201" s="41"/>
      <c r="BY4201" s="41"/>
      <c r="BZ4201" s="41"/>
      <c r="CA4201" s="41"/>
      <c r="CB4201" s="41"/>
      <c r="CC4201" s="41"/>
      <c r="CD4201" s="41"/>
      <c r="CE4201" s="41"/>
      <c r="CF4201" s="41"/>
      <c r="CG4201" s="41"/>
      <c r="CH4201" s="41"/>
      <c r="CI4201" s="41"/>
      <c r="CJ4201" s="41"/>
      <c r="ED4201" s="68"/>
      <c r="EE4201" s="68"/>
      <c r="EF4201" s="68"/>
      <c r="EG4201" s="68"/>
      <c r="EH4201" s="68"/>
      <c r="EI4201" s="68"/>
      <c r="EJ4201" s="68"/>
      <c r="EK4201" s="68"/>
      <c r="EL4201" s="68"/>
      <c r="EM4201" s="68"/>
      <c r="EN4201" s="68"/>
      <c r="EO4201" s="68"/>
      <c r="EP4201" s="68"/>
      <c r="EQ4201" s="68"/>
      <c r="ER4201" s="68"/>
      <c r="ES4201" s="68"/>
      <c r="ET4201" s="68"/>
    </row>
    <row r="4202" spans="53:150" s="9" customFormat="1" ht="15">
      <c r="BA4202" s="41"/>
      <c r="BB4202" s="41"/>
      <c r="BC4202" s="41"/>
      <c r="BD4202" s="41"/>
      <c r="BE4202" s="41"/>
      <c r="BF4202" s="41"/>
      <c r="BG4202" s="41"/>
      <c r="BH4202" s="41"/>
      <c r="BI4202" s="41"/>
      <c r="BJ4202" s="41"/>
      <c r="BK4202" s="41"/>
      <c r="BL4202" s="41"/>
      <c r="BM4202" s="41"/>
      <c r="BN4202" s="41"/>
      <c r="BO4202" s="41"/>
      <c r="BP4202" s="41"/>
      <c r="BQ4202" s="41"/>
      <c r="BR4202" s="41"/>
      <c r="BS4202" s="41"/>
      <c r="BT4202" s="41"/>
      <c r="BU4202" s="41"/>
      <c r="BV4202" s="41"/>
      <c r="BW4202" s="41"/>
      <c r="BX4202" s="41"/>
      <c r="BY4202" s="41"/>
      <c r="BZ4202" s="41"/>
      <c r="CA4202" s="41"/>
      <c r="CB4202" s="41"/>
      <c r="CC4202" s="41"/>
      <c r="CD4202" s="41"/>
      <c r="CE4202" s="41"/>
      <c r="CF4202" s="41"/>
      <c r="CG4202" s="41"/>
      <c r="CH4202" s="41"/>
      <c r="CI4202" s="41"/>
      <c r="CJ4202" s="41"/>
      <c r="ED4202" s="68"/>
      <c r="EE4202" s="68"/>
      <c r="EF4202" s="68"/>
      <c r="EG4202" s="68"/>
      <c r="EH4202" s="68"/>
      <c r="EI4202" s="68"/>
      <c r="EJ4202" s="68"/>
      <c r="EK4202" s="68"/>
      <c r="EL4202" s="68"/>
      <c r="EM4202" s="68"/>
      <c r="EN4202" s="68"/>
      <c r="EO4202" s="68"/>
      <c r="EP4202" s="68"/>
      <c r="EQ4202" s="68"/>
      <c r="ER4202" s="68"/>
      <c r="ES4202" s="68"/>
      <c r="ET4202" s="68"/>
    </row>
    <row r="4203" spans="53:150" s="9" customFormat="1" ht="15">
      <c r="BA4203" s="41"/>
      <c r="BB4203" s="41"/>
      <c r="BC4203" s="41"/>
      <c r="BD4203" s="41"/>
      <c r="BE4203" s="41"/>
      <c r="BF4203" s="41"/>
      <c r="BG4203" s="41"/>
      <c r="BH4203" s="41"/>
      <c r="BI4203" s="41"/>
      <c r="BJ4203" s="41"/>
      <c r="BK4203" s="41"/>
      <c r="BL4203" s="41"/>
      <c r="BM4203" s="41"/>
      <c r="BN4203" s="41"/>
      <c r="BO4203" s="41"/>
      <c r="BP4203" s="41"/>
      <c r="BQ4203" s="41"/>
      <c r="BR4203" s="41"/>
      <c r="BS4203" s="41"/>
      <c r="BT4203" s="41"/>
      <c r="BU4203" s="41"/>
      <c r="BV4203" s="41"/>
      <c r="BW4203" s="41"/>
      <c r="BX4203" s="41"/>
      <c r="BY4203" s="41"/>
      <c r="BZ4203" s="41"/>
      <c r="CA4203" s="41"/>
      <c r="CB4203" s="41"/>
      <c r="CC4203" s="41"/>
      <c r="CD4203" s="41"/>
      <c r="CE4203" s="41"/>
      <c r="CF4203" s="41"/>
      <c r="CG4203" s="41"/>
      <c r="CH4203" s="41"/>
      <c r="CI4203" s="41"/>
      <c r="CJ4203" s="41"/>
      <c r="ED4203" s="68"/>
      <c r="EE4203" s="68"/>
      <c r="EF4203" s="68"/>
      <c r="EG4203" s="68"/>
      <c r="EH4203" s="68"/>
      <c r="EI4203" s="68"/>
      <c r="EJ4203" s="68"/>
      <c r="EK4203" s="68"/>
      <c r="EL4203" s="68"/>
      <c r="EM4203" s="68"/>
      <c r="EN4203" s="68"/>
      <c r="EO4203" s="68"/>
      <c r="EP4203" s="68"/>
      <c r="EQ4203" s="68"/>
      <c r="ER4203" s="68"/>
      <c r="ES4203" s="68"/>
      <c r="ET4203" s="68"/>
    </row>
    <row r="4204" spans="53:150" s="9" customFormat="1" ht="15">
      <c r="BA4204" s="41"/>
      <c r="BB4204" s="41"/>
      <c r="BC4204" s="41"/>
      <c r="BD4204" s="41"/>
      <c r="BE4204" s="41"/>
      <c r="BF4204" s="41"/>
      <c r="BG4204" s="41"/>
      <c r="BH4204" s="41"/>
      <c r="BI4204" s="41"/>
      <c r="BJ4204" s="41"/>
      <c r="BK4204" s="41"/>
      <c r="BL4204" s="41"/>
      <c r="BM4204" s="41"/>
      <c r="BN4204" s="41"/>
      <c r="BO4204" s="41"/>
      <c r="BP4204" s="41"/>
      <c r="BQ4204" s="41"/>
      <c r="BR4204" s="41"/>
      <c r="BS4204" s="41"/>
      <c r="BT4204" s="41"/>
      <c r="BU4204" s="41"/>
      <c r="BV4204" s="41"/>
      <c r="BW4204" s="41"/>
      <c r="BX4204" s="41"/>
      <c r="BY4204" s="41"/>
      <c r="BZ4204" s="41"/>
      <c r="CA4204" s="41"/>
      <c r="CB4204" s="41"/>
      <c r="CC4204" s="41"/>
      <c r="CD4204" s="41"/>
      <c r="CE4204" s="41"/>
      <c r="CF4204" s="41"/>
      <c r="CG4204" s="41"/>
      <c r="CH4204" s="41"/>
      <c r="CI4204" s="41"/>
      <c r="CJ4204" s="41"/>
      <c r="ED4204" s="68"/>
      <c r="EE4204" s="68"/>
      <c r="EF4204" s="68"/>
      <c r="EG4204" s="68"/>
      <c r="EH4204" s="68"/>
      <c r="EI4204" s="68"/>
      <c r="EJ4204" s="68"/>
      <c r="EK4204" s="68"/>
      <c r="EL4204" s="68"/>
      <c r="EM4204" s="68"/>
      <c r="EN4204" s="68"/>
      <c r="EO4204" s="68"/>
      <c r="EP4204" s="68"/>
      <c r="EQ4204" s="68"/>
      <c r="ER4204" s="68"/>
      <c r="ES4204" s="68"/>
      <c r="ET4204" s="68"/>
    </row>
    <row r="4205" spans="53:150" s="9" customFormat="1" ht="15">
      <c r="BA4205" s="41"/>
      <c r="BB4205" s="41"/>
      <c r="BC4205" s="41"/>
      <c r="BD4205" s="41"/>
      <c r="BE4205" s="41"/>
      <c r="BF4205" s="41"/>
      <c r="BG4205" s="41"/>
      <c r="BH4205" s="41"/>
      <c r="BI4205" s="41"/>
      <c r="BJ4205" s="41"/>
      <c r="BK4205" s="41"/>
      <c r="BL4205" s="41"/>
      <c r="BM4205" s="41"/>
      <c r="BN4205" s="41"/>
      <c r="BO4205" s="41"/>
      <c r="BP4205" s="41"/>
      <c r="BQ4205" s="41"/>
      <c r="BR4205" s="41"/>
      <c r="BS4205" s="41"/>
      <c r="BT4205" s="41"/>
      <c r="BU4205" s="41"/>
      <c r="BV4205" s="41"/>
      <c r="BW4205" s="41"/>
      <c r="BX4205" s="41"/>
      <c r="BY4205" s="41"/>
      <c r="BZ4205" s="41"/>
      <c r="CA4205" s="41"/>
      <c r="CB4205" s="41"/>
      <c r="CC4205" s="41"/>
      <c r="CD4205" s="41"/>
      <c r="CE4205" s="41"/>
      <c r="CF4205" s="41"/>
      <c r="CG4205" s="41"/>
      <c r="CH4205" s="41"/>
      <c r="CI4205" s="41"/>
      <c r="CJ4205" s="41"/>
      <c r="ED4205" s="68"/>
      <c r="EE4205" s="68"/>
      <c r="EF4205" s="68"/>
      <c r="EG4205" s="68"/>
      <c r="EH4205" s="68"/>
      <c r="EI4205" s="68"/>
      <c r="EJ4205" s="68"/>
      <c r="EK4205" s="68"/>
      <c r="EL4205" s="68"/>
      <c r="EM4205" s="68"/>
      <c r="EN4205" s="68"/>
      <c r="EO4205" s="68"/>
      <c r="EP4205" s="68"/>
      <c r="EQ4205" s="68"/>
      <c r="ER4205" s="68"/>
      <c r="ES4205" s="68"/>
      <c r="ET4205" s="68"/>
    </row>
    <row r="4206" spans="53:150" s="9" customFormat="1" ht="15">
      <c r="BA4206" s="41"/>
      <c r="BB4206" s="41"/>
      <c r="BC4206" s="41"/>
      <c r="BD4206" s="41"/>
      <c r="BE4206" s="41"/>
      <c r="BF4206" s="41"/>
      <c r="BG4206" s="41"/>
      <c r="BH4206" s="41"/>
      <c r="BI4206" s="41"/>
      <c r="BJ4206" s="41"/>
      <c r="BK4206" s="41"/>
      <c r="BL4206" s="41"/>
      <c r="BM4206" s="41"/>
      <c r="BN4206" s="41"/>
      <c r="BO4206" s="41"/>
      <c r="BP4206" s="41"/>
      <c r="BQ4206" s="41"/>
      <c r="BR4206" s="41"/>
      <c r="BS4206" s="41"/>
      <c r="BT4206" s="41"/>
      <c r="BU4206" s="41"/>
      <c r="BV4206" s="41"/>
      <c r="BW4206" s="41"/>
      <c r="BX4206" s="41"/>
      <c r="BY4206" s="41"/>
      <c r="BZ4206" s="41"/>
      <c r="CA4206" s="41"/>
      <c r="CB4206" s="41"/>
      <c r="CC4206" s="41"/>
      <c r="CD4206" s="41"/>
      <c r="CE4206" s="41"/>
      <c r="CF4206" s="41"/>
      <c r="CG4206" s="41"/>
      <c r="CH4206" s="41"/>
      <c r="CI4206" s="41"/>
      <c r="CJ4206" s="41"/>
      <c r="ED4206" s="68"/>
      <c r="EE4206" s="68"/>
      <c r="EF4206" s="68"/>
      <c r="EG4206" s="68"/>
      <c r="EH4206" s="68"/>
      <c r="EI4206" s="68"/>
      <c r="EJ4206" s="68"/>
      <c r="EK4206" s="68"/>
      <c r="EL4206" s="68"/>
      <c r="EM4206" s="68"/>
      <c r="EN4206" s="68"/>
      <c r="EO4206" s="68"/>
      <c r="EP4206" s="68"/>
      <c r="EQ4206" s="68"/>
      <c r="ER4206" s="68"/>
      <c r="ES4206" s="68"/>
      <c r="ET4206" s="68"/>
    </row>
    <row r="4207" spans="53:150" s="9" customFormat="1" ht="15">
      <c r="BA4207" s="41"/>
      <c r="BB4207" s="41"/>
      <c r="BC4207" s="41"/>
      <c r="BD4207" s="41"/>
      <c r="BE4207" s="41"/>
      <c r="BF4207" s="41"/>
      <c r="BG4207" s="41"/>
      <c r="BH4207" s="41"/>
      <c r="BI4207" s="41"/>
      <c r="BJ4207" s="41"/>
      <c r="BK4207" s="41"/>
      <c r="BL4207" s="41"/>
      <c r="BM4207" s="41"/>
      <c r="BN4207" s="41"/>
      <c r="BO4207" s="41"/>
      <c r="BP4207" s="41"/>
      <c r="BQ4207" s="41"/>
      <c r="BR4207" s="41"/>
      <c r="BS4207" s="41"/>
      <c r="BT4207" s="41"/>
      <c r="BU4207" s="41"/>
      <c r="BV4207" s="41"/>
      <c r="BW4207" s="41"/>
      <c r="BX4207" s="41"/>
      <c r="BY4207" s="41"/>
      <c r="BZ4207" s="41"/>
      <c r="CA4207" s="41"/>
      <c r="CB4207" s="41"/>
      <c r="CC4207" s="41"/>
      <c r="CD4207" s="41"/>
      <c r="CE4207" s="41"/>
      <c r="CF4207" s="41"/>
      <c r="CG4207" s="41"/>
      <c r="CH4207" s="41"/>
      <c r="CI4207" s="41"/>
      <c r="CJ4207" s="41"/>
      <c r="ED4207" s="68"/>
      <c r="EE4207" s="68"/>
      <c r="EF4207" s="68"/>
      <c r="EG4207" s="68"/>
      <c r="EH4207" s="68"/>
      <c r="EI4207" s="68"/>
      <c r="EJ4207" s="68"/>
      <c r="EK4207" s="68"/>
      <c r="EL4207" s="68"/>
      <c r="EM4207" s="68"/>
      <c r="EN4207" s="68"/>
      <c r="EO4207" s="68"/>
      <c r="EP4207" s="68"/>
      <c r="EQ4207" s="68"/>
      <c r="ER4207" s="68"/>
      <c r="ES4207" s="68"/>
      <c r="ET4207" s="68"/>
    </row>
    <row r="4208" spans="53:150" s="9" customFormat="1" ht="15">
      <c r="BA4208" s="41"/>
      <c r="BB4208" s="41"/>
      <c r="BC4208" s="41"/>
      <c r="BD4208" s="41"/>
      <c r="BE4208" s="41"/>
      <c r="BF4208" s="41"/>
      <c r="BG4208" s="41"/>
      <c r="BH4208" s="41"/>
      <c r="BI4208" s="41"/>
      <c r="BJ4208" s="41"/>
      <c r="BK4208" s="41"/>
      <c r="BL4208" s="41"/>
      <c r="BM4208" s="41"/>
      <c r="BN4208" s="41"/>
      <c r="BO4208" s="41"/>
      <c r="BP4208" s="41"/>
      <c r="BQ4208" s="41"/>
      <c r="BR4208" s="41"/>
      <c r="BS4208" s="41"/>
      <c r="BT4208" s="41"/>
      <c r="BU4208" s="41"/>
      <c r="BV4208" s="41"/>
      <c r="BW4208" s="41"/>
      <c r="BX4208" s="41"/>
      <c r="BY4208" s="41"/>
      <c r="BZ4208" s="41"/>
      <c r="CA4208" s="41"/>
      <c r="CB4208" s="41"/>
      <c r="CC4208" s="41"/>
      <c r="CD4208" s="41"/>
      <c r="CE4208" s="41"/>
      <c r="CF4208" s="41"/>
      <c r="CG4208" s="41"/>
      <c r="CH4208" s="41"/>
      <c r="CI4208" s="41"/>
      <c r="CJ4208" s="41"/>
      <c r="ED4208" s="68"/>
      <c r="EE4208" s="68"/>
      <c r="EF4208" s="68"/>
      <c r="EG4208" s="68"/>
      <c r="EH4208" s="68"/>
      <c r="EI4208" s="68"/>
      <c r="EJ4208" s="68"/>
      <c r="EK4208" s="68"/>
      <c r="EL4208" s="68"/>
      <c r="EM4208" s="68"/>
      <c r="EN4208" s="68"/>
      <c r="EO4208" s="68"/>
      <c r="EP4208" s="68"/>
      <c r="EQ4208" s="68"/>
      <c r="ER4208" s="68"/>
      <c r="ES4208" s="68"/>
      <c r="ET4208" s="68"/>
    </row>
    <row r="4209" spans="53:150" s="9" customFormat="1" ht="15">
      <c r="BA4209" s="41"/>
      <c r="BB4209" s="41"/>
      <c r="BC4209" s="41"/>
      <c r="BD4209" s="41"/>
      <c r="BE4209" s="41"/>
      <c r="BF4209" s="41"/>
      <c r="BG4209" s="41"/>
      <c r="BH4209" s="41"/>
      <c r="BI4209" s="41"/>
      <c r="BJ4209" s="41"/>
      <c r="BK4209" s="41"/>
      <c r="BL4209" s="41"/>
      <c r="BM4209" s="41"/>
      <c r="BN4209" s="41"/>
      <c r="BO4209" s="41"/>
      <c r="BP4209" s="41"/>
      <c r="BQ4209" s="41"/>
      <c r="BR4209" s="41"/>
      <c r="BS4209" s="41"/>
      <c r="BT4209" s="41"/>
      <c r="BU4209" s="41"/>
      <c r="BV4209" s="41"/>
      <c r="BW4209" s="41"/>
      <c r="BX4209" s="41"/>
      <c r="BY4209" s="41"/>
      <c r="BZ4209" s="41"/>
      <c r="CA4209" s="41"/>
      <c r="CB4209" s="41"/>
      <c r="CC4209" s="41"/>
      <c r="CD4209" s="41"/>
      <c r="CE4209" s="41"/>
      <c r="CF4209" s="41"/>
      <c r="CG4209" s="41"/>
      <c r="CH4209" s="41"/>
      <c r="CI4209" s="41"/>
      <c r="CJ4209" s="41"/>
      <c r="ED4209" s="68"/>
      <c r="EE4209" s="68"/>
      <c r="EF4209" s="68"/>
      <c r="EG4209" s="68"/>
      <c r="EH4209" s="68"/>
      <c r="EI4209" s="68"/>
      <c r="EJ4209" s="68"/>
      <c r="EK4209" s="68"/>
      <c r="EL4209" s="68"/>
      <c r="EM4209" s="68"/>
      <c r="EN4209" s="68"/>
      <c r="EO4209" s="68"/>
      <c r="EP4209" s="68"/>
      <c r="EQ4209" s="68"/>
      <c r="ER4209" s="68"/>
      <c r="ES4209" s="68"/>
      <c r="ET4209" s="68"/>
    </row>
    <row r="4210" spans="53:150" s="9" customFormat="1" ht="15">
      <c r="BA4210" s="41"/>
      <c r="BB4210" s="41"/>
      <c r="BC4210" s="41"/>
      <c r="BD4210" s="41"/>
      <c r="BE4210" s="41"/>
      <c r="BF4210" s="41"/>
      <c r="BG4210" s="41"/>
      <c r="BH4210" s="41"/>
      <c r="BI4210" s="41"/>
      <c r="BJ4210" s="41"/>
      <c r="BK4210" s="41"/>
      <c r="BL4210" s="41"/>
      <c r="BM4210" s="41"/>
      <c r="BN4210" s="41"/>
      <c r="BO4210" s="41"/>
      <c r="BP4210" s="41"/>
      <c r="BQ4210" s="41"/>
      <c r="BR4210" s="41"/>
      <c r="BS4210" s="41"/>
      <c r="BT4210" s="41"/>
      <c r="BU4210" s="41"/>
      <c r="BV4210" s="41"/>
      <c r="BW4210" s="41"/>
      <c r="BX4210" s="41"/>
      <c r="BY4210" s="41"/>
      <c r="BZ4210" s="41"/>
      <c r="CA4210" s="41"/>
      <c r="CB4210" s="41"/>
      <c r="CC4210" s="41"/>
      <c r="CD4210" s="41"/>
      <c r="CE4210" s="41"/>
      <c r="CF4210" s="41"/>
      <c r="CG4210" s="41"/>
      <c r="CH4210" s="41"/>
      <c r="CI4210" s="41"/>
      <c r="CJ4210" s="41"/>
      <c r="ED4210" s="68"/>
      <c r="EE4210" s="68"/>
      <c r="EF4210" s="68"/>
      <c r="EG4210" s="68"/>
      <c r="EH4210" s="68"/>
      <c r="EI4210" s="68"/>
      <c r="EJ4210" s="68"/>
      <c r="EK4210" s="68"/>
      <c r="EL4210" s="68"/>
      <c r="EM4210" s="68"/>
      <c r="EN4210" s="68"/>
      <c r="EO4210" s="68"/>
      <c r="EP4210" s="68"/>
      <c r="EQ4210" s="68"/>
      <c r="ER4210" s="68"/>
      <c r="ES4210" s="68"/>
      <c r="ET4210" s="68"/>
    </row>
    <row r="4211" spans="53:150" s="9" customFormat="1" ht="15">
      <c r="BA4211" s="41"/>
      <c r="BB4211" s="41"/>
      <c r="BC4211" s="41"/>
      <c r="BD4211" s="41"/>
      <c r="BE4211" s="41"/>
      <c r="BF4211" s="41"/>
      <c r="BG4211" s="41"/>
      <c r="BH4211" s="41"/>
      <c r="BI4211" s="41"/>
      <c r="BJ4211" s="41"/>
      <c r="BK4211" s="41"/>
      <c r="BL4211" s="41"/>
      <c r="BM4211" s="41"/>
      <c r="BN4211" s="41"/>
      <c r="BO4211" s="41"/>
      <c r="BP4211" s="41"/>
      <c r="BQ4211" s="41"/>
      <c r="BR4211" s="41"/>
      <c r="BS4211" s="41"/>
      <c r="BT4211" s="41"/>
      <c r="BU4211" s="41"/>
      <c r="BV4211" s="41"/>
      <c r="BW4211" s="41"/>
      <c r="BX4211" s="41"/>
      <c r="BY4211" s="41"/>
      <c r="BZ4211" s="41"/>
      <c r="CA4211" s="41"/>
      <c r="CB4211" s="41"/>
      <c r="CC4211" s="41"/>
      <c r="CD4211" s="41"/>
      <c r="CE4211" s="41"/>
      <c r="CF4211" s="41"/>
      <c r="CG4211" s="41"/>
      <c r="CH4211" s="41"/>
      <c r="CI4211" s="41"/>
      <c r="CJ4211" s="41"/>
      <c r="ED4211" s="68"/>
      <c r="EE4211" s="68"/>
      <c r="EF4211" s="68"/>
      <c r="EG4211" s="68"/>
      <c r="EH4211" s="68"/>
      <c r="EI4211" s="68"/>
      <c r="EJ4211" s="68"/>
      <c r="EK4211" s="68"/>
      <c r="EL4211" s="68"/>
      <c r="EM4211" s="68"/>
      <c r="EN4211" s="68"/>
      <c r="EO4211" s="68"/>
      <c r="EP4211" s="68"/>
      <c r="EQ4211" s="68"/>
      <c r="ER4211" s="68"/>
      <c r="ES4211" s="68"/>
      <c r="ET4211" s="68"/>
    </row>
    <row r="4212" spans="53:150" s="9" customFormat="1" ht="15">
      <c r="BA4212" s="41"/>
      <c r="BB4212" s="41"/>
      <c r="BC4212" s="41"/>
      <c r="BD4212" s="41"/>
      <c r="BE4212" s="41"/>
      <c r="BF4212" s="41"/>
      <c r="BG4212" s="41"/>
      <c r="BH4212" s="41"/>
      <c r="BI4212" s="41"/>
      <c r="BJ4212" s="41"/>
      <c r="BK4212" s="41"/>
      <c r="BL4212" s="41"/>
      <c r="BM4212" s="41"/>
      <c r="BN4212" s="41"/>
      <c r="BO4212" s="41"/>
      <c r="BP4212" s="41"/>
      <c r="BQ4212" s="41"/>
      <c r="BR4212" s="41"/>
      <c r="BS4212" s="41"/>
      <c r="BT4212" s="41"/>
      <c r="BU4212" s="41"/>
      <c r="BV4212" s="41"/>
      <c r="BW4212" s="41"/>
      <c r="BX4212" s="41"/>
      <c r="BY4212" s="41"/>
      <c r="BZ4212" s="41"/>
      <c r="CA4212" s="41"/>
      <c r="CB4212" s="41"/>
      <c r="CC4212" s="41"/>
      <c r="CD4212" s="41"/>
      <c r="CE4212" s="41"/>
      <c r="CF4212" s="41"/>
      <c r="CG4212" s="41"/>
      <c r="CH4212" s="41"/>
      <c r="CI4212" s="41"/>
      <c r="CJ4212" s="41"/>
      <c r="ED4212" s="68"/>
      <c r="EE4212" s="68"/>
      <c r="EF4212" s="68"/>
      <c r="EG4212" s="68"/>
      <c r="EH4212" s="68"/>
      <c r="EI4212" s="68"/>
      <c r="EJ4212" s="68"/>
      <c r="EK4212" s="68"/>
      <c r="EL4212" s="68"/>
      <c r="EM4212" s="68"/>
      <c r="EN4212" s="68"/>
      <c r="EO4212" s="68"/>
      <c r="EP4212" s="68"/>
      <c r="EQ4212" s="68"/>
      <c r="ER4212" s="68"/>
      <c r="ES4212" s="68"/>
      <c r="ET4212" s="68"/>
    </row>
    <row r="4213" spans="53:150" s="9" customFormat="1" ht="15">
      <c r="BA4213" s="41"/>
      <c r="BB4213" s="41"/>
      <c r="BC4213" s="41"/>
      <c r="BD4213" s="41"/>
      <c r="BE4213" s="41"/>
      <c r="BF4213" s="41"/>
      <c r="BG4213" s="41"/>
      <c r="BH4213" s="41"/>
      <c r="BI4213" s="41"/>
      <c r="BJ4213" s="41"/>
      <c r="BK4213" s="41"/>
      <c r="BL4213" s="41"/>
      <c r="BM4213" s="41"/>
      <c r="BN4213" s="41"/>
      <c r="BO4213" s="41"/>
      <c r="BP4213" s="41"/>
      <c r="BQ4213" s="41"/>
      <c r="BR4213" s="41"/>
      <c r="BS4213" s="41"/>
      <c r="BT4213" s="41"/>
      <c r="BU4213" s="41"/>
      <c r="BV4213" s="41"/>
      <c r="BW4213" s="41"/>
      <c r="BX4213" s="41"/>
      <c r="BY4213" s="41"/>
      <c r="BZ4213" s="41"/>
      <c r="CA4213" s="41"/>
      <c r="CB4213" s="41"/>
      <c r="CC4213" s="41"/>
      <c r="CD4213" s="41"/>
      <c r="CE4213" s="41"/>
      <c r="CF4213" s="41"/>
      <c r="CG4213" s="41"/>
      <c r="CH4213" s="41"/>
      <c r="CI4213" s="41"/>
      <c r="CJ4213" s="41"/>
      <c r="ED4213" s="68"/>
      <c r="EE4213" s="68"/>
      <c r="EF4213" s="68"/>
      <c r="EG4213" s="68"/>
      <c r="EH4213" s="68"/>
      <c r="EI4213" s="68"/>
      <c r="EJ4213" s="68"/>
      <c r="EK4213" s="68"/>
      <c r="EL4213" s="68"/>
      <c r="EM4213" s="68"/>
      <c r="EN4213" s="68"/>
      <c r="EO4213" s="68"/>
      <c r="EP4213" s="68"/>
      <c r="EQ4213" s="68"/>
      <c r="ER4213" s="68"/>
      <c r="ES4213" s="68"/>
      <c r="ET4213" s="68"/>
    </row>
    <row r="4214" spans="53:150" s="9" customFormat="1" ht="15">
      <c r="BA4214" s="41"/>
      <c r="BB4214" s="41"/>
      <c r="BC4214" s="41"/>
      <c r="BD4214" s="41"/>
      <c r="BE4214" s="41"/>
      <c r="BF4214" s="41"/>
      <c r="BG4214" s="41"/>
      <c r="BH4214" s="41"/>
      <c r="BI4214" s="41"/>
      <c r="BJ4214" s="41"/>
      <c r="BK4214" s="41"/>
      <c r="BL4214" s="41"/>
      <c r="BM4214" s="41"/>
      <c r="BN4214" s="41"/>
      <c r="BO4214" s="41"/>
      <c r="BP4214" s="41"/>
      <c r="BQ4214" s="41"/>
      <c r="BR4214" s="41"/>
      <c r="BS4214" s="41"/>
      <c r="BT4214" s="41"/>
      <c r="BU4214" s="41"/>
      <c r="BV4214" s="41"/>
      <c r="BW4214" s="41"/>
      <c r="BX4214" s="41"/>
      <c r="BY4214" s="41"/>
      <c r="BZ4214" s="41"/>
      <c r="CA4214" s="41"/>
      <c r="CB4214" s="41"/>
      <c r="CC4214" s="41"/>
      <c r="CD4214" s="41"/>
      <c r="CE4214" s="41"/>
      <c r="CF4214" s="41"/>
      <c r="CG4214" s="41"/>
      <c r="CH4214" s="41"/>
      <c r="CI4214" s="41"/>
      <c r="CJ4214" s="41"/>
      <c r="ED4214" s="68"/>
      <c r="EE4214" s="68"/>
      <c r="EF4214" s="68"/>
      <c r="EG4214" s="68"/>
      <c r="EH4214" s="68"/>
      <c r="EI4214" s="68"/>
      <c r="EJ4214" s="68"/>
      <c r="EK4214" s="68"/>
      <c r="EL4214" s="68"/>
      <c r="EM4214" s="68"/>
      <c r="EN4214" s="68"/>
      <c r="EO4214" s="68"/>
      <c r="EP4214" s="68"/>
      <c r="EQ4214" s="68"/>
      <c r="ER4214" s="68"/>
      <c r="ES4214" s="68"/>
      <c r="ET4214" s="68"/>
    </row>
    <row r="4215" spans="53:150" s="9" customFormat="1" ht="15">
      <c r="BA4215" s="41"/>
      <c r="BB4215" s="41"/>
      <c r="BC4215" s="41"/>
      <c r="BD4215" s="41"/>
      <c r="BE4215" s="41"/>
      <c r="BF4215" s="41"/>
      <c r="BG4215" s="41"/>
      <c r="BH4215" s="41"/>
      <c r="BI4215" s="41"/>
      <c r="BJ4215" s="41"/>
      <c r="BK4215" s="41"/>
      <c r="BL4215" s="41"/>
      <c r="BM4215" s="41"/>
      <c r="BN4215" s="41"/>
      <c r="BO4215" s="41"/>
      <c r="BP4215" s="41"/>
      <c r="BQ4215" s="41"/>
      <c r="BR4215" s="41"/>
      <c r="BS4215" s="41"/>
      <c r="BT4215" s="41"/>
      <c r="BU4215" s="41"/>
      <c r="BV4215" s="41"/>
      <c r="BW4215" s="41"/>
      <c r="BX4215" s="41"/>
      <c r="BY4215" s="41"/>
      <c r="BZ4215" s="41"/>
      <c r="CA4215" s="41"/>
      <c r="CB4215" s="41"/>
      <c r="CC4215" s="41"/>
      <c r="CD4215" s="41"/>
      <c r="CE4215" s="41"/>
      <c r="CF4215" s="41"/>
      <c r="CG4215" s="41"/>
      <c r="CH4215" s="41"/>
      <c r="CI4215" s="41"/>
      <c r="CJ4215" s="41"/>
      <c r="ED4215" s="68"/>
      <c r="EE4215" s="68"/>
      <c r="EF4215" s="68"/>
      <c r="EG4215" s="68"/>
      <c r="EH4215" s="68"/>
      <c r="EI4215" s="68"/>
      <c r="EJ4215" s="68"/>
      <c r="EK4215" s="68"/>
      <c r="EL4215" s="68"/>
      <c r="EM4215" s="68"/>
      <c r="EN4215" s="68"/>
      <c r="EO4215" s="68"/>
      <c r="EP4215" s="68"/>
      <c r="EQ4215" s="68"/>
      <c r="ER4215" s="68"/>
      <c r="ES4215" s="68"/>
      <c r="ET4215" s="68"/>
    </row>
    <row r="4216" spans="53:150" s="9" customFormat="1" ht="15">
      <c r="BA4216" s="41"/>
      <c r="BB4216" s="41"/>
      <c r="BC4216" s="41"/>
      <c r="BD4216" s="41"/>
      <c r="BE4216" s="41"/>
      <c r="BF4216" s="41"/>
      <c r="BG4216" s="41"/>
      <c r="BH4216" s="41"/>
      <c r="BI4216" s="41"/>
      <c r="BJ4216" s="41"/>
      <c r="BK4216" s="41"/>
      <c r="BL4216" s="41"/>
      <c r="BM4216" s="41"/>
      <c r="BN4216" s="41"/>
      <c r="BO4216" s="41"/>
      <c r="BP4216" s="41"/>
      <c r="BQ4216" s="41"/>
      <c r="BR4216" s="41"/>
      <c r="BS4216" s="41"/>
      <c r="BT4216" s="41"/>
      <c r="BU4216" s="41"/>
      <c r="BV4216" s="41"/>
      <c r="BW4216" s="41"/>
      <c r="BX4216" s="41"/>
      <c r="BY4216" s="41"/>
      <c r="BZ4216" s="41"/>
      <c r="CA4216" s="41"/>
      <c r="CB4216" s="41"/>
      <c r="CC4216" s="41"/>
      <c r="CD4216" s="41"/>
      <c r="CE4216" s="41"/>
      <c r="CF4216" s="41"/>
      <c r="CG4216" s="41"/>
      <c r="CH4216" s="41"/>
      <c r="CI4216" s="41"/>
      <c r="CJ4216" s="41"/>
      <c r="ED4216" s="68"/>
      <c r="EE4216" s="68"/>
      <c r="EF4216" s="68"/>
      <c r="EG4216" s="68"/>
      <c r="EH4216" s="68"/>
      <c r="EI4216" s="68"/>
      <c r="EJ4216" s="68"/>
      <c r="EK4216" s="68"/>
      <c r="EL4216" s="68"/>
      <c r="EM4216" s="68"/>
      <c r="EN4216" s="68"/>
      <c r="EO4216" s="68"/>
      <c r="EP4216" s="68"/>
      <c r="EQ4216" s="68"/>
      <c r="ER4216" s="68"/>
      <c r="ES4216" s="68"/>
      <c r="ET4216" s="68"/>
    </row>
    <row r="4217" spans="53:150" s="9" customFormat="1" ht="15">
      <c r="BA4217" s="41"/>
      <c r="BB4217" s="41"/>
      <c r="BC4217" s="41"/>
      <c r="BD4217" s="41"/>
      <c r="BE4217" s="41"/>
      <c r="BF4217" s="41"/>
      <c r="BG4217" s="41"/>
      <c r="BH4217" s="41"/>
      <c r="BI4217" s="41"/>
      <c r="BJ4217" s="41"/>
      <c r="BK4217" s="41"/>
      <c r="BL4217" s="41"/>
      <c r="BM4217" s="41"/>
      <c r="BN4217" s="41"/>
      <c r="BO4217" s="41"/>
      <c r="BP4217" s="41"/>
      <c r="BQ4217" s="41"/>
      <c r="BR4217" s="41"/>
      <c r="BS4217" s="41"/>
      <c r="BT4217" s="41"/>
      <c r="BU4217" s="41"/>
      <c r="BV4217" s="41"/>
      <c r="BW4217" s="41"/>
      <c r="BX4217" s="41"/>
      <c r="BY4217" s="41"/>
      <c r="BZ4217" s="41"/>
      <c r="CA4217" s="41"/>
      <c r="CB4217" s="41"/>
      <c r="CC4217" s="41"/>
      <c r="CD4217" s="41"/>
      <c r="CE4217" s="41"/>
      <c r="CF4217" s="41"/>
      <c r="CG4217" s="41"/>
      <c r="CH4217" s="41"/>
      <c r="CI4217" s="41"/>
      <c r="CJ4217" s="41"/>
      <c r="ED4217" s="68"/>
      <c r="EE4217" s="68"/>
      <c r="EF4217" s="68"/>
      <c r="EG4217" s="68"/>
      <c r="EH4217" s="68"/>
      <c r="EI4217" s="68"/>
      <c r="EJ4217" s="68"/>
      <c r="EK4217" s="68"/>
      <c r="EL4217" s="68"/>
      <c r="EM4217" s="68"/>
      <c r="EN4217" s="68"/>
      <c r="EO4217" s="68"/>
      <c r="EP4217" s="68"/>
      <c r="EQ4217" s="68"/>
      <c r="ER4217" s="68"/>
      <c r="ES4217" s="68"/>
      <c r="ET4217" s="68"/>
    </row>
    <row r="4218" spans="53:150" s="9" customFormat="1" ht="15">
      <c r="BA4218" s="41"/>
      <c r="BB4218" s="41"/>
      <c r="BC4218" s="41"/>
      <c r="BD4218" s="41"/>
      <c r="BE4218" s="41"/>
      <c r="BF4218" s="41"/>
      <c r="BG4218" s="41"/>
      <c r="BH4218" s="41"/>
      <c r="BI4218" s="41"/>
      <c r="BJ4218" s="41"/>
      <c r="BK4218" s="41"/>
      <c r="BL4218" s="41"/>
      <c r="BM4218" s="41"/>
      <c r="BN4218" s="41"/>
      <c r="BO4218" s="41"/>
      <c r="BP4218" s="41"/>
      <c r="BQ4218" s="41"/>
      <c r="BR4218" s="41"/>
      <c r="BS4218" s="41"/>
      <c r="BT4218" s="41"/>
      <c r="BU4218" s="41"/>
      <c r="BV4218" s="41"/>
      <c r="BW4218" s="41"/>
      <c r="BX4218" s="41"/>
      <c r="BY4218" s="41"/>
      <c r="BZ4218" s="41"/>
      <c r="CA4218" s="41"/>
      <c r="CB4218" s="41"/>
      <c r="CC4218" s="41"/>
      <c r="CD4218" s="41"/>
      <c r="CE4218" s="41"/>
      <c r="CF4218" s="41"/>
      <c r="CG4218" s="41"/>
      <c r="CH4218" s="41"/>
      <c r="CI4218" s="41"/>
      <c r="CJ4218" s="41"/>
      <c r="ED4218" s="68"/>
      <c r="EE4218" s="68"/>
      <c r="EF4218" s="68"/>
      <c r="EG4218" s="68"/>
      <c r="EH4218" s="68"/>
      <c r="EI4218" s="68"/>
      <c r="EJ4218" s="68"/>
      <c r="EK4218" s="68"/>
      <c r="EL4218" s="68"/>
      <c r="EM4218" s="68"/>
      <c r="EN4218" s="68"/>
      <c r="EO4218" s="68"/>
      <c r="EP4218" s="68"/>
      <c r="EQ4218" s="68"/>
      <c r="ER4218" s="68"/>
      <c r="ES4218" s="68"/>
      <c r="ET4218" s="68"/>
    </row>
    <row r="4219" spans="53:150" s="9" customFormat="1" ht="15">
      <c r="BA4219" s="41"/>
      <c r="BB4219" s="41"/>
      <c r="BC4219" s="41"/>
      <c r="BD4219" s="41"/>
      <c r="BE4219" s="41"/>
      <c r="BF4219" s="41"/>
      <c r="BG4219" s="41"/>
      <c r="BH4219" s="41"/>
      <c r="BI4219" s="41"/>
      <c r="BJ4219" s="41"/>
      <c r="BK4219" s="41"/>
      <c r="BL4219" s="41"/>
      <c r="BM4219" s="41"/>
      <c r="BN4219" s="41"/>
      <c r="BO4219" s="41"/>
      <c r="BP4219" s="41"/>
      <c r="BQ4219" s="41"/>
      <c r="BR4219" s="41"/>
      <c r="BS4219" s="41"/>
      <c r="BT4219" s="41"/>
      <c r="BU4219" s="41"/>
      <c r="BV4219" s="41"/>
      <c r="BW4219" s="41"/>
      <c r="BX4219" s="41"/>
      <c r="BY4219" s="41"/>
      <c r="BZ4219" s="41"/>
      <c r="CA4219" s="41"/>
      <c r="CB4219" s="41"/>
      <c r="CC4219" s="41"/>
      <c r="CD4219" s="41"/>
      <c r="CE4219" s="41"/>
      <c r="CF4219" s="41"/>
      <c r="CG4219" s="41"/>
      <c r="CH4219" s="41"/>
      <c r="CI4219" s="41"/>
      <c r="CJ4219" s="41"/>
      <c r="ED4219" s="68"/>
      <c r="EE4219" s="68"/>
      <c r="EF4219" s="68"/>
      <c r="EG4219" s="68"/>
      <c r="EH4219" s="68"/>
      <c r="EI4219" s="68"/>
      <c r="EJ4219" s="68"/>
      <c r="EK4219" s="68"/>
      <c r="EL4219" s="68"/>
      <c r="EM4219" s="68"/>
      <c r="EN4219" s="68"/>
      <c r="EO4219" s="68"/>
      <c r="EP4219" s="68"/>
      <c r="EQ4219" s="68"/>
      <c r="ER4219" s="68"/>
      <c r="ES4219" s="68"/>
      <c r="ET4219" s="68"/>
    </row>
    <row r="4220" spans="53:150" s="9" customFormat="1" ht="15">
      <c r="BA4220" s="41"/>
      <c r="BB4220" s="41"/>
      <c r="BC4220" s="41"/>
      <c r="BD4220" s="41"/>
      <c r="BE4220" s="41"/>
      <c r="BF4220" s="41"/>
      <c r="BG4220" s="41"/>
      <c r="BH4220" s="41"/>
      <c r="BI4220" s="41"/>
      <c r="BJ4220" s="41"/>
      <c r="BK4220" s="41"/>
      <c r="BL4220" s="41"/>
      <c r="BM4220" s="41"/>
      <c r="BN4220" s="41"/>
      <c r="BO4220" s="41"/>
      <c r="BP4220" s="41"/>
      <c r="BQ4220" s="41"/>
      <c r="BR4220" s="41"/>
      <c r="BS4220" s="41"/>
      <c r="BT4220" s="41"/>
      <c r="BU4220" s="41"/>
      <c r="BV4220" s="41"/>
      <c r="BW4220" s="41"/>
      <c r="BX4220" s="41"/>
      <c r="BY4220" s="41"/>
      <c r="BZ4220" s="41"/>
      <c r="CA4220" s="41"/>
      <c r="CB4220" s="41"/>
      <c r="CC4220" s="41"/>
      <c r="CD4220" s="41"/>
      <c r="CE4220" s="41"/>
      <c r="CF4220" s="41"/>
      <c r="CG4220" s="41"/>
      <c r="CH4220" s="41"/>
      <c r="CI4220" s="41"/>
      <c r="CJ4220" s="41"/>
      <c r="ED4220" s="68"/>
      <c r="EE4220" s="68"/>
      <c r="EF4220" s="68"/>
      <c r="EG4220" s="68"/>
      <c r="EH4220" s="68"/>
      <c r="EI4220" s="68"/>
      <c r="EJ4220" s="68"/>
      <c r="EK4220" s="68"/>
      <c r="EL4220" s="68"/>
      <c r="EM4220" s="68"/>
      <c r="EN4220" s="68"/>
      <c r="EO4220" s="68"/>
      <c r="EP4220" s="68"/>
      <c r="EQ4220" s="68"/>
      <c r="ER4220" s="68"/>
      <c r="ES4220" s="68"/>
      <c r="ET4220" s="68"/>
    </row>
    <row r="4221" spans="53:150" s="9" customFormat="1" ht="15">
      <c r="BA4221" s="41"/>
      <c r="BB4221" s="41"/>
      <c r="BC4221" s="41"/>
      <c r="BD4221" s="41"/>
      <c r="BE4221" s="41"/>
      <c r="BF4221" s="41"/>
      <c r="BG4221" s="41"/>
      <c r="BH4221" s="41"/>
      <c r="BI4221" s="41"/>
      <c r="BJ4221" s="41"/>
      <c r="BK4221" s="41"/>
      <c r="BL4221" s="41"/>
      <c r="BM4221" s="41"/>
      <c r="BN4221" s="41"/>
      <c r="BO4221" s="41"/>
      <c r="BP4221" s="41"/>
      <c r="BQ4221" s="41"/>
      <c r="BR4221" s="41"/>
      <c r="BS4221" s="41"/>
      <c r="BT4221" s="41"/>
      <c r="BU4221" s="41"/>
      <c r="BV4221" s="41"/>
      <c r="BW4221" s="41"/>
      <c r="BX4221" s="41"/>
      <c r="BY4221" s="41"/>
      <c r="BZ4221" s="41"/>
      <c r="CA4221" s="41"/>
      <c r="CB4221" s="41"/>
      <c r="CC4221" s="41"/>
      <c r="CD4221" s="41"/>
      <c r="CE4221" s="41"/>
      <c r="CF4221" s="41"/>
      <c r="CG4221" s="41"/>
      <c r="CH4221" s="41"/>
      <c r="CI4221" s="41"/>
      <c r="CJ4221" s="41"/>
      <c r="ED4221" s="68"/>
      <c r="EE4221" s="68"/>
      <c r="EF4221" s="68"/>
      <c r="EG4221" s="68"/>
      <c r="EH4221" s="68"/>
      <c r="EI4221" s="68"/>
      <c r="EJ4221" s="68"/>
      <c r="EK4221" s="68"/>
      <c r="EL4221" s="68"/>
      <c r="EM4221" s="68"/>
      <c r="EN4221" s="68"/>
      <c r="EO4221" s="68"/>
      <c r="EP4221" s="68"/>
      <c r="EQ4221" s="68"/>
      <c r="ER4221" s="68"/>
      <c r="ES4221" s="68"/>
      <c r="ET4221" s="68"/>
    </row>
    <row r="4222" spans="53:150" s="9" customFormat="1" ht="15">
      <c r="BA4222" s="41"/>
      <c r="BB4222" s="41"/>
      <c r="BC4222" s="41"/>
      <c r="BD4222" s="41"/>
      <c r="BE4222" s="41"/>
      <c r="BF4222" s="41"/>
      <c r="BG4222" s="41"/>
      <c r="BH4222" s="41"/>
      <c r="BI4222" s="41"/>
      <c r="BJ4222" s="41"/>
      <c r="BK4222" s="41"/>
      <c r="BL4222" s="41"/>
      <c r="BM4222" s="41"/>
      <c r="BN4222" s="41"/>
      <c r="BO4222" s="41"/>
      <c r="BP4222" s="41"/>
      <c r="BQ4222" s="41"/>
      <c r="BR4222" s="41"/>
      <c r="BS4222" s="41"/>
      <c r="BT4222" s="41"/>
      <c r="BU4222" s="41"/>
      <c r="BV4222" s="41"/>
      <c r="BW4222" s="41"/>
      <c r="BX4222" s="41"/>
      <c r="BY4222" s="41"/>
      <c r="BZ4222" s="41"/>
      <c r="CA4222" s="41"/>
      <c r="CB4222" s="41"/>
      <c r="CC4222" s="41"/>
      <c r="CD4222" s="41"/>
      <c r="CE4222" s="41"/>
      <c r="CF4222" s="41"/>
      <c r="CG4222" s="41"/>
      <c r="CH4222" s="41"/>
      <c r="CI4222" s="41"/>
      <c r="CJ4222" s="41"/>
      <c r="ED4222" s="68"/>
      <c r="EE4222" s="68"/>
      <c r="EF4222" s="68"/>
      <c r="EG4222" s="68"/>
      <c r="EH4222" s="68"/>
      <c r="EI4222" s="68"/>
      <c r="EJ4222" s="68"/>
      <c r="EK4222" s="68"/>
      <c r="EL4222" s="68"/>
      <c r="EM4222" s="68"/>
      <c r="EN4222" s="68"/>
      <c r="EO4222" s="68"/>
      <c r="EP4222" s="68"/>
      <c r="EQ4222" s="68"/>
      <c r="ER4222" s="68"/>
      <c r="ES4222" s="68"/>
      <c r="ET4222" s="68"/>
    </row>
    <row r="4223" spans="53:150" s="9" customFormat="1" ht="15">
      <c r="BA4223" s="41"/>
      <c r="BB4223" s="41"/>
      <c r="BC4223" s="41"/>
      <c r="BD4223" s="41"/>
      <c r="BE4223" s="41"/>
      <c r="BF4223" s="41"/>
      <c r="BG4223" s="41"/>
      <c r="BH4223" s="41"/>
      <c r="BI4223" s="41"/>
      <c r="BJ4223" s="41"/>
      <c r="BK4223" s="41"/>
      <c r="BL4223" s="41"/>
      <c r="BM4223" s="41"/>
      <c r="BN4223" s="41"/>
      <c r="BO4223" s="41"/>
      <c r="BP4223" s="41"/>
      <c r="BQ4223" s="41"/>
      <c r="BR4223" s="41"/>
      <c r="BS4223" s="41"/>
      <c r="BT4223" s="41"/>
      <c r="BU4223" s="41"/>
      <c r="BV4223" s="41"/>
      <c r="BW4223" s="41"/>
      <c r="BX4223" s="41"/>
      <c r="BY4223" s="41"/>
      <c r="BZ4223" s="41"/>
      <c r="CA4223" s="41"/>
      <c r="CB4223" s="41"/>
      <c r="CC4223" s="41"/>
      <c r="CD4223" s="41"/>
      <c r="CE4223" s="41"/>
      <c r="CF4223" s="41"/>
      <c r="CG4223" s="41"/>
      <c r="CH4223" s="41"/>
      <c r="CI4223" s="41"/>
      <c r="CJ4223" s="41"/>
      <c r="ED4223" s="68"/>
      <c r="EE4223" s="68"/>
      <c r="EF4223" s="68"/>
      <c r="EG4223" s="68"/>
      <c r="EH4223" s="68"/>
      <c r="EI4223" s="68"/>
      <c r="EJ4223" s="68"/>
      <c r="EK4223" s="68"/>
      <c r="EL4223" s="68"/>
      <c r="EM4223" s="68"/>
      <c r="EN4223" s="68"/>
      <c r="EO4223" s="68"/>
      <c r="EP4223" s="68"/>
      <c r="EQ4223" s="68"/>
      <c r="ER4223" s="68"/>
      <c r="ES4223" s="68"/>
      <c r="ET4223" s="68"/>
    </row>
    <row r="4224" spans="53:150" s="9" customFormat="1" ht="15">
      <c r="BA4224" s="41"/>
      <c r="BB4224" s="41"/>
      <c r="BC4224" s="41"/>
      <c r="BD4224" s="41"/>
      <c r="BE4224" s="41"/>
      <c r="BF4224" s="41"/>
      <c r="BG4224" s="41"/>
      <c r="BH4224" s="41"/>
      <c r="BI4224" s="41"/>
      <c r="BJ4224" s="41"/>
      <c r="BK4224" s="41"/>
      <c r="BL4224" s="41"/>
      <c r="BM4224" s="41"/>
      <c r="BN4224" s="41"/>
      <c r="BO4224" s="41"/>
      <c r="BP4224" s="41"/>
      <c r="BQ4224" s="41"/>
      <c r="BR4224" s="41"/>
      <c r="BS4224" s="41"/>
      <c r="BT4224" s="41"/>
      <c r="BU4224" s="41"/>
      <c r="BV4224" s="41"/>
      <c r="BW4224" s="41"/>
      <c r="BX4224" s="41"/>
      <c r="BY4224" s="41"/>
      <c r="BZ4224" s="41"/>
      <c r="CA4224" s="41"/>
      <c r="CB4224" s="41"/>
      <c r="CC4224" s="41"/>
      <c r="CD4224" s="41"/>
      <c r="CE4224" s="41"/>
      <c r="CF4224" s="41"/>
      <c r="CG4224" s="41"/>
      <c r="CH4224" s="41"/>
      <c r="CI4224" s="41"/>
      <c r="CJ4224" s="41"/>
      <c r="ED4224" s="68"/>
      <c r="EE4224" s="68"/>
      <c r="EF4224" s="68"/>
      <c r="EG4224" s="68"/>
      <c r="EH4224" s="68"/>
      <c r="EI4224" s="68"/>
      <c r="EJ4224" s="68"/>
      <c r="EK4224" s="68"/>
      <c r="EL4224" s="68"/>
      <c r="EM4224" s="68"/>
      <c r="EN4224" s="68"/>
      <c r="EO4224" s="68"/>
      <c r="EP4224" s="68"/>
      <c r="EQ4224" s="68"/>
      <c r="ER4224" s="68"/>
      <c r="ES4224" s="68"/>
      <c r="ET4224" s="68"/>
    </row>
    <row r="4225" spans="53:150" s="9" customFormat="1" ht="15">
      <c r="BA4225" s="41"/>
      <c r="BB4225" s="41"/>
      <c r="BC4225" s="41"/>
      <c r="BD4225" s="41"/>
      <c r="BE4225" s="41"/>
      <c r="BF4225" s="41"/>
      <c r="BG4225" s="41"/>
      <c r="BH4225" s="41"/>
      <c r="BI4225" s="41"/>
      <c r="BJ4225" s="41"/>
      <c r="BK4225" s="41"/>
      <c r="BL4225" s="41"/>
      <c r="BM4225" s="41"/>
      <c r="BN4225" s="41"/>
      <c r="BO4225" s="41"/>
      <c r="BP4225" s="41"/>
      <c r="BQ4225" s="41"/>
      <c r="BR4225" s="41"/>
      <c r="BS4225" s="41"/>
      <c r="BT4225" s="41"/>
      <c r="BU4225" s="41"/>
      <c r="BV4225" s="41"/>
      <c r="BW4225" s="41"/>
      <c r="BX4225" s="41"/>
      <c r="BY4225" s="41"/>
      <c r="BZ4225" s="41"/>
      <c r="CA4225" s="41"/>
      <c r="CB4225" s="41"/>
      <c r="CC4225" s="41"/>
      <c r="CD4225" s="41"/>
      <c r="CE4225" s="41"/>
      <c r="CF4225" s="41"/>
      <c r="CG4225" s="41"/>
      <c r="CH4225" s="41"/>
      <c r="CI4225" s="41"/>
      <c r="CJ4225" s="41"/>
      <c r="ED4225" s="68"/>
      <c r="EE4225" s="68"/>
      <c r="EF4225" s="68"/>
      <c r="EG4225" s="68"/>
      <c r="EH4225" s="68"/>
      <c r="EI4225" s="68"/>
      <c r="EJ4225" s="68"/>
      <c r="EK4225" s="68"/>
      <c r="EL4225" s="68"/>
      <c r="EM4225" s="68"/>
      <c r="EN4225" s="68"/>
      <c r="EO4225" s="68"/>
      <c r="EP4225" s="68"/>
      <c r="EQ4225" s="68"/>
      <c r="ER4225" s="68"/>
      <c r="ES4225" s="68"/>
      <c r="ET4225" s="68"/>
    </row>
    <row r="4226" spans="53:150" s="9" customFormat="1" ht="15">
      <c r="BA4226" s="41"/>
      <c r="BB4226" s="41"/>
      <c r="BC4226" s="41"/>
      <c r="BD4226" s="41"/>
      <c r="BE4226" s="41"/>
      <c r="BF4226" s="41"/>
      <c r="BG4226" s="41"/>
      <c r="BH4226" s="41"/>
      <c r="BI4226" s="41"/>
      <c r="BJ4226" s="41"/>
      <c r="BK4226" s="41"/>
      <c r="BL4226" s="41"/>
      <c r="BM4226" s="41"/>
      <c r="BN4226" s="41"/>
      <c r="BO4226" s="41"/>
      <c r="BP4226" s="41"/>
      <c r="BQ4226" s="41"/>
      <c r="BR4226" s="41"/>
      <c r="BS4226" s="41"/>
      <c r="BT4226" s="41"/>
      <c r="BU4226" s="41"/>
      <c r="BV4226" s="41"/>
      <c r="BW4226" s="41"/>
      <c r="BX4226" s="41"/>
      <c r="BY4226" s="41"/>
      <c r="BZ4226" s="41"/>
      <c r="CA4226" s="41"/>
      <c r="CB4226" s="41"/>
      <c r="CC4226" s="41"/>
      <c r="CD4226" s="41"/>
      <c r="CE4226" s="41"/>
      <c r="CF4226" s="41"/>
      <c r="CG4226" s="41"/>
      <c r="CH4226" s="41"/>
      <c r="CI4226" s="41"/>
      <c r="CJ4226" s="41"/>
      <c r="ED4226" s="68"/>
      <c r="EE4226" s="68"/>
      <c r="EF4226" s="68"/>
      <c r="EG4226" s="68"/>
      <c r="EH4226" s="68"/>
      <c r="EI4226" s="68"/>
      <c r="EJ4226" s="68"/>
      <c r="EK4226" s="68"/>
      <c r="EL4226" s="68"/>
      <c r="EM4226" s="68"/>
      <c r="EN4226" s="68"/>
      <c r="EO4226" s="68"/>
      <c r="EP4226" s="68"/>
      <c r="EQ4226" s="68"/>
      <c r="ER4226" s="68"/>
      <c r="ES4226" s="68"/>
      <c r="ET4226" s="68"/>
    </row>
    <row r="4227" spans="53:150" s="9" customFormat="1" ht="15">
      <c r="BA4227" s="41"/>
      <c r="BB4227" s="41"/>
      <c r="BC4227" s="41"/>
      <c r="BD4227" s="41"/>
      <c r="BE4227" s="41"/>
      <c r="BF4227" s="41"/>
      <c r="BG4227" s="41"/>
      <c r="BH4227" s="41"/>
      <c r="BI4227" s="41"/>
      <c r="BJ4227" s="41"/>
      <c r="BK4227" s="41"/>
      <c r="BL4227" s="41"/>
      <c r="BM4227" s="41"/>
      <c r="BN4227" s="41"/>
      <c r="BO4227" s="41"/>
      <c r="BP4227" s="41"/>
      <c r="BQ4227" s="41"/>
      <c r="BR4227" s="41"/>
      <c r="BS4227" s="41"/>
      <c r="BT4227" s="41"/>
      <c r="BU4227" s="41"/>
      <c r="BV4227" s="41"/>
      <c r="BW4227" s="41"/>
      <c r="BX4227" s="41"/>
      <c r="BY4227" s="41"/>
      <c r="BZ4227" s="41"/>
      <c r="CA4227" s="41"/>
      <c r="CB4227" s="41"/>
      <c r="CC4227" s="41"/>
      <c r="CD4227" s="41"/>
      <c r="CE4227" s="41"/>
      <c r="CF4227" s="41"/>
      <c r="CG4227" s="41"/>
      <c r="CH4227" s="41"/>
      <c r="CI4227" s="41"/>
      <c r="CJ4227" s="41"/>
      <c r="ED4227" s="68"/>
      <c r="EE4227" s="68"/>
      <c r="EF4227" s="68"/>
      <c r="EG4227" s="68"/>
      <c r="EH4227" s="68"/>
      <c r="EI4227" s="68"/>
      <c r="EJ4227" s="68"/>
      <c r="EK4227" s="68"/>
      <c r="EL4227" s="68"/>
      <c r="EM4227" s="68"/>
      <c r="EN4227" s="68"/>
      <c r="EO4227" s="68"/>
      <c r="EP4227" s="68"/>
      <c r="EQ4227" s="68"/>
      <c r="ER4227" s="68"/>
      <c r="ES4227" s="68"/>
      <c r="ET4227" s="68"/>
    </row>
    <row r="4228" spans="53:150" s="9" customFormat="1" ht="15">
      <c r="BA4228" s="41"/>
      <c r="BB4228" s="41"/>
      <c r="BC4228" s="41"/>
      <c r="BD4228" s="41"/>
      <c r="BE4228" s="41"/>
      <c r="BF4228" s="41"/>
      <c r="BG4228" s="41"/>
      <c r="BH4228" s="41"/>
      <c r="BI4228" s="41"/>
      <c r="BJ4228" s="41"/>
      <c r="BK4228" s="41"/>
      <c r="BL4228" s="41"/>
      <c r="BM4228" s="41"/>
      <c r="BN4228" s="41"/>
      <c r="BO4228" s="41"/>
      <c r="BP4228" s="41"/>
      <c r="BQ4228" s="41"/>
      <c r="BR4228" s="41"/>
      <c r="BS4228" s="41"/>
      <c r="BT4228" s="41"/>
      <c r="BU4228" s="41"/>
      <c r="BV4228" s="41"/>
      <c r="BW4228" s="41"/>
      <c r="BX4228" s="41"/>
      <c r="BY4228" s="41"/>
      <c r="BZ4228" s="41"/>
      <c r="CA4228" s="41"/>
      <c r="CB4228" s="41"/>
      <c r="CC4228" s="41"/>
      <c r="CD4228" s="41"/>
      <c r="CE4228" s="41"/>
      <c r="CF4228" s="41"/>
      <c r="CG4228" s="41"/>
      <c r="CH4228" s="41"/>
      <c r="CI4228" s="41"/>
      <c r="CJ4228" s="41"/>
      <c r="ED4228" s="68"/>
      <c r="EE4228" s="68"/>
      <c r="EF4228" s="68"/>
      <c r="EG4228" s="68"/>
      <c r="EH4228" s="68"/>
      <c r="EI4228" s="68"/>
      <c r="EJ4228" s="68"/>
      <c r="EK4228" s="68"/>
      <c r="EL4228" s="68"/>
      <c r="EM4228" s="68"/>
      <c r="EN4228" s="68"/>
      <c r="EO4228" s="68"/>
      <c r="EP4228" s="68"/>
      <c r="EQ4228" s="68"/>
      <c r="ER4228" s="68"/>
      <c r="ES4228" s="68"/>
      <c r="ET4228" s="68"/>
    </row>
    <row r="4229" spans="53:150" s="9" customFormat="1" ht="15">
      <c r="BA4229" s="41"/>
      <c r="BB4229" s="41"/>
      <c r="BC4229" s="41"/>
      <c r="BD4229" s="41"/>
      <c r="BE4229" s="41"/>
      <c r="BF4229" s="41"/>
      <c r="BG4229" s="41"/>
      <c r="BH4229" s="41"/>
      <c r="BI4229" s="41"/>
      <c r="BJ4229" s="41"/>
      <c r="BK4229" s="41"/>
      <c r="BL4229" s="41"/>
      <c r="BM4229" s="41"/>
      <c r="BN4229" s="41"/>
      <c r="BO4229" s="41"/>
      <c r="BP4229" s="41"/>
      <c r="BQ4229" s="41"/>
      <c r="BR4229" s="41"/>
      <c r="BS4229" s="41"/>
      <c r="BT4229" s="41"/>
      <c r="BU4229" s="41"/>
      <c r="BV4229" s="41"/>
      <c r="BW4229" s="41"/>
      <c r="BX4229" s="41"/>
      <c r="BY4229" s="41"/>
      <c r="BZ4229" s="41"/>
      <c r="CA4229" s="41"/>
      <c r="CB4229" s="41"/>
      <c r="CC4229" s="41"/>
      <c r="CD4229" s="41"/>
      <c r="CE4229" s="41"/>
      <c r="CF4229" s="41"/>
      <c r="CG4229" s="41"/>
      <c r="CH4229" s="41"/>
      <c r="CI4229" s="41"/>
      <c r="CJ4229" s="41"/>
      <c r="ED4229" s="68"/>
      <c r="EE4229" s="68"/>
      <c r="EF4229" s="68"/>
      <c r="EG4229" s="68"/>
      <c r="EH4229" s="68"/>
      <c r="EI4229" s="68"/>
      <c r="EJ4229" s="68"/>
      <c r="EK4229" s="68"/>
      <c r="EL4229" s="68"/>
      <c r="EM4229" s="68"/>
      <c r="EN4229" s="68"/>
      <c r="EO4229" s="68"/>
      <c r="EP4229" s="68"/>
      <c r="EQ4229" s="68"/>
      <c r="ER4229" s="68"/>
      <c r="ES4229" s="68"/>
      <c r="ET4229" s="68"/>
    </row>
    <row r="4230" spans="53:150" s="9" customFormat="1" ht="15">
      <c r="BA4230" s="41"/>
      <c r="BB4230" s="41"/>
      <c r="BC4230" s="41"/>
      <c r="BD4230" s="41"/>
      <c r="BE4230" s="41"/>
      <c r="BF4230" s="41"/>
      <c r="BG4230" s="41"/>
      <c r="BH4230" s="41"/>
      <c r="BI4230" s="41"/>
      <c r="BJ4230" s="41"/>
      <c r="BK4230" s="41"/>
      <c r="BL4230" s="41"/>
      <c r="BM4230" s="41"/>
      <c r="BN4230" s="41"/>
      <c r="BO4230" s="41"/>
      <c r="BP4230" s="41"/>
      <c r="BQ4230" s="41"/>
      <c r="BR4230" s="41"/>
      <c r="BS4230" s="41"/>
      <c r="BT4230" s="41"/>
      <c r="BU4230" s="41"/>
      <c r="BV4230" s="41"/>
      <c r="BW4230" s="41"/>
      <c r="BX4230" s="41"/>
      <c r="BY4230" s="41"/>
      <c r="BZ4230" s="41"/>
      <c r="CA4230" s="41"/>
      <c r="CB4230" s="41"/>
      <c r="CC4230" s="41"/>
      <c r="CD4230" s="41"/>
      <c r="CE4230" s="41"/>
      <c r="CF4230" s="41"/>
      <c r="CG4230" s="41"/>
      <c r="CH4230" s="41"/>
      <c r="CI4230" s="41"/>
      <c r="CJ4230" s="41"/>
      <c r="ED4230" s="68"/>
      <c r="EE4230" s="68"/>
      <c r="EF4230" s="68"/>
      <c r="EG4230" s="68"/>
      <c r="EH4230" s="68"/>
      <c r="EI4230" s="68"/>
      <c r="EJ4230" s="68"/>
      <c r="EK4230" s="68"/>
      <c r="EL4230" s="68"/>
      <c r="EM4230" s="68"/>
      <c r="EN4230" s="68"/>
      <c r="EO4230" s="68"/>
      <c r="EP4230" s="68"/>
      <c r="EQ4230" s="68"/>
      <c r="ER4230" s="68"/>
      <c r="ES4230" s="68"/>
      <c r="ET4230" s="68"/>
    </row>
    <row r="4231" spans="53:150" s="9" customFormat="1" ht="15">
      <c r="BA4231" s="41"/>
      <c r="BB4231" s="41"/>
      <c r="BC4231" s="41"/>
      <c r="BD4231" s="41"/>
      <c r="BE4231" s="41"/>
      <c r="BF4231" s="41"/>
      <c r="BG4231" s="41"/>
      <c r="BH4231" s="41"/>
      <c r="BI4231" s="41"/>
      <c r="BJ4231" s="41"/>
      <c r="BK4231" s="41"/>
      <c r="BL4231" s="41"/>
      <c r="BM4231" s="41"/>
      <c r="BN4231" s="41"/>
      <c r="BO4231" s="41"/>
      <c r="BP4231" s="41"/>
      <c r="BQ4231" s="41"/>
      <c r="BR4231" s="41"/>
      <c r="BS4231" s="41"/>
      <c r="BT4231" s="41"/>
      <c r="BU4231" s="41"/>
      <c r="BV4231" s="41"/>
      <c r="BW4231" s="41"/>
      <c r="BX4231" s="41"/>
      <c r="BY4231" s="41"/>
      <c r="BZ4231" s="41"/>
      <c r="CA4231" s="41"/>
      <c r="CB4231" s="41"/>
      <c r="CC4231" s="41"/>
      <c r="CD4231" s="41"/>
      <c r="CE4231" s="41"/>
      <c r="CF4231" s="41"/>
      <c r="CG4231" s="41"/>
      <c r="CH4231" s="41"/>
      <c r="CI4231" s="41"/>
      <c r="CJ4231" s="41"/>
      <c r="ED4231" s="68"/>
      <c r="EE4231" s="68"/>
      <c r="EF4231" s="68"/>
      <c r="EG4231" s="68"/>
      <c r="EH4231" s="68"/>
      <c r="EI4231" s="68"/>
      <c r="EJ4231" s="68"/>
      <c r="EK4231" s="68"/>
      <c r="EL4231" s="68"/>
      <c r="EM4231" s="68"/>
      <c r="EN4231" s="68"/>
      <c r="EO4231" s="68"/>
      <c r="EP4231" s="68"/>
      <c r="EQ4231" s="68"/>
      <c r="ER4231" s="68"/>
      <c r="ES4231" s="68"/>
      <c r="ET4231" s="68"/>
    </row>
    <row r="4232" spans="53:150" s="9" customFormat="1" ht="15">
      <c r="BA4232" s="41"/>
      <c r="BB4232" s="41"/>
      <c r="BC4232" s="41"/>
      <c r="BD4232" s="41"/>
      <c r="BE4232" s="41"/>
      <c r="BF4232" s="41"/>
      <c r="BG4232" s="41"/>
      <c r="BH4232" s="41"/>
      <c r="BI4232" s="41"/>
      <c r="BJ4232" s="41"/>
      <c r="BK4232" s="41"/>
      <c r="BL4232" s="41"/>
      <c r="BM4232" s="41"/>
      <c r="BN4232" s="41"/>
      <c r="BO4232" s="41"/>
      <c r="BP4232" s="41"/>
      <c r="BQ4232" s="41"/>
      <c r="BR4232" s="41"/>
      <c r="BS4232" s="41"/>
      <c r="BT4232" s="41"/>
      <c r="BU4232" s="41"/>
      <c r="BV4232" s="41"/>
      <c r="BW4232" s="41"/>
      <c r="BX4232" s="41"/>
      <c r="BY4232" s="41"/>
      <c r="BZ4232" s="41"/>
      <c r="CA4232" s="41"/>
      <c r="CB4232" s="41"/>
      <c r="CC4232" s="41"/>
      <c r="CD4232" s="41"/>
      <c r="CE4232" s="41"/>
      <c r="CF4232" s="41"/>
      <c r="CG4232" s="41"/>
      <c r="CH4232" s="41"/>
      <c r="CI4232" s="41"/>
      <c r="CJ4232" s="41"/>
      <c r="ED4232" s="68"/>
      <c r="EE4232" s="68"/>
      <c r="EF4232" s="68"/>
      <c r="EG4232" s="68"/>
      <c r="EH4232" s="68"/>
      <c r="EI4232" s="68"/>
      <c r="EJ4232" s="68"/>
      <c r="EK4232" s="68"/>
      <c r="EL4232" s="68"/>
      <c r="EM4232" s="68"/>
      <c r="EN4232" s="68"/>
      <c r="EO4232" s="68"/>
      <c r="EP4232" s="68"/>
      <c r="EQ4232" s="68"/>
      <c r="ER4232" s="68"/>
      <c r="ES4232" s="68"/>
      <c r="ET4232" s="68"/>
    </row>
    <row r="4233" spans="53:150" s="9" customFormat="1" ht="15">
      <c r="BA4233" s="41"/>
      <c r="BB4233" s="41"/>
      <c r="BC4233" s="41"/>
      <c r="BD4233" s="41"/>
      <c r="BE4233" s="41"/>
      <c r="BF4233" s="41"/>
      <c r="BG4233" s="41"/>
      <c r="BH4233" s="41"/>
      <c r="BI4233" s="41"/>
      <c r="BJ4233" s="41"/>
      <c r="BK4233" s="41"/>
      <c r="BL4233" s="41"/>
      <c r="BM4233" s="41"/>
      <c r="BN4233" s="41"/>
      <c r="BO4233" s="41"/>
      <c r="BP4233" s="41"/>
      <c r="BQ4233" s="41"/>
      <c r="BR4233" s="41"/>
      <c r="BS4233" s="41"/>
      <c r="BT4233" s="41"/>
      <c r="BU4233" s="41"/>
      <c r="BV4233" s="41"/>
      <c r="BW4233" s="41"/>
      <c r="BX4233" s="41"/>
      <c r="BY4233" s="41"/>
      <c r="BZ4233" s="41"/>
      <c r="CA4233" s="41"/>
      <c r="CB4233" s="41"/>
      <c r="CC4233" s="41"/>
      <c r="CD4233" s="41"/>
      <c r="CE4233" s="41"/>
      <c r="CF4233" s="41"/>
      <c r="CG4233" s="41"/>
      <c r="CH4233" s="41"/>
      <c r="CI4233" s="41"/>
      <c r="CJ4233" s="41"/>
      <c r="ED4233" s="68"/>
      <c r="EE4233" s="68"/>
      <c r="EF4233" s="68"/>
      <c r="EG4233" s="68"/>
      <c r="EH4233" s="68"/>
      <c r="EI4233" s="68"/>
      <c r="EJ4233" s="68"/>
      <c r="EK4233" s="68"/>
      <c r="EL4233" s="68"/>
      <c r="EM4233" s="68"/>
      <c r="EN4233" s="68"/>
      <c r="EO4233" s="68"/>
      <c r="EP4233" s="68"/>
      <c r="EQ4233" s="68"/>
      <c r="ER4233" s="68"/>
      <c r="ES4233" s="68"/>
      <c r="ET4233" s="68"/>
    </row>
    <row r="4234" spans="53:150" s="9" customFormat="1" ht="15">
      <c r="BA4234" s="41"/>
      <c r="BB4234" s="41"/>
      <c r="BC4234" s="41"/>
      <c r="BD4234" s="41"/>
      <c r="BE4234" s="41"/>
      <c r="BF4234" s="41"/>
      <c r="BG4234" s="41"/>
      <c r="BH4234" s="41"/>
      <c r="BI4234" s="41"/>
      <c r="BJ4234" s="41"/>
      <c r="BK4234" s="41"/>
      <c r="BL4234" s="41"/>
      <c r="BM4234" s="41"/>
      <c r="BN4234" s="41"/>
      <c r="BO4234" s="41"/>
      <c r="BP4234" s="41"/>
      <c r="BQ4234" s="41"/>
      <c r="BR4234" s="41"/>
      <c r="BS4234" s="41"/>
      <c r="BT4234" s="41"/>
      <c r="BU4234" s="41"/>
      <c r="BV4234" s="41"/>
      <c r="BW4234" s="41"/>
      <c r="BX4234" s="41"/>
      <c r="BY4234" s="41"/>
      <c r="BZ4234" s="41"/>
      <c r="CA4234" s="41"/>
      <c r="CB4234" s="41"/>
      <c r="CC4234" s="41"/>
      <c r="CD4234" s="41"/>
      <c r="CE4234" s="41"/>
      <c r="CF4234" s="41"/>
      <c r="CG4234" s="41"/>
      <c r="CH4234" s="41"/>
      <c r="CI4234" s="41"/>
      <c r="CJ4234" s="41"/>
      <c r="ED4234" s="68"/>
      <c r="EE4234" s="68"/>
      <c r="EF4234" s="68"/>
      <c r="EG4234" s="68"/>
      <c r="EH4234" s="68"/>
      <c r="EI4234" s="68"/>
      <c r="EJ4234" s="68"/>
      <c r="EK4234" s="68"/>
      <c r="EL4234" s="68"/>
      <c r="EM4234" s="68"/>
      <c r="EN4234" s="68"/>
      <c r="EO4234" s="68"/>
      <c r="EP4234" s="68"/>
      <c r="EQ4234" s="68"/>
      <c r="ER4234" s="68"/>
      <c r="ES4234" s="68"/>
      <c r="ET4234" s="68"/>
    </row>
    <row r="4235" spans="53:150" s="9" customFormat="1" ht="15">
      <c r="BA4235" s="41"/>
      <c r="BB4235" s="41"/>
      <c r="BC4235" s="41"/>
      <c r="BD4235" s="41"/>
      <c r="BE4235" s="41"/>
      <c r="BF4235" s="41"/>
      <c r="BG4235" s="41"/>
      <c r="BH4235" s="41"/>
      <c r="BI4235" s="41"/>
      <c r="BJ4235" s="41"/>
      <c r="BK4235" s="41"/>
      <c r="BL4235" s="41"/>
      <c r="BM4235" s="41"/>
      <c r="BN4235" s="41"/>
      <c r="BO4235" s="41"/>
      <c r="BP4235" s="41"/>
      <c r="BQ4235" s="41"/>
      <c r="BR4235" s="41"/>
      <c r="BS4235" s="41"/>
      <c r="BT4235" s="41"/>
      <c r="BU4235" s="41"/>
      <c r="BV4235" s="41"/>
      <c r="BW4235" s="41"/>
      <c r="BX4235" s="41"/>
      <c r="BY4235" s="41"/>
      <c r="BZ4235" s="41"/>
      <c r="CA4235" s="41"/>
      <c r="CB4235" s="41"/>
      <c r="CC4235" s="41"/>
      <c r="CD4235" s="41"/>
      <c r="CE4235" s="41"/>
      <c r="CF4235" s="41"/>
      <c r="CG4235" s="41"/>
      <c r="CH4235" s="41"/>
      <c r="CI4235" s="41"/>
      <c r="CJ4235" s="41"/>
      <c r="ED4235" s="68"/>
      <c r="EE4235" s="68"/>
      <c r="EF4235" s="68"/>
      <c r="EG4235" s="68"/>
      <c r="EH4235" s="68"/>
      <c r="EI4235" s="68"/>
      <c r="EJ4235" s="68"/>
      <c r="EK4235" s="68"/>
      <c r="EL4235" s="68"/>
      <c r="EM4235" s="68"/>
      <c r="EN4235" s="68"/>
      <c r="EO4235" s="68"/>
      <c r="EP4235" s="68"/>
      <c r="EQ4235" s="68"/>
      <c r="ER4235" s="68"/>
      <c r="ES4235" s="68"/>
      <c r="ET4235" s="68"/>
    </row>
    <row r="4236" spans="53:150" s="9" customFormat="1" ht="15">
      <c r="BA4236" s="41"/>
      <c r="BB4236" s="41"/>
      <c r="BC4236" s="41"/>
      <c r="BD4236" s="41"/>
      <c r="BE4236" s="41"/>
      <c r="BF4236" s="41"/>
      <c r="BG4236" s="41"/>
      <c r="BH4236" s="41"/>
      <c r="BI4236" s="41"/>
      <c r="BJ4236" s="41"/>
      <c r="BK4236" s="41"/>
      <c r="BL4236" s="41"/>
      <c r="BM4236" s="41"/>
      <c r="BN4236" s="41"/>
      <c r="BO4236" s="41"/>
      <c r="BP4236" s="41"/>
      <c r="BQ4236" s="41"/>
      <c r="BR4236" s="41"/>
      <c r="BS4236" s="41"/>
      <c r="BT4236" s="41"/>
      <c r="BU4236" s="41"/>
      <c r="BV4236" s="41"/>
      <c r="BW4236" s="41"/>
      <c r="BX4236" s="41"/>
      <c r="BY4236" s="41"/>
      <c r="BZ4236" s="41"/>
      <c r="CA4236" s="41"/>
      <c r="CB4236" s="41"/>
      <c r="CC4236" s="41"/>
      <c r="CD4236" s="41"/>
      <c r="CE4236" s="41"/>
      <c r="CF4236" s="41"/>
      <c r="CG4236" s="41"/>
      <c r="CH4236" s="41"/>
      <c r="CI4236" s="41"/>
      <c r="CJ4236" s="41"/>
      <c r="ED4236" s="68"/>
      <c r="EE4236" s="68"/>
      <c r="EF4236" s="68"/>
      <c r="EG4236" s="68"/>
      <c r="EH4236" s="68"/>
      <c r="EI4236" s="68"/>
      <c r="EJ4236" s="68"/>
      <c r="EK4236" s="68"/>
      <c r="EL4236" s="68"/>
      <c r="EM4236" s="68"/>
      <c r="EN4236" s="68"/>
      <c r="EO4236" s="68"/>
      <c r="EP4236" s="68"/>
      <c r="EQ4236" s="68"/>
      <c r="ER4236" s="68"/>
      <c r="ES4236" s="68"/>
      <c r="ET4236" s="68"/>
    </row>
    <row r="4237" spans="53:150" s="9" customFormat="1" ht="15">
      <c r="BA4237" s="41"/>
      <c r="BB4237" s="41"/>
      <c r="BC4237" s="41"/>
      <c r="BD4237" s="41"/>
      <c r="BE4237" s="41"/>
      <c r="BF4237" s="41"/>
      <c r="BG4237" s="41"/>
      <c r="BH4237" s="41"/>
      <c r="BI4237" s="41"/>
      <c r="BJ4237" s="41"/>
      <c r="BK4237" s="41"/>
      <c r="BL4237" s="41"/>
      <c r="BM4237" s="41"/>
      <c r="BN4237" s="41"/>
      <c r="BO4237" s="41"/>
      <c r="BP4237" s="41"/>
      <c r="BQ4237" s="41"/>
      <c r="BR4237" s="41"/>
      <c r="BS4237" s="41"/>
      <c r="BT4237" s="41"/>
      <c r="BU4237" s="41"/>
      <c r="BV4237" s="41"/>
      <c r="BW4237" s="41"/>
      <c r="BX4237" s="41"/>
      <c r="BY4237" s="41"/>
      <c r="BZ4237" s="41"/>
      <c r="CA4237" s="41"/>
      <c r="CB4237" s="41"/>
      <c r="CC4237" s="41"/>
      <c r="CD4237" s="41"/>
      <c r="CE4237" s="41"/>
      <c r="CF4237" s="41"/>
      <c r="CG4237" s="41"/>
      <c r="CH4237" s="41"/>
      <c r="CI4237" s="41"/>
      <c r="CJ4237" s="41"/>
      <c r="ED4237" s="68"/>
      <c r="EE4237" s="68"/>
      <c r="EF4237" s="68"/>
      <c r="EG4237" s="68"/>
      <c r="EH4237" s="68"/>
      <c r="EI4237" s="68"/>
      <c r="EJ4237" s="68"/>
      <c r="EK4237" s="68"/>
      <c r="EL4237" s="68"/>
      <c r="EM4237" s="68"/>
      <c r="EN4237" s="68"/>
      <c r="EO4237" s="68"/>
      <c r="EP4237" s="68"/>
      <c r="EQ4237" s="68"/>
      <c r="ER4237" s="68"/>
      <c r="ES4237" s="68"/>
      <c r="ET4237" s="68"/>
    </row>
    <row r="4238" spans="53:150" s="9" customFormat="1" ht="15">
      <c r="BA4238" s="41"/>
      <c r="BB4238" s="41"/>
      <c r="BC4238" s="41"/>
      <c r="BD4238" s="41"/>
      <c r="BE4238" s="41"/>
      <c r="BF4238" s="41"/>
      <c r="BG4238" s="41"/>
      <c r="BH4238" s="41"/>
      <c r="BI4238" s="41"/>
      <c r="BJ4238" s="41"/>
      <c r="BK4238" s="41"/>
      <c r="BL4238" s="41"/>
      <c r="BM4238" s="41"/>
      <c r="BN4238" s="41"/>
      <c r="BO4238" s="41"/>
      <c r="BP4238" s="41"/>
      <c r="BQ4238" s="41"/>
      <c r="BR4238" s="41"/>
      <c r="BS4238" s="41"/>
      <c r="BT4238" s="41"/>
      <c r="BU4238" s="41"/>
      <c r="BV4238" s="41"/>
      <c r="BW4238" s="41"/>
      <c r="BX4238" s="41"/>
      <c r="BY4238" s="41"/>
      <c r="BZ4238" s="41"/>
      <c r="CA4238" s="41"/>
      <c r="CB4238" s="41"/>
      <c r="CC4238" s="41"/>
      <c r="CD4238" s="41"/>
      <c r="CE4238" s="41"/>
      <c r="CF4238" s="41"/>
      <c r="CG4238" s="41"/>
      <c r="CH4238" s="41"/>
      <c r="CI4238" s="41"/>
      <c r="CJ4238" s="41"/>
      <c r="ED4238" s="68"/>
      <c r="EE4238" s="68"/>
      <c r="EF4238" s="68"/>
      <c r="EG4238" s="68"/>
      <c r="EH4238" s="68"/>
      <c r="EI4238" s="68"/>
      <c r="EJ4238" s="68"/>
      <c r="EK4238" s="68"/>
      <c r="EL4238" s="68"/>
      <c r="EM4238" s="68"/>
      <c r="EN4238" s="68"/>
      <c r="EO4238" s="68"/>
      <c r="EP4238" s="68"/>
      <c r="EQ4238" s="68"/>
      <c r="ER4238" s="68"/>
      <c r="ES4238" s="68"/>
      <c r="ET4238" s="68"/>
    </row>
    <row r="4239" spans="53:150" s="9" customFormat="1" ht="15">
      <c r="BA4239" s="41"/>
      <c r="BB4239" s="41"/>
      <c r="BC4239" s="41"/>
      <c r="BD4239" s="41"/>
      <c r="BE4239" s="41"/>
      <c r="BF4239" s="41"/>
      <c r="BG4239" s="41"/>
      <c r="BH4239" s="41"/>
      <c r="BI4239" s="41"/>
      <c r="BJ4239" s="41"/>
      <c r="BK4239" s="41"/>
      <c r="BL4239" s="41"/>
      <c r="BM4239" s="41"/>
      <c r="BN4239" s="41"/>
      <c r="BO4239" s="41"/>
      <c r="BP4239" s="41"/>
      <c r="BQ4239" s="41"/>
      <c r="BR4239" s="41"/>
      <c r="BS4239" s="41"/>
      <c r="BT4239" s="41"/>
      <c r="BU4239" s="41"/>
      <c r="BV4239" s="41"/>
      <c r="BW4239" s="41"/>
      <c r="BX4239" s="41"/>
      <c r="BY4239" s="41"/>
      <c r="BZ4239" s="41"/>
      <c r="CA4239" s="41"/>
      <c r="CB4239" s="41"/>
      <c r="CC4239" s="41"/>
      <c r="CD4239" s="41"/>
      <c r="CE4239" s="41"/>
      <c r="CF4239" s="41"/>
      <c r="CG4239" s="41"/>
      <c r="CH4239" s="41"/>
      <c r="CI4239" s="41"/>
      <c r="CJ4239" s="41"/>
      <c r="ED4239" s="68"/>
      <c r="EE4239" s="68"/>
      <c r="EF4239" s="68"/>
      <c r="EG4239" s="68"/>
      <c r="EH4239" s="68"/>
      <c r="EI4239" s="68"/>
      <c r="EJ4239" s="68"/>
      <c r="EK4239" s="68"/>
      <c r="EL4239" s="68"/>
      <c r="EM4239" s="68"/>
      <c r="EN4239" s="68"/>
      <c r="EO4239" s="68"/>
      <c r="EP4239" s="68"/>
      <c r="EQ4239" s="68"/>
      <c r="ER4239" s="68"/>
      <c r="ES4239" s="68"/>
      <c r="ET4239" s="68"/>
    </row>
    <row r="4240" spans="53:150" s="9" customFormat="1" ht="15">
      <c r="BA4240" s="41"/>
      <c r="BB4240" s="41"/>
      <c r="BC4240" s="41"/>
      <c r="BD4240" s="41"/>
      <c r="BE4240" s="41"/>
      <c r="BF4240" s="41"/>
      <c r="BG4240" s="41"/>
      <c r="BH4240" s="41"/>
      <c r="BI4240" s="41"/>
      <c r="BJ4240" s="41"/>
      <c r="BK4240" s="41"/>
      <c r="BL4240" s="41"/>
      <c r="BM4240" s="41"/>
      <c r="BN4240" s="41"/>
      <c r="BO4240" s="41"/>
      <c r="BP4240" s="41"/>
      <c r="BQ4240" s="41"/>
      <c r="BR4240" s="41"/>
      <c r="BS4240" s="41"/>
      <c r="BT4240" s="41"/>
      <c r="BU4240" s="41"/>
      <c r="BV4240" s="41"/>
      <c r="BW4240" s="41"/>
      <c r="BX4240" s="41"/>
      <c r="BY4240" s="41"/>
      <c r="BZ4240" s="41"/>
      <c r="CA4240" s="41"/>
      <c r="CB4240" s="41"/>
      <c r="CC4240" s="41"/>
      <c r="CD4240" s="41"/>
      <c r="CE4240" s="41"/>
      <c r="CF4240" s="41"/>
      <c r="CG4240" s="41"/>
      <c r="CH4240" s="41"/>
      <c r="CI4240" s="41"/>
      <c r="CJ4240" s="41"/>
      <c r="ED4240" s="68"/>
      <c r="EE4240" s="68"/>
      <c r="EF4240" s="68"/>
      <c r="EG4240" s="68"/>
      <c r="EH4240" s="68"/>
      <c r="EI4240" s="68"/>
      <c r="EJ4240" s="68"/>
      <c r="EK4240" s="68"/>
      <c r="EL4240" s="68"/>
      <c r="EM4240" s="68"/>
      <c r="EN4240" s="68"/>
      <c r="EO4240" s="68"/>
      <c r="EP4240" s="68"/>
      <c r="EQ4240" s="68"/>
      <c r="ER4240" s="68"/>
      <c r="ES4240" s="68"/>
      <c r="ET4240" s="68"/>
    </row>
    <row r="4241" spans="53:150" s="9" customFormat="1" ht="15">
      <c r="BA4241" s="41"/>
      <c r="BB4241" s="41"/>
      <c r="BC4241" s="41"/>
      <c r="BD4241" s="41"/>
      <c r="BE4241" s="41"/>
      <c r="BF4241" s="41"/>
      <c r="BG4241" s="41"/>
      <c r="BH4241" s="41"/>
      <c r="BI4241" s="41"/>
      <c r="BJ4241" s="41"/>
      <c r="BK4241" s="41"/>
      <c r="BL4241" s="41"/>
      <c r="BM4241" s="41"/>
      <c r="BN4241" s="41"/>
      <c r="BO4241" s="41"/>
      <c r="BP4241" s="41"/>
      <c r="BQ4241" s="41"/>
      <c r="BR4241" s="41"/>
      <c r="BS4241" s="41"/>
      <c r="BT4241" s="41"/>
      <c r="BU4241" s="41"/>
      <c r="BV4241" s="41"/>
      <c r="BW4241" s="41"/>
      <c r="BX4241" s="41"/>
      <c r="BY4241" s="41"/>
      <c r="BZ4241" s="41"/>
      <c r="CA4241" s="41"/>
      <c r="CB4241" s="41"/>
      <c r="CC4241" s="41"/>
      <c r="CD4241" s="41"/>
      <c r="CE4241" s="41"/>
      <c r="CF4241" s="41"/>
      <c r="CG4241" s="41"/>
      <c r="CH4241" s="41"/>
      <c r="CI4241" s="41"/>
      <c r="CJ4241" s="41"/>
      <c r="ED4241" s="68"/>
      <c r="EE4241" s="68"/>
      <c r="EF4241" s="68"/>
      <c r="EG4241" s="68"/>
      <c r="EH4241" s="68"/>
      <c r="EI4241" s="68"/>
      <c r="EJ4241" s="68"/>
      <c r="EK4241" s="68"/>
      <c r="EL4241" s="68"/>
      <c r="EM4241" s="68"/>
      <c r="EN4241" s="68"/>
      <c r="EO4241" s="68"/>
      <c r="EP4241" s="68"/>
      <c r="EQ4241" s="68"/>
      <c r="ER4241" s="68"/>
      <c r="ES4241" s="68"/>
      <c r="ET4241" s="68"/>
    </row>
    <row r="4242" spans="53:150" s="9" customFormat="1" ht="15">
      <c r="BA4242" s="41"/>
      <c r="BB4242" s="41"/>
      <c r="BC4242" s="41"/>
      <c r="BD4242" s="41"/>
      <c r="BE4242" s="41"/>
      <c r="BF4242" s="41"/>
      <c r="BG4242" s="41"/>
      <c r="BH4242" s="41"/>
      <c r="BI4242" s="41"/>
      <c r="BJ4242" s="41"/>
      <c r="BK4242" s="41"/>
      <c r="BL4242" s="41"/>
      <c r="BM4242" s="41"/>
      <c r="BN4242" s="41"/>
      <c r="BO4242" s="41"/>
      <c r="BP4242" s="41"/>
      <c r="BQ4242" s="41"/>
      <c r="BR4242" s="41"/>
      <c r="BS4242" s="41"/>
      <c r="BT4242" s="41"/>
      <c r="BU4242" s="41"/>
      <c r="BV4242" s="41"/>
      <c r="BW4242" s="41"/>
      <c r="BX4242" s="41"/>
      <c r="BY4242" s="41"/>
      <c r="BZ4242" s="41"/>
      <c r="CA4242" s="41"/>
      <c r="CB4242" s="41"/>
      <c r="CC4242" s="41"/>
      <c r="CD4242" s="41"/>
      <c r="CE4242" s="41"/>
      <c r="CF4242" s="41"/>
      <c r="CG4242" s="41"/>
      <c r="CH4242" s="41"/>
      <c r="CI4242" s="41"/>
      <c r="CJ4242" s="41"/>
      <c r="ED4242" s="68"/>
      <c r="EE4242" s="68"/>
      <c r="EF4242" s="68"/>
      <c r="EG4242" s="68"/>
      <c r="EH4242" s="68"/>
      <c r="EI4242" s="68"/>
      <c r="EJ4242" s="68"/>
      <c r="EK4242" s="68"/>
      <c r="EL4242" s="68"/>
      <c r="EM4242" s="68"/>
      <c r="EN4242" s="68"/>
      <c r="EO4242" s="68"/>
      <c r="EP4242" s="68"/>
      <c r="EQ4242" s="68"/>
      <c r="ER4242" s="68"/>
      <c r="ES4242" s="68"/>
      <c r="ET4242" s="68"/>
    </row>
    <row r="4243" spans="53:150" s="9" customFormat="1" ht="15">
      <c r="BA4243" s="41"/>
      <c r="BB4243" s="41"/>
      <c r="BC4243" s="41"/>
      <c r="BD4243" s="41"/>
      <c r="BE4243" s="41"/>
      <c r="BF4243" s="41"/>
      <c r="BG4243" s="41"/>
      <c r="BH4243" s="41"/>
      <c r="BI4243" s="41"/>
      <c r="BJ4243" s="41"/>
      <c r="BK4243" s="41"/>
      <c r="BL4243" s="41"/>
      <c r="BM4243" s="41"/>
      <c r="BN4243" s="41"/>
      <c r="BO4243" s="41"/>
      <c r="BP4243" s="41"/>
      <c r="BQ4243" s="41"/>
      <c r="BR4243" s="41"/>
      <c r="BS4243" s="41"/>
      <c r="BT4243" s="41"/>
      <c r="BU4243" s="41"/>
      <c r="BV4243" s="41"/>
      <c r="BW4243" s="41"/>
      <c r="BX4243" s="41"/>
      <c r="BY4243" s="41"/>
      <c r="BZ4243" s="41"/>
      <c r="CA4243" s="41"/>
      <c r="CB4243" s="41"/>
      <c r="CC4243" s="41"/>
      <c r="CD4243" s="41"/>
      <c r="CE4243" s="41"/>
      <c r="CF4243" s="41"/>
      <c r="CG4243" s="41"/>
      <c r="CH4243" s="41"/>
      <c r="CI4243" s="41"/>
      <c r="CJ4243" s="41"/>
      <c r="ED4243" s="68"/>
      <c r="EE4243" s="68"/>
      <c r="EF4243" s="68"/>
      <c r="EG4243" s="68"/>
      <c r="EH4243" s="68"/>
      <c r="EI4243" s="68"/>
      <c r="EJ4243" s="68"/>
      <c r="EK4243" s="68"/>
      <c r="EL4243" s="68"/>
      <c r="EM4243" s="68"/>
      <c r="EN4243" s="68"/>
      <c r="EO4243" s="68"/>
      <c r="EP4243" s="68"/>
      <c r="EQ4243" s="68"/>
      <c r="ER4243" s="68"/>
      <c r="ES4243" s="68"/>
      <c r="ET4243" s="68"/>
    </row>
    <row r="4244" spans="53:150" s="9" customFormat="1" ht="15">
      <c r="BA4244" s="41"/>
      <c r="BB4244" s="41"/>
      <c r="BC4244" s="41"/>
      <c r="BD4244" s="41"/>
      <c r="BE4244" s="41"/>
      <c r="BF4244" s="41"/>
      <c r="BG4244" s="41"/>
      <c r="BH4244" s="41"/>
      <c r="BI4244" s="41"/>
      <c r="BJ4244" s="41"/>
      <c r="BK4244" s="41"/>
      <c r="BL4244" s="41"/>
      <c r="BM4244" s="41"/>
      <c r="BN4244" s="41"/>
      <c r="BO4244" s="41"/>
      <c r="BP4244" s="41"/>
      <c r="BQ4244" s="41"/>
      <c r="BR4244" s="41"/>
      <c r="BS4244" s="41"/>
      <c r="BT4244" s="41"/>
      <c r="BU4244" s="41"/>
      <c r="BV4244" s="41"/>
      <c r="BW4244" s="41"/>
      <c r="BX4244" s="41"/>
      <c r="BY4244" s="41"/>
      <c r="BZ4244" s="41"/>
      <c r="CA4244" s="41"/>
      <c r="CB4244" s="41"/>
      <c r="CC4244" s="41"/>
      <c r="CD4244" s="41"/>
      <c r="CE4244" s="41"/>
      <c r="CF4244" s="41"/>
      <c r="CG4244" s="41"/>
      <c r="CH4244" s="41"/>
      <c r="CI4244" s="41"/>
      <c r="CJ4244" s="41"/>
      <c r="ED4244" s="68"/>
      <c r="EE4244" s="68"/>
      <c r="EF4244" s="68"/>
      <c r="EG4244" s="68"/>
      <c r="EH4244" s="68"/>
      <c r="EI4244" s="68"/>
      <c r="EJ4244" s="68"/>
      <c r="EK4244" s="68"/>
      <c r="EL4244" s="68"/>
      <c r="EM4244" s="68"/>
      <c r="EN4244" s="68"/>
      <c r="EO4244" s="68"/>
      <c r="EP4244" s="68"/>
      <c r="EQ4244" s="68"/>
      <c r="ER4244" s="68"/>
      <c r="ES4244" s="68"/>
      <c r="ET4244" s="68"/>
    </row>
    <row r="4245" spans="53:150" s="9" customFormat="1" ht="15">
      <c r="BA4245" s="41"/>
      <c r="BB4245" s="41"/>
      <c r="BC4245" s="41"/>
      <c r="BD4245" s="41"/>
      <c r="BE4245" s="41"/>
      <c r="BF4245" s="41"/>
      <c r="BG4245" s="41"/>
      <c r="BH4245" s="41"/>
      <c r="BI4245" s="41"/>
      <c r="BJ4245" s="41"/>
      <c r="BK4245" s="41"/>
      <c r="BL4245" s="41"/>
      <c r="BM4245" s="41"/>
      <c r="BN4245" s="41"/>
      <c r="BO4245" s="41"/>
      <c r="BP4245" s="41"/>
      <c r="BQ4245" s="41"/>
      <c r="BR4245" s="41"/>
      <c r="BS4245" s="41"/>
      <c r="BT4245" s="41"/>
      <c r="BU4245" s="41"/>
      <c r="BV4245" s="41"/>
      <c r="BW4245" s="41"/>
      <c r="BX4245" s="41"/>
      <c r="BY4245" s="41"/>
      <c r="BZ4245" s="41"/>
      <c r="CA4245" s="41"/>
      <c r="CB4245" s="41"/>
      <c r="CC4245" s="41"/>
      <c r="CD4245" s="41"/>
      <c r="CE4245" s="41"/>
      <c r="CF4245" s="41"/>
      <c r="CG4245" s="41"/>
      <c r="CH4245" s="41"/>
      <c r="CI4245" s="41"/>
      <c r="CJ4245" s="41"/>
      <c r="ED4245" s="68"/>
      <c r="EE4245" s="68"/>
      <c r="EF4245" s="68"/>
      <c r="EG4245" s="68"/>
      <c r="EH4245" s="68"/>
      <c r="EI4245" s="68"/>
      <c r="EJ4245" s="68"/>
      <c r="EK4245" s="68"/>
      <c r="EL4245" s="68"/>
      <c r="EM4245" s="68"/>
      <c r="EN4245" s="68"/>
      <c r="EO4245" s="68"/>
      <c r="EP4245" s="68"/>
      <c r="EQ4245" s="68"/>
      <c r="ER4245" s="68"/>
      <c r="ES4245" s="68"/>
      <c r="ET4245" s="68"/>
    </row>
    <row r="4246" spans="53:150" s="9" customFormat="1" ht="15">
      <c r="BA4246" s="41"/>
      <c r="BB4246" s="41"/>
      <c r="BC4246" s="41"/>
      <c r="BD4246" s="41"/>
      <c r="BE4246" s="41"/>
      <c r="BF4246" s="41"/>
      <c r="BG4246" s="41"/>
      <c r="BH4246" s="41"/>
      <c r="BI4246" s="41"/>
      <c r="BJ4246" s="41"/>
      <c r="BK4246" s="41"/>
      <c r="BL4246" s="41"/>
      <c r="BM4246" s="41"/>
      <c r="BN4246" s="41"/>
      <c r="BO4246" s="41"/>
      <c r="BP4246" s="41"/>
      <c r="BQ4246" s="41"/>
      <c r="BR4246" s="41"/>
      <c r="BS4246" s="41"/>
      <c r="BT4246" s="41"/>
      <c r="BU4246" s="41"/>
      <c r="BV4246" s="41"/>
      <c r="BW4246" s="41"/>
      <c r="BX4246" s="41"/>
      <c r="BY4246" s="41"/>
      <c r="BZ4246" s="41"/>
      <c r="CA4246" s="41"/>
      <c r="CB4246" s="41"/>
      <c r="CC4246" s="41"/>
      <c r="CD4246" s="41"/>
      <c r="CE4246" s="41"/>
      <c r="CF4246" s="41"/>
      <c r="CG4246" s="41"/>
      <c r="CH4246" s="41"/>
      <c r="CI4246" s="41"/>
      <c r="CJ4246" s="41"/>
      <c r="ED4246" s="68"/>
      <c r="EE4246" s="68"/>
      <c r="EF4246" s="68"/>
      <c r="EG4246" s="68"/>
      <c r="EH4246" s="68"/>
      <c r="EI4246" s="68"/>
      <c r="EJ4246" s="68"/>
      <c r="EK4246" s="68"/>
      <c r="EL4246" s="68"/>
      <c r="EM4246" s="68"/>
      <c r="EN4246" s="68"/>
      <c r="EO4246" s="68"/>
      <c r="EP4246" s="68"/>
      <c r="EQ4246" s="68"/>
      <c r="ER4246" s="68"/>
      <c r="ES4246" s="68"/>
      <c r="ET4246" s="68"/>
    </row>
    <row r="4247" spans="53:150" s="9" customFormat="1" ht="15">
      <c r="BA4247" s="41"/>
      <c r="BB4247" s="41"/>
      <c r="BC4247" s="41"/>
      <c r="BD4247" s="41"/>
      <c r="BE4247" s="41"/>
      <c r="BF4247" s="41"/>
      <c r="BG4247" s="41"/>
      <c r="BH4247" s="41"/>
      <c r="BI4247" s="41"/>
      <c r="BJ4247" s="41"/>
      <c r="BK4247" s="41"/>
      <c r="BL4247" s="41"/>
      <c r="BM4247" s="41"/>
      <c r="BN4247" s="41"/>
      <c r="BO4247" s="41"/>
      <c r="BP4247" s="41"/>
      <c r="BQ4247" s="41"/>
      <c r="BR4247" s="41"/>
      <c r="BS4247" s="41"/>
      <c r="BT4247" s="41"/>
      <c r="BU4247" s="41"/>
      <c r="BV4247" s="41"/>
      <c r="BW4247" s="41"/>
      <c r="BX4247" s="41"/>
      <c r="BY4247" s="41"/>
      <c r="BZ4247" s="41"/>
      <c r="CA4247" s="41"/>
      <c r="CB4247" s="41"/>
      <c r="CC4247" s="41"/>
      <c r="CD4247" s="41"/>
      <c r="CE4247" s="41"/>
      <c r="CF4247" s="41"/>
      <c r="CG4247" s="41"/>
      <c r="CH4247" s="41"/>
      <c r="CI4247" s="41"/>
      <c r="CJ4247" s="41"/>
      <c r="ED4247" s="68"/>
      <c r="EE4247" s="68"/>
      <c r="EF4247" s="68"/>
      <c r="EG4247" s="68"/>
      <c r="EH4247" s="68"/>
      <c r="EI4247" s="68"/>
      <c r="EJ4247" s="68"/>
      <c r="EK4247" s="68"/>
      <c r="EL4247" s="68"/>
      <c r="EM4247" s="68"/>
      <c r="EN4247" s="68"/>
      <c r="EO4247" s="68"/>
      <c r="EP4247" s="68"/>
      <c r="EQ4247" s="68"/>
      <c r="ER4247" s="68"/>
      <c r="ES4247" s="68"/>
      <c r="ET4247" s="68"/>
    </row>
    <row r="4248" spans="53:150" s="9" customFormat="1" ht="15">
      <c r="BA4248" s="41"/>
      <c r="BB4248" s="41"/>
      <c r="BC4248" s="41"/>
      <c r="BD4248" s="41"/>
      <c r="BE4248" s="41"/>
      <c r="BF4248" s="41"/>
      <c r="BG4248" s="41"/>
      <c r="BH4248" s="41"/>
      <c r="BI4248" s="41"/>
      <c r="BJ4248" s="41"/>
      <c r="BK4248" s="41"/>
      <c r="BL4248" s="41"/>
      <c r="BM4248" s="41"/>
      <c r="BN4248" s="41"/>
      <c r="BO4248" s="41"/>
      <c r="BP4248" s="41"/>
      <c r="BQ4248" s="41"/>
      <c r="BR4248" s="41"/>
      <c r="BS4248" s="41"/>
      <c r="BT4248" s="41"/>
      <c r="BU4248" s="41"/>
      <c r="BV4248" s="41"/>
      <c r="BW4248" s="41"/>
      <c r="BX4248" s="41"/>
      <c r="BY4248" s="41"/>
      <c r="BZ4248" s="41"/>
      <c r="CA4248" s="41"/>
      <c r="CB4248" s="41"/>
      <c r="CC4248" s="41"/>
      <c r="CD4248" s="41"/>
      <c r="CE4248" s="41"/>
      <c r="CF4248" s="41"/>
      <c r="CG4248" s="41"/>
      <c r="CH4248" s="41"/>
      <c r="CI4248" s="41"/>
      <c r="CJ4248" s="41"/>
      <c r="ED4248" s="68"/>
      <c r="EE4248" s="68"/>
      <c r="EF4248" s="68"/>
      <c r="EG4248" s="68"/>
      <c r="EH4248" s="68"/>
      <c r="EI4248" s="68"/>
      <c r="EJ4248" s="68"/>
      <c r="EK4248" s="68"/>
      <c r="EL4248" s="68"/>
      <c r="EM4248" s="68"/>
      <c r="EN4248" s="68"/>
      <c r="EO4248" s="68"/>
      <c r="EP4248" s="68"/>
      <c r="EQ4248" s="68"/>
      <c r="ER4248" s="68"/>
      <c r="ES4248" s="68"/>
      <c r="ET4248" s="68"/>
    </row>
    <row r="4249" spans="53:150" s="9" customFormat="1" ht="15">
      <c r="BA4249" s="41"/>
      <c r="BB4249" s="41"/>
      <c r="BC4249" s="41"/>
      <c r="BD4249" s="41"/>
      <c r="BE4249" s="41"/>
      <c r="BF4249" s="41"/>
      <c r="BG4249" s="41"/>
      <c r="BH4249" s="41"/>
      <c r="BI4249" s="41"/>
      <c r="BJ4249" s="41"/>
      <c r="BK4249" s="41"/>
      <c r="BL4249" s="41"/>
      <c r="BM4249" s="41"/>
      <c r="BN4249" s="41"/>
      <c r="BO4249" s="41"/>
      <c r="BP4249" s="41"/>
      <c r="BQ4249" s="41"/>
      <c r="BR4249" s="41"/>
      <c r="BS4249" s="41"/>
      <c r="BT4249" s="41"/>
      <c r="BU4249" s="41"/>
      <c r="BV4249" s="41"/>
      <c r="BW4249" s="41"/>
      <c r="BX4249" s="41"/>
      <c r="BY4249" s="41"/>
      <c r="BZ4249" s="41"/>
      <c r="CA4249" s="41"/>
      <c r="CB4249" s="41"/>
      <c r="CC4249" s="41"/>
      <c r="CD4249" s="41"/>
      <c r="CE4249" s="41"/>
      <c r="CF4249" s="41"/>
      <c r="CG4249" s="41"/>
      <c r="CH4249" s="41"/>
      <c r="CI4249" s="41"/>
      <c r="CJ4249" s="41"/>
      <c r="ED4249" s="68"/>
      <c r="EE4249" s="68"/>
      <c r="EF4249" s="68"/>
      <c r="EG4249" s="68"/>
      <c r="EH4249" s="68"/>
      <c r="EI4249" s="68"/>
      <c r="EJ4249" s="68"/>
      <c r="EK4249" s="68"/>
      <c r="EL4249" s="68"/>
      <c r="EM4249" s="68"/>
      <c r="EN4249" s="68"/>
      <c r="EO4249" s="68"/>
      <c r="EP4249" s="68"/>
      <c r="EQ4249" s="68"/>
      <c r="ER4249" s="68"/>
      <c r="ES4249" s="68"/>
      <c r="ET4249" s="68"/>
    </row>
    <row r="4250" spans="53:150" s="9" customFormat="1" ht="15">
      <c r="BA4250" s="41"/>
      <c r="BB4250" s="41"/>
      <c r="BC4250" s="41"/>
      <c r="BD4250" s="41"/>
      <c r="BE4250" s="41"/>
      <c r="BF4250" s="41"/>
      <c r="BG4250" s="41"/>
      <c r="BH4250" s="41"/>
      <c r="BI4250" s="41"/>
      <c r="BJ4250" s="41"/>
      <c r="BK4250" s="41"/>
      <c r="BL4250" s="41"/>
      <c r="BM4250" s="41"/>
      <c r="BN4250" s="41"/>
      <c r="BO4250" s="41"/>
      <c r="BP4250" s="41"/>
      <c r="BQ4250" s="41"/>
      <c r="BR4250" s="41"/>
      <c r="BS4250" s="41"/>
      <c r="BT4250" s="41"/>
      <c r="BU4250" s="41"/>
      <c r="BV4250" s="41"/>
      <c r="BW4250" s="41"/>
      <c r="BX4250" s="41"/>
      <c r="BY4250" s="41"/>
      <c r="BZ4250" s="41"/>
      <c r="CA4250" s="41"/>
      <c r="CB4250" s="41"/>
      <c r="CC4250" s="41"/>
      <c r="CD4250" s="41"/>
      <c r="CE4250" s="41"/>
      <c r="CF4250" s="41"/>
      <c r="CG4250" s="41"/>
      <c r="CH4250" s="41"/>
      <c r="CI4250" s="41"/>
      <c r="CJ4250" s="41"/>
      <c r="ED4250" s="68"/>
      <c r="EE4250" s="68"/>
      <c r="EF4250" s="68"/>
      <c r="EG4250" s="68"/>
      <c r="EH4250" s="68"/>
      <c r="EI4250" s="68"/>
      <c r="EJ4250" s="68"/>
      <c r="EK4250" s="68"/>
      <c r="EL4250" s="68"/>
      <c r="EM4250" s="68"/>
      <c r="EN4250" s="68"/>
      <c r="EO4250" s="68"/>
      <c r="EP4250" s="68"/>
      <c r="EQ4250" s="68"/>
      <c r="ER4250" s="68"/>
      <c r="ES4250" s="68"/>
      <c r="ET4250" s="68"/>
    </row>
    <row r="4251" spans="53:150" s="9" customFormat="1" ht="15">
      <c r="BA4251" s="41"/>
      <c r="BB4251" s="41"/>
      <c r="BC4251" s="41"/>
      <c r="BD4251" s="41"/>
      <c r="BE4251" s="41"/>
      <c r="BF4251" s="41"/>
      <c r="BG4251" s="41"/>
      <c r="BH4251" s="41"/>
      <c r="BI4251" s="41"/>
      <c r="BJ4251" s="41"/>
      <c r="BK4251" s="41"/>
      <c r="BL4251" s="41"/>
      <c r="BM4251" s="41"/>
      <c r="BN4251" s="41"/>
      <c r="BO4251" s="41"/>
      <c r="BP4251" s="41"/>
      <c r="BQ4251" s="41"/>
      <c r="BR4251" s="41"/>
      <c r="BS4251" s="41"/>
      <c r="BT4251" s="41"/>
      <c r="BU4251" s="41"/>
      <c r="BV4251" s="41"/>
      <c r="BW4251" s="41"/>
      <c r="BX4251" s="41"/>
      <c r="BY4251" s="41"/>
      <c r="BZ4251" s="41"/>
      <c r="CA4251" s="41"/>
      <c r="CB4251" s="41"/>
      <c r="CC4251" s="41"/>
      <c r="CD4251" s="41"/>
      <c r="CE4251" s="41"/>
      <c r="CF4251" s="41"/>
      <c r="CG4251" s="41"/>
      <c r="CH4251" s="41"/>
      <c r="CI4251" s="41"/>
      <c r="CJ4251" s="41"/>
      <c r="ED4251" s="68"/>
      <c r="EE4251" s="68"/>
      <c r="EF4251" s="68"/>
      <c r="EG4251" s="68"/>
      <c r="EH4251" s="68"/>
      <c r="EI4251" s="68"/>
      <c r="EJ4251" s="68"/>
      <c r="EK4251" s="68"/>
      <c r="EL4251" s="68"/>
      <c r="EM4251" s="68"/>
      <c r="EN4251" s="68"/>
      <c r="EO4251" s="68"/>
      <c r="EP4251" s="68"/>
      <c r="EQ4251" s="68"/>
      <c r="ER4251" s="68"/>
      <c r="ES4251" s="68"/>
      <c r="ET4251" s="68"/>
    </row>
    <row r="4252" spans="53:150" s="9" customFormat="1" ht="15">
      <c r="BA4252" s="41"/>
      <c r="BB4252" s="41"/>
      <c r="BC4252" s="41"/>
      <c r="BD4252" s="41"/>
      <c r="BE4252" s="41"/>
      <c r="BF4252" s="41"/>
      <c r="BG4252" s="41"/>
      <c r="BH4252" s="41"/>
      <c r="BI4252" s="41"/>
      <c r="BJ4252" s="41"/>
      <c r="BK4252" s="41"/>
      <c r="BL4252" s="41"/>
      <c r="BM4252" s="41"/>
      <c r="BN4252" s="41"/>
      <c r="BO4252" s="41"/>
      <c r="BP4252" s="41"/>
      <c r="BQ4252" s="41"/>
      <c r="BR4252" s="41"/>
      <c r="BS4252" s="41"/>
      <c r="BT4252" s="41"/>
      <c r="BU4252" s="41"/>
      <c r="BV4252" s="41"/>
      <c r="BW4252" s="41"/>
      <c r="BX4252" s="41"/>
      <c r="BY4252" s="41"/>
      <c r="BZ4252" s="41"/>
      <c r="CA4252" s="41"/>
      <c r="CB4252" s="41"/>
      <c r="CC4252" s="41"/>
      <c r="CD4252" s="41"/>
      <c r="CE4252" s="41"/>
      <c r="CF4252" s="41"/>
      <c r="CG4252" s="41"/>
      <c r="CH4252" s="41"/>
      <c r="CI4252" s="41"/>
      <c r="CJ4252" s="41"/>
      <c r="ED4252" s="68"/>
      <c r="EE4252" s="68"/>
      <c r="EF4252" s="68"/>
      <c r="EG4252" s="68"/>
      <c r="EH4252" s="68"/>
      <c r="EI4252" s="68"/>
      <c r="EJ4252" s="68"/>
      <c r="EK4252" s="68"/>
      <c r="EL4252" s="68"/>
      <c r="EM4252" s="68"/>
      <c r="EN4252" s="68"/>
      <c r="EO4252" s="68"/>
      <c r="EP4252" s="68"/>
      <c r="EQ4252" s="68"/>
      <c r="ER4252" s="68"/>
      <c r="ES4252" s="68"/>
      <c r="ET4252" s="68"/>
    </row>
    <row r="4253" spans="53:150" s="9" customFormat="1" ht="15">
      <c r="BA4253" s="41"/>
      <c r="BB4253" s="41"/>
      <c r="BC4253" s="41"/>
      <c r="BD4253" s="41"/>
      <c r="BE4253" s="41"/>
      <c r="BF4253" s="41"/>
      <c r="BG4253" s="41"/>
      <c r="BH4253" s="41"/>
      <c r="BI4253" s="41"/>
      <c r="BJ4253" s="41"/>
      <c r="BK4253" s="41"/>
      <c r="BL4253" s="41"/>
      <c r="BM4253" s="41"/>
      <c r="BN4253" s="41"/>
      <c r="BO4253" s="41"/>
      <c r="BP4253" s="41"/>
      <c r="BQ4253" s="41"/>
      <c r="BR4253" s="41"/>
      <c r="BS4253" s="41"/>
      <c r="BT4253" s="41"/>
      <c r="BU4253" s="41"/>
      <c r="BV4253" s="41"/>
      <c r="BW4253" s="41"/>
      <c r="BX4253" s="41"/>
      <c r="BY4253" s="41"/>
      <c r="BZ4253" s="41"/>
      <c r="CA4253" s="41"/>
      <c r="CB4253" s="41"/>
      <c r="CC4253" s="41"/>
      <c r="CD4253" s="41"/>
      <c r="CE4253" s="41"/>
      <c r="CF4253" s="41"/>
      <c r="CG4253" s="41"/>
      <c r="CH4253" s="41"/>
      <c r="CI4253" s="41"/>
      <c r="CJ4253" s="41"/>
      <c r="ED4253" s="68"/>
      <c r="EE4253" s="68"/>
      <c r="EF4253" s="68"/>
      <c r="EG4253" s="68"/>
      <c r="EH4253" s="68"/>
      <c r="EI4253" s="68"/>
      <c r="EJ4253" s="68"/>
      <c r="EK4253" s="68"/>
      <c r="EL4253" s="68"/>
      <c r="EM4253" s="68"/>
      <c r="EN4253" s="68"/>
      <c r="EO4253" s="68"/>
      <c r="EP4253" s="68"/>
      <c r="EQ4253" s="68"/>
      <c r="ER4253" s="68"/>
      <c r="ES4253" s="68"/>
      <c r="ET4253" s="68"/>
    </row>
    <row r="4254" spans="53:150" s="9" customFormat="1" ht="15">
      <c r="BA4254" s="41"/>
      <c r="BB4254" s="41"/>
      <c r="BC4254" s="41"/>
      <c r="BD4254" s="41"/>
      <c r="BE4254" s="41"/>
      <c r="BF4254" s="41"/>
      <c r="BG4254" s="41"/>
      <c r="BH4254" s="41"/>
      <c r="BI4254" s="41"/>
      <c r="BJ4254" s="41"/>
      <c r="BK4254" s="41"/>
      <c r="BL4254" s="41"/>
      <c r="BM4254" s="41"/>
      <c r="BN4254" s="41"/>
      <c r="BO4254" s="41"/>
      <c r="BP4254" s="41"/>
      <c r="BQ4254" s="41"/>
      <c r="BR4254" s="41"/>
      <c r="BS4254" s="41"/>
      <c r="BT4254" s="41"/>
      <c r="BU4254" s="41"/>
      <c r="BV4254" s="41"/>
      <c r="BW4254" s="41"/>
      <c r="BX4254" s="41"/>
      <c r="BY4254" s="41"/>
      <c r="BZ4254" s="41"/>
      <c r="CA4254" s="41"/>
      <c r="CB4254" s="41"/>
      <c r="CC4254" s="41"/>
      <c r="CD4254" s="41"/>
      <c r="CE4254" s="41"/>
      <c r="CF4254" s="41"/>
      <c r="CG4254" s="41"/>
      <c r="CH4254" s="41"/>
      <c r="CI4254" s="41"/>
      <c r="CJ4254" s="41"/>
      <c r="ED4254" s="68"/>
      <c r="EE4254" s="68"/>
      <c r="EF4254" s="68"/>
      <c r="EG4254" s="68"/>
      <c r="EH4254" s="68"/>
      <c r="EI4254" s="68"/>
      <c r="EJ4254" s="68"/>
      <c r="EK4254" s="68"/>
      <c r="EL4254" s="68"/>
      <c r="EM4254" s="68"/>
      <c r="EN4254" s="68"/>
      <c r="EO4254" s="68"/>
      <c r="EP4254" s="68"/>
      <c r="EQ4254" s="68"/>
      <c r="ER4254" s="68"/>
      <c r="ES4254" s="68"/>
      <c r="ET4254" s="68"/>
    </row>
    <row r="4255" spans="53:150" s="9" customFormat="1" ht="15">
      <c r="BA4255" s="41"/>
      <c r="BB4255" s="41"/>
      <c r="BC4255" s="41"/>
      <c r="BD4255" s="41"/>
      <c r="BE4255" s="41"/>
      <c r="BF4255" s="41"/>
      <c r="BG4255" s="41"/>
      <c r="BH4255" s="41"/>
      <c r="BI4255" s="41"/>
      <c r="BJ4255" s="41"/>
      <c r="BK4255" s="41"/>
      <c r="BL4255" s="41"/>
      <c r="BM4255" s="41"/>
      <c r="BN4255" s="41"/>
      <c r="BO4255" s="41"/>
      <c r="BP4255" s="41"/>
      <c r="BQ4255" s="41"/>
      <c r="BR4255" s="41"/>
      <c r="BS4255" s="41"/>
      <c r="BT4255" s="41"/>
      <c r="BU4255" s="41"/>
      <c r="BV4255" s="41"/>
      <c r="BW4255" s="41"/>
      <c r="BX4255" s="41"/>
      <c r="BY4255" s="41"/>
      <c r="BZ4255" s="41"/>
      <c r="CA4255" s="41"/>
      <c r="CB4255" s="41"/>
      <c r="CC4255" s="41"/>
      <c r="CD4255" s="41"/>
      <c r="CE4255" s="41"/>
      <c r="CF4255" s="41"/>
      <c r="CG4255" s="41"/>
      <c r="CH4255" s="41"/>
      <c r="CI4255" s="41"/>
      <c r="CJ4255" s="41"/>
      <c r="ED4255" s="68"/>
      <c r="EE4255" s="68"/>
      <c r="EF4255" s="68"/>
      <c r="EG4255" s="68"/>
      <c r="EH4255" s="68"/>
      <c r="EI4255" s="68"/>
      <c r="EJ4255" s="68"/>
      <c r="EK4255" s="68"/>
      <c r="EL4255" s="68"/>
      <c r="EM4255" s="68"/>
      <c r="EN4255" s="68"/>
      <c r="EO4255" s="68"/>
      <c r="EP4255" s="68"/>
      <c r="EQ4255" s="68"/>
      <c r="ER4255" s="68"/>
      <c r="ES4255" s="68"/>
      <c r="ET4255" s="68"/>
    </row>
    <row r="4256" spans="53:150" s="9" customFormat="1" ht="15">
      <c r="BA4256" s="41"/>
      <c r="BB4256" s="41"/>
      <c r="BC4256" s="41"/>
      <c r="BD4256" s="41"/>
      <c r="BE4256" s="41"/>
      <c r="BF4256" s="41"/>
      <c r="BG4256" s="41"/>
      <c r="BH4256" s="41"/>
      <c r="BI4256" s="41"/>
      <c r="BJ4256" s="41"/>
      <c r="BK4256" s="41"/>
      <c r="BL4256" s="41"/>
      <c r="BM4256" s="41"/>
      <c r="BN4256" s="41"/>
      <c r="BO4256" s="41"/>
      <c r="BP4256" s="41"/>
      <c r="BQ4256" s="41"/>
      <c r="BR4256" s="41"/>
      <c r="BS4256" s="41"/>
      <c r="BT4256" s="41"/>
      <c r="BU4256" s="41"/>
      <c r="BV4256" s="41"/>
      <c r="BW4256" s="41"/>
      <c r="BX4256" s="41"/>
      <c r="BY4256" s="41"/>
      <c r="BZ4256" s="41"/>
      <c r="CA4256" s="41"/>
      <c r="CB4256" s="41"/>
      <c r="CC4256" s="41"/>
      <c r="CD4256" s="41"/>
      <c r="CE4256" s="41"/>
      <c r="CF4256" s="41"/>
      <c r="CG4256" s="41"/>
      <c r="CH4256" s="41"/>
      <c r="CI4256" s="41"/>
      <c r="CJ4256" s="41"/>
      <c r="ED4256" s="68"/>
      <c r="EE4256" s="68"/>
      <c r="EF4256" s="68"/>
      <c r="EG4256" s="68"/>
      <c r="EH4256" s="68"/>
      <c r="EI4256" s="68"/>
      <c r="EJ4256" s="68"/>
      <c r="EK4256" s="68"/>
      <c r="EL4256" s="68"/>
      <c r="EM4256" s="68"/>
      <c r="EN4256" s="68"/>
      <c r="EO4256" s="68"/>
      <c r="EP4256" s="68"/>
      <c r="EQ4256" s="68"/>
      <c r="ER4256" s="68"/>
      <c r="ES4256" s="68"/>
      <c r="ET4256" s="68"/>
    </row>
    <row r="4257" spans="53:150" s="9" customFormat="1" ht="15">
      <c r="BA4257" s="41"/>
      <c r="BB4257" s="41"/>
      <c r="BC4257" s="41"/>
      <c r="BD4257" s="41"/>
      <c r="BE4257" s="41"/>
      <c r="BF4257" s="41"/>
      <c r="BG4257" s="41"/>
      <c r="BH4257" s="41"/>
      <c r="BI4257" s="41"/>
      <c r="BJ4257" s="41"/>
      <c r="BK4257" s="41"/>
      <c r="BL4257" s="41"/>
      <c r="BM4257" s="41"/>
      <c r="BN4257" s="41"/>
      <c r="BO4257" s="41"/>
      <c r="BP4257" s="41"/>
      <c r="BQ4257" s="41"/>
      <c r="BR4257" s="41"/>
      <c r="BS4257" s="41"/>
      <c r="BT4257" s="41"/>
      <c r="BU4257" s="41"/>
      <c r="BV4257" s="41"/>
      <c r="BW4257" s="41"/>
      <c r="BX4257" s="41"/>
      <c r="BY4257" s="41"/>
      <c r="BZ4257" s="41"/>
      <c r="CA4257" s="41"/>
      <c r="CB4257" s="41"/>
      <c r="CC4257" s="41"/>
      <c r="CD4257" s="41"/>
      <c r="CE4257" s="41"/>
      <c r="CF4257" s="41"/>
      <c r="CG4257" s="41"/>
      <c r="CH4257" s="41"/>
      <c r="CI4257" s="41"/>
      <c r="CJ4257" s="41"/>
      <c r="ED4257" s="68"/>
      <c r="EE4257" s="68"/>
      <c r="EF4257" s="68"/>
      <c r="EG4257" s="68"/>
      <c r="EH4257" s="68"/>
      <c r="EI4257" s="68"/>
      <c r="EJ4257" s="68"/>
      <c r="EK4257" s="68"/>
      <c r="EL4257" s="68"/>
      <c r="EM4257" s="68"/>
      <c r="EN4257" s="68"/>
      <c r="EO4257" s="68"/>
      <c r="EP4257" s="68"/>
      <c r="EQ4257" s="68"/>
      <c r="ER4257" s="68"/>
      <c r="ES4257" s="68"/>
      <c r="ET4257" s="68"/>
    </row>
    <row r="4258" spans="53:150" s="9" customFormat="1" ht="15">
      <c r="BA4258" s="41"/>
      <c r="BB4258" s="41"/>
      <c r="BC4258" s="41"/>
      <c r="BD4258" s="41"/>
      <c r="BE4258" s="41"/>
      <c r="BF4258" s="41"/>
      <c r="BG4258" s="41"/>
      <c r="BH4258" s="41"/>
      <c r="BI4258" s="41"/>
      <c r="BJ4258" s="41"/>
      <c r="BK4258" s="41"/>
      <c r="BL4258" s="41"/>
      <c r="BM4258" s="41"/>
      <c r="BN4258" s="41"/>
      <c r="BO4258" s="41"/>
      <c r="BP4258" s="41"/>
      <c r="BQ4258" s="41"/>
      <c r="BR4258" s="41"/>
      <c r="BS4258" s="41"/>
      <c r="BT4258" s="41"/>
      <c r="BU4258" s="41"/>
      <c r="BV4258" s="41"/>
      <c r="BW4258" s="41"/>
      <c r="BX4258" s="41"/>
      <c r="BY4258" s="41"/>
      <c r="BZ4258" s="41"/>
      <c r="CA4258" s="41"/>
      <c r="CB4258" s="41"/>
      <c r="CC4258" s="41"/>
      <c r="CD4258" s="41"/>
      <c r="CE4258" s="41"/>
      <c r="CF4258" s="41"/>
      <c r="CG4258" s="41"/>
      <c r="CH4258" s="41"/>
      <c r="CI4258" s="41"/>
      <c r="CJ4258" s="41"/>
      <c r="ED4258" s="68"/>
      <c r="EE4258" s="68"/>
      <c r="EF4258" s="68"/>
      <c r="EG4258" s="68"/>
      <c r="EH4258" s="68"/>
      <c r="EI4258" s="68"/>
      <c r="EJ4258" s="68"/>
      <c r="EK4258" s="68"/>
      <c r="EL4258" s="68"/>
      <c r="EM4258" s="68"/>
      <c r="EN4258" s="68"/>
      <c r="EO4258" s="68"/>
      <c r="EP4258" s="68"/>
      <c r="EQ4258" s="68"/>
      <c r="ER4258" s="68"/>
      <c r="ES4258" s="68"/>
      <c r="ET4258" s="68"/>
    </row>
    <row r="4259" spans="53:150" s="9" customFormat="1" ht="15">
      <c r="BA4259" s="41"/>
      <c r="BB4259" s="41"/>
      <c r="BC4259" s="41"/>
      <c r="BD4259" s="41"/>
      <c r="BE4259" s="41"/>
      <c r="BF4259" s="41"/>
      <c r="BG4259" s="41"/>
      <c r="BH4259" s="41"/>
      <c r="BI4259" s="41"/>
      <c r="BJ4259" s="41"/>
      <c r="BK4259" s="41"/>
      <c r="BL4259" s="41"/>
      <c r="BM4259" s="41"/>
      <c r="BN4259" s="41"/>
      <c r="BO4259" s="41"/>
      <c r="BP4259" s="41"/>
      <c r="BQ4259" s="41"/>
      <c r="BR4259" s="41"/>
      <c r="BS4259" s="41"/>
      <c r="BT4259" s="41"/>
      <c r="BU4259" s="41"/>
      <c r="BV4259" s="41"/>
      <c r="BW4259" s="41"/>
      <c r="BX4259" s="41"/>
      <c r="BY4259" s="41"/>
      <c r="BZ4259" s="41"/>
      <c r="CA4259" s="41"/>
      <c r="CB4259" s="41"/>
      <c r="CC4259" s="41"/>
      <c r="CD4259" s="41"/>
      <c r="CE4259" s="41"/>
      <c r="CF4259" s="41"/>
      <c r="CG4259" s="41"/>
      <c r="CH4259" s="41"/>
      <c r="CI4259" s="41"/>
      <c r="CJ4259" s="41"/>
      <c r="ED4259" s="68"/>
      <c r="EE4259" s="68"/>
      <c r="EF4259" s="68"/>
      <c r="EG4259" s="68"/>
      <c r="EH4259" s="68"/>
      <c r="EI4259" s="68"/>
      <c r="EJ4259" s="68"/>
      <c r="EK4259" s="68"/>
      <c r="EL4259" s="68"/>
      <c r="EM4259" s="68"/>
      <c r="EN4259" s="68"/>
      <c r="EO4259" s="68"/>
      <c r="EP4259" s="68"/>
      <c r="EQ4259" s="68"/>
      <c r="ER4259" s="68"/>
      <c r="ES4259" s="68"/>
      <c r="ET4259" s="68"/>
    </row>
    <row r="4260" spans="53:150" s="9" customFormat="1" ht="15">
      <c r="BA4260" s="41"/>
      <c r="BB4260" s="41"/>
      <c r="BC4260" s="41"/>
      <c r="BD4260" s="41"/>
      <c r="BE4260" s="41"/>
      <c r="BF4260" s="41"/>
      <c r="BG4260" s="41"/>
      <c r="BH4260" s="41"/>
      <c r="BI4260" s="41"/>
      <c r="BJ4260" s="41"/>
      <c r="BK4260" s="41"/>
      <c r="BL4260" s="41"/>
      <c r="BM4260" s="41"/>
      <c r="BN4260" s="41"/>
      <c r="BO4260" s="41"/>
      <c r="BP4260" s="41"/>
      <c r="BQ4260" s="41"/>
      <c r="BR4260" s="41"/>
      <c r="BS4260" s="41"/>
      <c r="BT4260" s="41"/>
      <c r="BU4260" s="41"/>
      <c r="BV4260" s="41"/>
      <c r="BW4260" s="41"/>
      <c r="BX4260" s="41"/>
      <c r="BY4260" s="41"/>
      <c r="BZ4260" s="41"/>
      <c r="CA4260" s="41"/>
      <c r="CB4260" s="41"/>
      <c r="CC4260" s="41"/>
      <c r="CD4260" s="41"/>
      <c r="CE4260" s="41"/>
      <c r="CF4260" s="41"/>
      <c r="CG4260" s="41"/>
      <c r="CH4260" s="41"/>
      <c r="CI4260" s="41"/>
      <c r="CJ4260" s="41"/>
      <c r="ED4260" s="68"/>
      <c r="EE4260" s="68"/>
      <c r="EF4260" s="68"/>
      <c r="EG4260" s="68"/>
      <c r="EH4260" s="68"/>
      <c r="EI4260" s="68"/>
      <c r="EJ4260" s="68"/>
      <c r="EK4260" s="68"/>
      <c r="EL4260" s="68"/>
      <c r="EM4260" s="68"/>
      <c r="EN4260" s="68"/>
      <c r="EO4260" s="68"/>
      <c r="EP4260" s="68"/>
      <c r="EQ4260" s="68"/>
      <c r="ER4260" s="68"/>
      <c r="ES4260" s="68"/>
      <c r="ET4260" s="68"/>
    </row>
    <row r="4261" spans="53:150" s="9" customFormat="1" ht="15">
      <c r="BA4261" s="41"/>
      <c r="BB4261" s="41"/>
      <c r="BC4261" s="41"/>
      <c r="BD4261" s="41"/>
      <c r="BE4261" s="41"/>
      <c r="BF4261" s="41"/>
      <c r="BG4261" s="41"/>
      <c r="BH4261" s="41"/>
      <c r="BI4261" s="41"/>
      <c r="BJ4261" s="41"/>
      <c r="BK4261" s="41"/>
      <c r="BL4261" s="41"/>
      <c r="BM4261" s="41"/>
      <c r="BN4261" s="41"/>
      <c r="BO4261" s="41"/>
      <c r="BP4261" s="41"/>
      <c r="BQ4261" s="41"/>
      <c r="BR4261" s="41"/>
      <c r="BS4261" s="41"/>
      <c r="BT4261" s="41"/>
      <c r="BU4261" s="41"/>
      <c r="BV4261" s="41"/>
      <c r="BW4261" s="41"/>
      <c r="BX4261" s="41"/>
      <c r="BY4261" s="41"/>
      <c r="BZ4261" s="41"/>
      <c r="CA4261" s="41"/>
      <c r="CB4261" s="41"/>
      <c r="CC4261" s="41"/>
      <c r="CD4261" s="41"/>
      <c r="CE4261" s="41"/>
      <c r="CF4261" s="41"/>
      <c r="CG4261" s="41"/>
      <c r="CH4261" s="41"/>
      <c r="CI4261" s="41"/>
      <c r="CJ4261" s="41"/>
      <c r="ED4261" s="68"/>
      <c r="EE4261" s="68"/>
      <c r="EF4261" s="68"/>
      <c r="EG4261" s="68"/>
      <c r="EH4261" s="68"/>
      <c r="EI4261" s="68"/>
      <c r="EJ4261" s="68"/>
      <c r="EK4261" s="68"/>
      <c r="EL4261" s="68"/>
      <c r="EM4261" s="68"/>
      <c r="EN4261" s="68"/>
      <c r="EO4261" s="68"/>
      <c r="EP4261" s="68"/>
      <c r="EQ4261" s="68"/>
      <c r="ER4261" s="68"/>
      <c r="ES4261" s="68"/>
      <c r="ET4261" s="68"/>
    </row>
    <row r="4262" spans="53:150" s="9" customFormat="1" ht="15">
      <c r="BA4262" s="41"/>
      <c r="BB4262" s="41"/>
      <c r="BC4262" s="41"/>
      <c r="BD4262" s="41"/>
      <c r="BE4262" s="41"/>
      <c r="BF4262" s="41"/>
      <c r="BG4262" s="41"/>
      <c r="BH4262" s="41"/>
      <c r="BI4262" s="41"/>
      <c r="BJ4262" s="41"/>
      <c r="BK4262" s="41"/>
      <c r="BL4262" s="41"/>
      <c r="BM4262" s="41"/>
      <c r="BN4262" s="41"/>
      <c r="BO4262" s="41"/>
      <c r="BP4262" s="41"/>
      <c r="BQ4262" s="41"/>
      <c r="BR4262" s="41"/>
      <c r="BS4262" s="41"/>
      <c r="BT4262" s="41"/>
      <c r="BU4262" s="41"/>
      <c r="BV4262" s="41"/>
      <c r="BW4262" s="41"/>
      <c r="BX4262" s="41"/>
      <c r="BY4262" s="41"/>
      <c r="BZ4262" s="41"/>
      <c r="CA4262" s="41"/>
      <c r="CB4262" s="41"/>
      <c r="CC4262" s="41"/>
      <c r="CD4262" s="41"/>
      <c r="CE4262" s="41"/>
      <c r="CF4262" s="41"/>
      <c r="CG4262" s="41"/>
      <c r="CH4262" s="41"/>
      <c r="CI4262" s="41"/>
      <c r="CJ4262" s="41"/>
      <c r="ED4262" s="68"/>
      <c r="EE4262" s="68"/>
      <c r="EF4262" s="68"/>
      <c r="EG4262" s="68"/>
      <c r="EH4262" s="68"/>
      <c r="EI4262" s="68"/>
      <c r="EJ4262" s="68"/>
      <c r="EK4262" s="68"/>
      <c r="EL4262" s="68"/>
      <c r="EM4262" s="68"/>
      <c r="EN4262" s="68"/>
      <c r="EO4262" s="68"/>
      <c r="EP4262" s="68"/>
      <c r="EQ4262" s="68"/>
      <c r="ER4262" s="68"/>
      <c r="ES4262" s="68"/>
      <c r="ET4262" s="68"/>
    </row>
    <row r="4263" spans="53:150" s="9" customFormat="1" ht="15">
      <c r="BA4263" s="41"/>
      <c r="BB4263" s="41"/>
      <c r="BC4263" s="41"/>
      <c r="BD4263" s="41"/>
      <c r="BE4263" s="41"/>
      <c r="BF4263" s="41"/>
      <c r="BG4263" s="41"/>
      <c r="BH4263" s="41"/>
      <c r="BI4263" s="41"/>
      <c r="BJ4263" s="41"/>
      <c r="BK4263" s="41"/>
      <c r="BL4263" s="41"/>
      <c r="BM4263" s="41"/>
      <c r="BN4263" s="41"/>
      <c r="BO4263" s="41"/>
      <c r="BP4263" s="41"/>
      <c r="BQ4263" s="41"/>
      <c r="BR4263" s="41"/>
      <c r="BS4263" s="41"/>
      <c r="BT4263" s="41"/>
      <c r="BU4263" s="41"/>
      <c r="BV4263" s="41"/>
      <c r="BW4263" s="41"/>
      <c r="BX4263" s="41"/>
      <c r="BY4263" s="41"/>
      <c r="BZ4263" s="41"/>
      <c r="CA4263" s="41"/>
      <c r="CB4263" s="41"/>
      <c r="CC4263" s="41"/>
      <c r="CD4263" s="41"/>
      <c r="CE4263" s="41"/>
      <c r="CF4263" s="41"/>
      <c r="CG4263" s="41"/>
      <c r="CH4263" s="41"/>
      <c r="CI4263" s="41"/>
      <c r="CJ4263" s="41"/>
      <c r="ED4263" s="68"/>
      <c r="EE4263" s="68"/>
      <c r="EF4263" s="68"/>
      <c r="EG4263" s="68"/>
      <c r="EH4263" s="68"/>
      <c r="EI4263" s="68"/>
      <c r="EJ4263" s="68"/>
      <c r="EK4263" s="68"/>
      <c r="EL4263" s="68"/>
      <c r="EM4263" s="68"/>
      <c r="EN4263" s="68"/>
      <c r="EO4263" s="68"/>
      <c r="EP4263" s="68"/>
      <c r="EQ4263" s="68"/>
      <c r="ER4263" s="68"/>
      <c r="ES4263" s="68"/>
      <c r="ET4263" s="68"/>
    </row>
    <row r="4264" spans="53:150" s="9" customFormat="1" ht="15">
      <c r="BA4264" s="41"/>
      <c r="BB4264" s="41"/>
      <c r="BC4264" s="41"/>
      <c r="BD4264" s="41"/>
      <c r="BE4264" s="41"/>
      <c r="BF4264" s="41"/>
      <c r="BG4264" s="41"/>
      <c r="BH4264" s="41"/>
      <c r="BI4264" s="41"/>
      <c r="BJ4264" s="41"/>
      <c r="BK4264" s="41"/>
      <c r="BL4264" s="41"/>
      <c r="BM4264" s="41"/>
      <c r="BN4264" s="41"/>
      <c r="BO4264" s="41"/>
      <c r="BP4264" s="41"/>
      <c r="BQ4264" s="41"/>
      <c r="BR4264" s="41"/>
      <c r="BS4264" s="41"/>
      <c r="BT4264" s="41"/>
      <c r="BU4264" s="41"/>
      <c r="BV4264" s="41"/>
      <c r="BW4264" s="41"/>
      <c r="BX4264" s="41"/>
      <c r="BY4264" s="41"/>
      <c r="BZ4264" s="41"/>
      <c r="CA4264" s="41"/>
      <c r="CB4264" s="41"/>
      <c r="CC4264" s="41"/>
      <c r="CD4264" s="41"/>
      <c r="CE4264" s="41"/>
      <c r="CF4264" s="41"/>
      <c r="CG4264" s="41"/>
      <c r="CH4264" s="41"/>
      <c r="CI4264" s="41"/>
      <c r="CJ4264" s="41"/>
      <c r="ED4264" s="68"/>
      <c r="EE4264" s="68"/>
      <c r="EF4264" s="68"/>
      <c r="EG4264" s="68"/>
      <c r="EH4264" s="68"/>
      <c r="EI4264" s="68"/>
      <c r="EJ4264" s="68"/>
      <c r="EK4264" s="68"/>
      <c r="EL4264" s="68"/>
      <c r="EM4264" s="68"/>
      <c r="EN4264" s="68"/>
      <c r="EO4264" s="68"/>
      <c r="EP4264" s="68"/>
      <c r="EQ4264" s="68"/>
      <c r="ER4264" s="68"/>
      <c r="ES4264" s="68"/>
      <c r="ET4264" s="68"/>
    </row>
    <row r="4265" spans="53:150" s="9" customFormat="1" ht="15">
      <c r="BA4265" s="41"/>
      <c r="BB4265" s="41"/>
      <c r="BC4265" s="41"/>
      <c r="BD4265" s="41"/>
      <c r="BE4265" s="41"/>
      <c r="BF4265" s="41"/>
      <c r="BG4265" s="41"/>
      <c r="BH4265" s="41"/>
      <c r="BI4265" s="41"/>
      <c r="BJ4265" s="41"/>
      <c r="BK4265" s="41"/>
      <c r="BL4265" s="41"/>
      <c r="BM4265" s="41"/>
      <c r="BN4265" s="41"/>
      <c r="BO4265" s="41"/>
      <c r="BP4265" s="41"/>
      <c r="BQ4265" s="41"/>
      <c r="BR4265" s="41"/>
      <c r="BS4265" s="41"/>
      <c r="BT4265" s="41"/>
      <c r="BU4265" s="41"/>
      <c r="BV4265" s="41"/>
      <c r="BW4265" s="41"/>
      <c r="BX4265" s="41"/>
      <c r="BY4265" s="41"/>
      <c r="BZ4265" s="41"/>
      <c r="CA4265" s="41"/>
      <c r="CB4265" s="41"/>
      <c r="CC4265" s="41"/>
      <c r="CD4265" s="41"/>
      <c r="CE4265" s="41"/>
      <c r="CF4265" s="41"/>
      <c r="CG4265" s="41"/>
      <c r="CH4265" s="41"/>
      <c r="CI4265" s="41"/>
      <c r="CJ4265" s="41"/>
      <c r="ED4265" s="68"/>
      <c r="EE4265" s="68"/>
      <c r="EF4265" s="68"/>
      <c r="EG4265" s="68"/>
      <c r="EH4265" s="68"/>
      <c r="EI4265" s="68"/>
      <c r="EJ4265" s="68"/>
      <c r="EK4265" s="68"/>
      <c r="EL4265" s="68"/>
      <c r="EM4265" s="68"/>
      <c r="EN4265" s="68"/>
      <c r="EO4265" s="68"/>
      <c r="EP4265" s="68"/>
      <c r="EQ4265" s="68"/>
      <c r="ER4265" s="68"/>
      <c r="ES4265" s="68"/>
      <c r="ET4265" s="68"/>
    </row>
    <row r="4266" spans="53:150" s="9" customFormat="1" ht="15">
      <c r="BA4266" s="41"/>
      <c r="BB4266" s="41"/>
      <c r="BC4266" s="41"/>
      <c r="BD4266" s="41"/>
      <c r="BE4266" s="41"/>
      <c r="BF4266" s="41"/>
      <c r="BG4266" s="41"/>
      <c r="BH4266" s="41"/>
      <c r="BI4266" s="41"/>
      <c r="BJ4266" s="41"/>
      <c r="BK4266" s="41"/>
      <c r="BL4266" s="41"/>
      <c r="BM4266" s="41"/>
      <c r="BN4266" s="41"/>
      <c r="BO4266" s="41"/>
      <c r="BP4266" s="41"/>
      <c r="BQ4266" s="41"/>
      <c r="BR4266" s="41"/>
      <c r="BS4266" s="41"/>
      <c r="BT4266" s="41"/>
      <c r="BU4266" s="41"/>
      <c r="BV4266" s="41"/>
      <c r="BW4266" s="41"/>
      <c r="BX4266" s="41"/>
      <c r="BY4266" s="41"/>
      <c r="BZ4266" s="41"/>
      <c r="CA4266" s="41"/>
      <c r="CB4266" s="41"/>
      <c r="CC4266" s="41"/>
      <c r="CD4266" s="41"/>
      <c r="CE4266" s="41"/>
      <c r="CF4266" s="41"/>
      <c r="CG4266" s="41"/>
      <c r="CH4266" s="41"/>
      <c r="CI4266" s="41"/>
      <c r="CJ4266" s="41"/>
      <c r="ED4266" s="68"/>
      <c r="EE4266" s="68"/>
      <c r="EF4266" s="68"/>
      <c r="EG4266" s="68"/>
      <c r="EH4266" s="68"/>
      <c r="EI4266" s="68"/>
      <c r="EJ4266" s="68"/>
      <c r="EK4266" s="68"/>
      <c r="EL4266" s="68"/>
      <c r="EM4266" s="68"/>
      <c r="EN4266" s="68"/>
      <c r="EO4266" s="68"/>
      <c r="EP4266" s="68"/>
      <c r="EQ4266" s="68"/>
      <c r="ER4266" s="68"/>
      <c r="ES4266" s="68"/>
      <c r="ET4266" s="68"/>
    </row>
    <row r="4267" spans="53:150" s="9" customFormat="1" ht="15">
      <c r="BA4267" s="41"/>
      <c r="BB4267" s="41"/>
      <c r="BC4267" s="41"/>
      <c r="BD4267" s="41"/>
      <c r="BE4267" s="41"/>
      <c r="BF4267" s="41"/>
      <c r="BG4267" s="41"/>
      <c r="BH4267" s="41"/>
      <c r="BI4267" s="41"/>
      <c r="BJ4267" s="41"/>
      <c r="BK4267" s="41"/>
      <c r="BL4267" s="41"/>
      <c r="BM4267" s="41"/>
      <c r="BN4267" s="41"/>
      <c r="BO4267" s="41"/>
      <c r="BP4267" s="41"/>
      <c r="BQ4267" s="41"/>
      <c r="BR4267" s="41"/>
      <c r="BS4267" s="41"/>
      <c r="BT4267" s="41"/>
      <c r="BU4267" s="41"/>
      <c r="BV4267" s="41"/>
      <c r="BW4267" s="41"/>
      <c r="BX4267" s="41"/>
      <c r="BY4267" s="41"/>
      <c r="BZ4267" s="41"/>
      <c r="CA4267" s="41"/>
      <c r="CB4267" s="41"/>
      <c r="CC4267" s="41"/>
      <c r="CD4267" s="41"/>
      <c r="CE4267" s="41"/>
      <c r="CF4267" s="41"/>
      <c r="CG4267" s="41"/>
      <c r="CH4267" s="41"/>
      <c r="CI4267" s="41"/>
      <c r="CJ4267" s="41"/>
      <c r="ED4267" s="68"/>
      <c r="EE4267" s="68"/>
      <c r="EF4267" s="68"/>
      <c r="EG4267" s="68"/>
      <c r="EH4267" s="68"/>
      <c r="EI4267" s="68"/>
      <c r="EJ4267" s="68"/>
      <c r="EK4267" s="68"/>
      <c r="EL4267" s="68"/>
      <c r="EM4267" s="68"/>
      <c r="EN4267" s="68"/>
      <c r="EO4267" s="68"/>
      <c r="EP4267" s="68"/>
      <c r="EQ4267" s="68"/>
      <c r="ER4267" s="68"/>
      <c r="ES4267" s="68"/>
      <c r="ET4267" s="68"/>
    </row>
    <row r="4268" spans="53:150" s="9" customFormat="1" ht="15">
      <c r="BA4268" s="41"/>
      <c r="BB4268" s="41"/>
      <c r="BC4268" s="41"/>
      <c r="BD4268" s="41"/>
      <c r="BE4268" s="41"/>
      <c r="BF4268" s="41"/>
      <c r="BG4268" s="41"/>
      <c r="BH4268" s="41"/>
      <c r="BI4268" s="41"/>
      <c r="BJ4268" s="41"/>
      <c r="BK4268" s="41"/>
      <c r="BL4268" s="41"/>
      <c r="BM4268" s="41"/>
      <c r="BN4268" s="41"/>
      <c r="BO4268" s="41"/>
      <c r="BP4268" s="41"/>
      <c r="BQ4268" s="41"/>
      <c r="BR4268" s="41"/>
      <c r="BS4268" s="41"/>
      <c r="BT4268" s="41"/>
      <c r="BU4268" s="41"/>
      <c r="BV4268" s="41"/>
      <c r="BW4268" s="41"/>
      <c r="BX4268" s="41"/>
      <c r="BY4268" s="41"/>
      <c r="BZ4268" s="41"/>
      <c r="CA4268" s="41"/>
      <c r="CB4268" s="41"/>
      <c r="CC4268" s="41"/>
      <c r="CD4268" s="41"/>
      <c r="CE4268" s="41"/>
      <c r="CF4268" s="41"/>
      <c r="CG4268" s="41"/>
      <c r="CH4268" s="41"/>
      <c r="CI4268" s="41"/>
      <c r="CJ4268" s="41"/>
      <c r="ED4268" s="68"/>
      <c r="EE4268" s="68"/>
      <c r="EF4268" s="68"/>
      <c r="EG4268" s="68"/>
      <c r="EH4268" s="68"/>
      <c r="EI4268" s="68"/>
      <c r="EJ4268" s="68"/>
      <c r="EK4268" s="68"/>
      <c r="EL4268" s="68"/>
      <c r="EM4268" s="68"/>
      <c r="EN4268" s="68"/>
      <c r="EO4268" s="68"/>
      <c r="EP4268" s="68"/>
      <c r="EQ4268" s="68"/>
      <c r="ER4268" s="68"/>
      <c r="ES4268" s="68"/>
      <c r="ET4268" s="68"/>
    </row>
    <row r="4269" spans="53:150" s="9" customFormat="1" ht="15">
      <c r="BA4269" s="41"/>
      <c r="BB4269" s="41"/>
      <c r="BC4269" s="41"/>
      <c r="BD4269" s="41"/>
      <c r="BE4269" s="41"/>
      <c r="BF4269" s="41"/>
      <c r="BG4269" s="41"/>
      <c r="BH4269" s="41"/>
      <c r="BI4269" s="41"/>
      <c r="BJ4269" s="41"/>
      <c r="BK4269" s="41"/>
      <c r="BL4269" s="41"/>
      <c r="BM4269" s="41"/>
      <c r="BN4269" s="41"/>
      <c r="BO4269" s="41"/>
      <c r="BP4269" s="41"/>
      <c r="BQ4269" s="41"/>
      <c r="BR4269" s="41"/>
      <c r="BS4269" s="41"/>
      <c r="BT4269" s="41"/>
      <c r="BU4269" s="41"/>
      <c r="BV4269" s="41"/>
      <c r="BW4269" s="41"/>
      <c r="BX4269" s="41"/>
      <c r="BY4269" s="41"/>
      <c r="BZ4269" s="41"/>
      <c r="CA4269" s="41"/>
      <c r="CB4269" s="41"/>
      <c r="CC4269" s="41"/>
      <c r="CD4269" s="41"/>
      <c r="CE4269" s="41"/>
      <c r="CF4269" s="41"/>
      <c r="CG4269" s="41"/>
      <c r="CH4269" s="41"/>
      <c r="CI4269" s="41"/>
      <c r="CJ4269" s="41"/>
      <c r="ED4269" s="68"/>
      <c r="EE4269" s="68"/>
      <c r="EF4269" s="68"/>
      <c r="EG4269" s="68"/>
      <c r="EH4269" s="68"/>
      <c r="EI4269" s="68"/>
      <c r="EJ4269" s="68"/>
      <c r="EK4269" s="68"/>
      <c r="EL4269" s="68"/>
      <c r="EM4269" s="68"/>
      <c r="EN4269" s="68"/>
      <c r="EO4269" s="68"/>
      <c r="EP4269" s="68"/>
      <c r="EQ4269" s="68"/>
      <c r="ER4269" s="68"/>
      <c r="ES4269" s="68"/>
      <c r="ET4269" s="68"/>
    </row>
    <row r="4270" spans="53:150" s="9" customFormat="1" ht="15">
      <c r="BA4270" s="41"/>
      <c r="BB4270" s="41"/>
      <c r="BC4270" s="41"/>
      <c r="BD4270" s="41"/>
      <c r="BE4270" s="41"/>
      <c r="BF4270" s="41"/>
      <c r="BG4270" s="41"/>
      <c r="BH4270" s="41"/>
      <c r="BI4270" s="41"/>
      <c r="BJ4270" s="41"/>
      <c r="BK4270" s="41"/>
      <c r="BL4270" s="41"/>
      <c r="BM4270" s="41"/>
      <c r="BN4270" s="41"/>
      <c r="BO4270" s="41"/>
      <c r="BP4270" s="41"/>
      <c r="BQ4270" s="41"/>
      <c r="BR4270" s="41"/>
      <c r="BS4270" s="41"/>
      <c r="BT4270" s="41"/>
      <c r="BU4270" s="41"/>
      <c r="BV4270" s="41"/>
      <c r="BW4270" s="41"/>
      <c r="BX4270" s="41"/>
      <c r="BY4270" s="41"/>
      <c r="BZ4270" s="41"/>
      <c r="CA4270" s="41"/>
      <c r="CB4270" s="41"/>
      <c r="CC4270" s="41"/>
      <c r="CD4270" s="41"/>
      <c r="CE4270" s="41"/>
      <c r="CF4270" s="41"/>
      <c r="CG4270" s="41"/>
      <c r="CH4270" s="41"/>
      <c r="CI4270" s="41"/>
      <c r="CJ4270" s="41"/>
      <c r="ED4270" s="68"/>
      <c r="EE4270" s="68"/>
      <c r="EF4270" s="68"/>
      <c r="EG4270" s="68"/>
      <c r="EH4270" s="68"/>
      <c r="EI4270" s="68"/>
      <c r="EJ4270" s="68"/>
      <c r="EK4270" s="68"/>
      <c r="EL4270" s="68"/>
      <c r="EM4270" s="68"/>
      <c r="EN4270" s="68"/>
      <c r="EO4270" s="68"/>
      <c r="EP4270" s="68"/>
      <c r="EQ4270" s="68"/>
      <c r="ER4270" s="68"/>
      <c r="ES4270" s="68"/>
      <c r="ET4270" s="68"/>
    </row>
    <row r="4271" spans="53:150" s="9" customFormat="1" ht="15">
      <c r="BA4271" s="41"/>
      <c r="BB4271" s="41"/>
      <c r="BC4271" s="41"/>
      <c r="BD4271" s="41"/>
      <c r="BE4271" s="41"/>
      <c r="BF4271" s="41"/>
      <c r="BG4271" s="41"/>
      <c r="BH4271" s="41"/>
      <c r="BI4271" s="41"/>
      <c r="BJ4271" s="41"/>
      <c r="BK4271" s="41"/>
      <c r="BL4271" s="41"/>
      <c r="BM4271" s="41"/>
      <c r="BN4271" s="41"/>
      <c r="BO4271" s="41"/>
      <c r="BP4271" s="41"/>
      <c r="BQ4271" s="41"/>
      <c r="BR4271" s="41"/>
      <c r="BS4271" s="41"/>
      <c r="BT4271" s="41"/>
      <c r="BU4271" s="41"/>
      <c r="BV4271" s="41"/>
      <c r="BW4271" s="41"/>
      <c r="BX4271" s="41"/>
      <c r="BY4271" s="41"/>
      <c r="BZ4271" s="41"/>
      <c r="CA4271" s="41"/>
      <c r="CB4271" s="41"/>
      <c r="CC4271" s="41"/>
      <c r="CD4271" s="41"/>
      <c r="CE4271" s="41"/>
      <c r="CF4271" s="41"/>
      <c r="CG4271" s="41"/>
      <c r="CH4271" s="41"/>
      <c r="CI4271" s="41"/>
      <c r="CJ4271" s="41"/>
      <c r="ED4271" s="68"/>
      <c r="EE4271" s="68"/>
      <c r="EF4271" s="68"/>
      <c r="EG4271" s="68"/>
      <c r="EH4271" s="68"/>
      <c r="EI4271" s="68"/>
      <c r="EJ4271" s="68"/>
      <c r="EK4271" s="68"/>
      <c r="EL4271" s="68"/>
      <c r="EM4271" s="68"/>
      <c r="EN4271" s="68"/>
      <c r="EO4271" s="68"/>
      <c r="EP4271" s="68"/>
      <c r="EQ4271" s="68"/>
      <c r="ER4271" s="68"/>
      <c r="ES4271" s="68"/>
      <c r="ET4271" s="68"/>
    </row>
    <row r="4272" spans="53:150" s="9" customFormat="1" ht="15">
      <c r="BA4272" s="41"/>
      <c r="BB4272" s="41"/>
      <c r="BC4272" s="41"/>
      <c r="BD4272" s="41"/>
      <c r="BE4272" s="41"/>
      <c r="BF4272" s="41"/>
      <c r="BG4272" s="41"/>
      <c r="BH4272" s="41"/>
      <c r="BI4272" s="41"/>
      <c r="BJ4272" s="41"/>
      <c r="BK4272" s="41"/>
      <c r="BL4272" s="41"/>
      <c r="BM4272" s="41"/>
      <c r="BN4272" s="41"/>
      <c r="BO4272" s="41"/>
      <c r="BP4272" s="41"/>
      <c r="BQ4272" s="41"/>
      <c r="BR4272" s="41"/>
      <c r="BS4272" s="41"/>
      <c r="BT4272" s="41"/>
      <c r="BU4272" s="41"/>
      <c r="BV4272" s="41"/>
      <c r="BW4272" s="41"/>
      <c r="BX4272" s="41"/>
      <c r="BY4272" s="41"/>
      <c r="BZ4272" s="41"/>
      <c r="CA4272" s="41"/>
      <c r="CB4272" s="41"/>
      <c r="CC4272" s="41"/>
      <c r="CD4272" s="41"/>
      <c r="CE4272" s="41"/>
      <c r="CF4272" s="41"/>
      <c r="CG4272" s="41"/>
      <c r="CH4272" s="41"/>
      <c r="CI4272" s="41"/>
      <c r="CJ4272" s="41"/>
      <c r="ED4272" s="68"/>
      <c r="EE4272" s="68"/>
      <c r="EF4272" s="68"/>
      <c r="EG4272" s="68"/>
      <c r="EH4272" s="68"/>
      <c r="EI4272" s="68"/>
      <c r="EJ4272" s="68"/>
      <c r="EK4272" s="68"/>
      <c r="EL4272" s="68"/>
      <c r="EM4272" s="68"/>
      <c r="EN4272" s="68"/>
      <c r="EO4272" s="68"/>
      <c r="EP4272" s="68"/>
      <c r="EQ4272" s="68"/>
      <c r="ER4272" s="68"/>
      <c r="ES4272" s="68"/>
      <c r="ET4272" s="68"/>
    </row>
    <row r="4273" spans="53:150" s="9" customFormat="1" ht="15">
      <c r="BA4273" s="41"/>
      <c r="BB4273" s="41"/>
      <c r="BC4273" s="41"/>
      <c r="BD4273" s="41"/>
      <c r="BE4273" s="41"/>
      <c r="BF4273" s="41"/>
      <c r="BG4273" s="41"/>
      <c r="BH4273" s="41"/>
      <c r="BI4273" s="41"/>
      <c r="BJ4273" s="41"/>
      <c r="BK4273" s="41"/>
      <c r="BL4273" s="41"/>
      <c r="BM4273" s="41"/>
      <c r="BN4273" s="41"/>
      <c r="BO4273" s="41"/>
      <c r="BP4273" s="41"/>
      <c r="BQ4273" s="41"/>
      <c r="BR4273" s="41"/>
      <c r="BS4273" s="41"/>
      <c r="BT4273" s="41"/>
      <c r="BU4273" s="41"/>
      <c r="BV4273" s="41"/>
      <c r="BW4273" s="41"/>
      <c r="BX4273" s="41"/>
      <c r="BY4273" s="41"/>
      <c r="BZ4273" s="41"/>
      <c r="CA4273" s="41"/>
      <c r="CB4273" s="41"/>
      <c r="CC4273" s="41"/>
      <c r="CD4273" s="41"/>
      <c r="CE4273" s="41"/>
      <c r="CF4273" s="41"/>
      <c r="CG4273" s="41"/>
      <c r="CH4273" s="41"/>
      <c r="CI4273" s="41"/>
      <c r="CJ4273" s="41"/>
      <c r="ED4273" s="68"/>
      <c r="EE4273" s="68"/>
      <c r="EF4273" s="68"/>
      <c r="EG4273" s="68"/>
      <c r="EH4273" s="68"/>
      <c r="EI4273" s="68"/>
      <c r="EJ4273" s="68"/>
      <c r="EK4273" s="68"/>
      <c r="EL4273" s="68"/>
      <c r="EM4273" s="68"/>
      <c r="EN4273" s="68"/>
      <c r="EO4273" s="68"/>
      <c r="EP4273" s="68"/>
      <c r="EQ4273" s="68"/>
      <c r="ER4273" s="68"/>
      <c r="ES4273" s="68"/>
      <c r="ET4273" s="68"/>
    </row>
    <row r="4274" spans="53:150" s="9" customFormat="1" ht="15">
      <c r="BA4274" s="41"/>
      <c r="BB4274" s="41"/>
      <c r="BC4274" s="41"/>
      <c r="BD4274" s="41"/>
      <c r="BE4274" s="41"/>
      <c r="BF4274" s="41"/>
      <c r="BG4274" s="41"/>
      <c r="BH4274" s="41"/>
      <c r="BI4274" s="41"/>
      <c r="BJ4274" s="41"/>
      <c r="BK4274" s="41"/>
      <c r="BL4274" s="41"/>
      <c r="BM4274" s="41"/>
      <c r="BN4274" s="41"/>
      <c r="BO4274" s="41"/>
      <c r="BP4274" s="41"/>
      <c r="BQ4274" s="41"/>
      <c r="BR4274" s="41"/>
      <c r="BS4274" s="41"/>
      <c r="BT4274" s="41"/>
      <c r="BU4274" s="41"/>
      <c r="BV4274" s="41"/>
      <c r="BW4274" s="41"/>
      <c r="BX4274" s="41"/>
      <c r="BY4274" s="41"/>
      <c r="BZ4274" s="41"/>
      <c r="CA4274" s="41"/>
      <c r="CB4274" s="41"/>
      <c r="CC4274" s="41"/>
      <c r="CD4274" s="41"/>
      <c r="CE4274" s="41"/>
      <c r="CF4274" s="41"/>
      <c r="CG4274" s="41"/>
      <c r="CH4274" s="41"/>
      <c r="CI4274" s="41"/>
      <c r="CJ4274" s="41"/>
      <c r="ED4274" s="68"/>
      <c r="EE4274" s="68"/>
      <c r="EF4274" s="68"/>
      <c r="EG4274" s="68"/>
      <c r="EH4274" s="68"/>
      <c r="EI4274" s="68"/>
      <c r="EJ4274" s="68"/>
      <c r="EK4274" s="68"/>
      <c r="EL4274" s="68"/>
      <c r="EM4274" s="68"/>
      <c r="EN4274" s="68"/>
      <c r="EO4274" s="68"/>
      <c r="EP4274" s="68"/>
      <c r="EQ4274" s="68"/>
      <c r="ER4274" s="68"/>
      <c r="ES4274" s="68"/>
      <c r="ET4274" s="68"/>
    </row>
    <row r="4275" spans="53:150" s="9" customFormat="1" ht="15">
      <c r="BA4275" s="41"/>
      <c r="BB4275" s="41"/>
      <c r="BC4275" s="41"/>
      <c r="BD4275" s="41"/>
      <c r="BE4275" s="41"/>
      <c r="BF4275" s="41"/>
      <c r="BG4275" s="41"/>
      <c r="BH4275" s="41"/>
      <c r="BI4275" s="41"/>
      <c r="BJ4275" s="41"/>
      <c r="BK4275" s="41"/>
      <c r="BL4275" s="41"/>
      <c r="BM4275" s="41"/>
      <c r="BN4275" s="41"/>
      <c r="BO4275" s="41"/>
      <c r="BP4275" s="41"/>
      <c r="BQ4275" s="41"/>
      <c r="BR4275" s="41"/>
      <c r="BS4275" s="41"/>
      <c r="BT4275" s="41"/>
      <c r="BU4275" s="41"/>
      <c r="BV4275" s="41"/>
      <c r="BW4275" s="41"/>
      <c r="BX4275" s="41"/>
      <c r="BY4275" s="41"/>
      <c r="BZ4275" s="41"/>
      <c r="CA4275" s="41"/>
      <c r="CB4275" s="41"/>
      <c r="CC4275" s="41"/>
      <c r="CD4275" s="41"/>
      <c r="CE4275" s="41"/>
      <c r="CF4275" s="41"/>
      <c r="CG4275" s="41"/>
      <c r="CH4275" s="41"/>
      <c r="CI4275" s="41"/>
      <c r="CJ4275" s="41"/>
      <c r="ED4275" s="68"/>
      <c r="EE4275" s="68"/>
      <c r="EF4275" s="68"/>
      <c r="EG4275" s="68"/>
      <c r="EH4275" s="68"/>
      <c r="EI4275" s="68"/>
      <c r="EJ4275" s="68"/>
      <c r="EK4275" s="68"/>
      <c r="EL4275" s="68"/>
      <c r="EM4275" s="68"/>
      <c r="EN4275" s="68"/>
      <c r="EO4275" s="68"/>
      <c r="EP4275" s="68"/>
      <c r="EQ4275" s="68"/>
      <c r="ER4275" s="68"/>
      <c r="ES4275" s="68"/>
      <c r="ET4275" s="68"/>
    </row>
    <row r="4276" spans="53:150" s="9" customFormat="1" ht="15">
      <c r="BA4276" s="41"/>
      <c r="BB4276" s="41"/>
      <c r="BC4276" s="41"/>
      <c r="BD4276" s="41"/>
      <c r="BE4276" s="41"/>
      <c r="BF4276" s="41"/>
      <c r="BG4276" s="41"/>
      <c r="BH4276" s="41"/>
      <c r="BI4276" s="41"/>
      <c r="BJ4276" s="41"/>
      <c r="BK4276" s="41"/>
      <c r="BL4276" s="41"/>
      <c r="BM4276" s="41"/>
      <c r="BN4276" s="41"/>
      <c r="BO4276" s="41"/>
      <c r="BP4276" s="41"/>
      <c r="BQ4276" s="41"/>
      <c r="BR4276" s="41"/>
      <c r="BS4276" s="41"/>
      <c r="BT4276" s="41"/>
      <c r="BU4276" s="41"/>
      <c r="BV4276" s="41"/>
      <c r="BW4276" s="41"/>
      <c r="BX4276" s="41"/>
      <c r="BY4276" s="41"/>
      <c r="BZ4276" s="41"/>
      <c r="CA4276" s="41"/>
      <c r="CB4276" s="41"/>
      <c r="CC4276" s="41"/>
      <c r="CD4276" s="41"/>
      <c r="CE4276" s="41"/>
      <c r="CF4276" s="41"/>
      <c r="CG4276" s="41"/>
      <c r="CH4276" s="41"/>
      <c r="CI4276" s="41"/>
      <c r="CJ4276" s="41"/>
      <c r="ED4276" s="68"/>
      <c r="EE4276" s="68"/>
      <c r="EF4276" s="68"/>
      <c r="EG4276" s="68"/>
      <c r="EH4276" s="68"/>
      <c r="EI4276" s="68"/>
      <c r="EJ4276" s="68"/>
      <c r="EK4276" s="68"/>
      <c r="EL4276" s="68"/>
      <c r="EM4276" s="68"/>
      <c r="EN4276" s="68"/>
      <c r="EO4276" s="68"/>
      <c r="EP4276" s="68"/>
      <c r="EQ4276" s="68"/>
      <c r="ER4276" s="68"/>
      <c r="ES4276" s="68"/>
      <c r="ET4276" s="68"/>
    </row>
    <row r="4277" spans="53:150" s="9" customFormat="1" ht="15">
      <c r="BA4277" s="41"/>
      <c r="BB4277" s="41"/>
      <c r="BC4277" s="41"/>
      <c r="BD4277" s="41"/>
      <c r="BE4277" s="41"/>
      <c r="BF4277" s="41"/>
      <c r="BG4277" s="41"/>
      <c r="BH4277" s="41"/>
      <c r="BI4277" s="41"/>
      <c r="BJ4277" s="41"/>
      <c r="BK4277" s="41"/>
      <c r="BL4277" s="41"/>
      <c r="BM4277" s="41"/>
      <c r="BN4277" s="41"/>
      <c r="BO4277" s="41"/>
      <c r="BP4277" s="41"/>
      <c r="BQ4277" s="41"/>
      <c r="BR4277" s="41"/>
      <c r="BS4277" s="41"/>
      <c r="BT4277" s="41"/>
      <c r="BU4277" s="41"/>
      <c r="BV4277" s="41"/>
      <c r="BW4277" s="41"/>
      <c r="BX4277" s="41"/>
      <c r="BY4277" s="41"/>
      <c r="BZ4277" s="41"/>
      <c r="CA4277" s="41"/>
      <c r="CB4277" s="41"/>
      <c r="CC4277" s="41"/>
      <c r="CD4277" s="41"/>
      <c r="CE4277" s="41"/>
      <c r="CF4277" s="41"/>
      <c r="CG4277" s="41"/>
      <c r="CH4277" s="41"/>
      <c r="CI4277" s="41"/>
      <c r="CJ4277" s="41"/>
      <c r="ED4277" s="68"/>
      <c r="EE4277" s="68"/>
      <c r="EF4277" s="68"/>
      <c r="EG4277" s="68"/>
      <c r="EH4277" s="68"/>
      <c r="EI4277" s="68"/>
      <c r="EJ4277" s="68"/>
      <c r="EK4277" s="68"/>
      <c r="EL4277" s="68"/>
      <c r="EM4277" s="68"/>
      <c r="EN4277" s="68"/>
      <c r="EO4277" s="68"/>
      <c r="EP4277" s="68"/>
      <c r="EQ4277" s="68"/>
      <c r="ER4277" s="68"/>
      <c r="ES4277" s="68"/>
      <c r="ET4277" s="68"/>
    </row>
    <row r="4278" spans="53:150" s="9" customFormat="1" ht="15">
      <c r="BA4278" s="41"/>
      <c r="BB4278" s="41"/>
      <c r="BC4278" s="41"/>
      <c r="BD4278" s="41"/>
      <c r="BE4278" s="41"/>
      <c r="BF4278" s="41"/>
      <c r="BG4278" s="41"/>
      <c r="BH4278" s="41"/>
      <c r="BI4278" s="41"/>
      <c r="BJ4278" s="41"/>
      <c r="BK4278" s="41"/>
      <c r="BL4278" s="41"/>
      <c r="BM4278" s="41"/>
      <c r="BN4278" s="41"/>
      <c r="BO4278" s="41"/>
      <c r="BP4278" s="41"/>
      <c r="BQ4278" s="41"/>
      <c r="BR4278" s="41"/>
      <c r="BS4278" s="41"/>
      <c r="BT4278" s="41"/>
      <c r="BU4278" s="41"/>
      <c r="BV4278" s="41"/>
      <c r="BW4278" s="41"/>
      <c r="BX4278" s="41"/>
      <c r="BY4278" s="41"/>
      <c r="BZ4278" s="41"/>
      <c r="CA4278" s="41"/>
      <c r="CB4278" s="41"/>
      <c r="CC4278" s="41"/>
      <c r="CD4278" s="41"/>
      <c r="CE4278" s="41"/>
      <c r="CF4278" s="41"/>
      <c r="CG4278" s="41"/>
      <c r="CH4278" s="41"/>
      <c r="CI4278" s="41"/>
      <c r="CJ4278" s="41"/>
      <c r="ED4278" s="68"/>
      <c r="EE4278" s="68"/>
      <c r="EF4278" s="68"/>
      <c r="EG4278" s="68"/>
      <c r="EH4278" s="68"/>
      <c r="EI4278" s="68"/>
      <c r="EJ4278" s="68"/>
      <c r="EK4278" s="68"/>
      <c r="EL4278" s="68"/>
      <c r="EM4278" s="68"/>
      <c r="EN4278" s="68"/>
      <c r="EO4278" s="68"/>
      <c r="EP4278" s="68"/>
      <c r="EQ4278" s="68"/>
      <c r="ER4278" s="68"/>
      <c r="ES4278" s="68"/>
      <c r="ET4278" s="68"/>
    </row>
    <row r="4279" spans="53:150" s="9" customFormat="1" ht="15">
      <c r="BA4279" s="41"/>
      <c r="BB4279" s="41"/>
      <c r="BC4279" s="41"/>
      <c r="BD4279" s="41"/>
      <c r="BE4279" s="41"/>
      <c r="BF4279" s="41"/>
      <c r="BG4279" s="41"/>
      <c r="BH4279" s="41"/>
      <c r="BI4279" s="41"/>
      <c r="BJ4279" s="41"/>
      <c r="BK4279" s="41"/>
      <c r="BL4279" s="41"/>
      <c r="BM4279" s="41"/>
      <c r="BN4279" s="41"/>
      <c r="BO4279" s="41"/>
      <c r="BP4279" s="41"/>
      <c r="BQ4279" s="41"/>
      <c r="BR4279" s="41"/>
      <c r="BS4279" s="41"/>
      <c r="BT4279" s="41"/>
      <c r="BU4279" s="41"/>
      <c r="BV4279" s="41"/>
      <c r="BW4279" s="41"/>
      <c r="BX4279" s="41"/>
      <c r="BY4279" s="41"/>
      <c r="BZ4279" s="41"/>
      <c r="CA4279" s="41"/>
      <c r="CB4279" s="41"/>
      <c r="CC4279" s="41"/>
      <c r="CD4279" s="41"/>
      <c r="CE4279" s="41"/>
      <c r="CF4279" s="41"/>
      <c r="CG4279" s="41"/>
      <c r="CH4279" s="41"/>
      <c r="CI4279" s="41"/>
      <c r="CJ4279" s="41"/>
      <c r="ED4279" s="68"/>
      <c r="EE4279" s="68"/>
      <c r="EF4279" s="68"/>
      <c r="EG4279" s="68"/>
      <c r="EH4279" s="68"/>
      <c r="EI4279" s="68"/>
      <c r="EJ4279" s="68"/>
      <c r="EK4279" s="68"/>
      <c r="EL4279" s="68"/>
      <c r="EM4279" s="68"/>
      <c r="EN4279" s="68"/>
      <c r="EO4279" s="68"/>
      <c r="EP4279" s="68"/>
      <c r="EQ4279" s="68"/>
      <c r="ER4279" s="68"/>
      <c r="ES4279" s="68"/>
      <c r="ET4279" s="68"/>
    </row>
    <row r="4280" spans="53:150" s="9" customFormat="1" ht="15">
      <c r="BA4280" s="41"/>
      <c r="BB4280" s="41"/>
      <c r="BC4280" s="41"/>
      <c r="BD4280" s="41"/>
      <c r="BE4280" s="41"/>
      <c r="BF4280" s="41"/>
      <c r="BG4280" s="41"/>
      <c r="BH4280" s="41"/>
      <c r="BI4280" s="41"/>
      <c r="BJ4280" s="41"/>
      <c r="BK4280" s="41"/>
      <c r="BL4280" s="41"/>
      <c r="BM4280" s="41"/>
      <c r="BN4280" s="41"/>
      <c r="BO4280" s="41"/>
      <c r="BP4280" s="41"/>
      <c r="BQ4280" s="41"/>
      <c r="BR4280" s="41"/>
      <c r="BS4280" s="41"/>
      <c r="BT4280" s="41"/>
      <c r="BU4280" s="41"/>
      <c r="BV4280" s="41"/>
      <c r="BW4280" s="41"/>
      <c r="BX4280" s="41"/>
      <c r="BY4280" s="41"/>
      <c r="BZ4280" s="41"/>
      <c r="CA4280" s="41"/>
      <c r="CB4280" s="41"/>
      <c r="CC4280" s="41"/>
      <c r="CD4280" s="41"/>
      <c r="CE4280" s="41"/>
      <c r="CF4280" s="41"/>
      <c r="CG4280" s="41"/>
      <c r="CH4280" s="41"/>
      <c r="CI4280" s="41"/>
      <c r="CJ4280" s="41"/>
      <c r="ED4280" s="68"/>
      <c r="EE4280" s="68"/>
      <c r="EF4280" s="68"/>
      <c r="EG4280" s="68"/>
      <c r="EH4280" s="68"/>
      <c r="EI4280" s="68"/>
      <c r="EJ4280" s="68"/>
      <c r="EK4280" s="68"/>
      <c r="EL4280" s="68"/>
      <c r="EM4280" s="68"/>
      <c r="EN4280" s="68"/>
      <c r="EO4280" s="68"/>
      <c r="EP4280" s="68"/>
      <c r="EQ4280" s="68"/>
      <c r="ER4280" s="68"/>
      <c r="ES4280" s="68"/>
      <c r="ET4280" s="68"/>
    </row>
    <row r="4281" spans="53:150" s="9" customFormat="1" ht="15">
      <c r="BA4281" s="41"/>
      <c r="BB4281" s="41"/>
      <c r="BC4281" s="41"/>
      <c r="BD4281" s="41"/>
      <c r="BE4281" s="41"/>
      <c r="BF4281" s="41"/>
      <c r="BG4281" s="41"/>
      <c r="BH4281" s="41"/>
      <c r="BI4281" s="41"/>
      <c r="BJ4281" s="41"/>
      <c r="BK4281" s="41"/>
      <c r="BL4281" s="41"/>
      <c r="BM4281" s="41"/>
      <c r="BN4281" s="41"/>
      <c r="BO4281" s="41"/>
      <c r="BP4281" s="41"/>
      <c r="BQ4281" s="41"/>
      <c r="BR4281" s="41"/>
      <c r="BS4281" s="41"/>
      <c r="BT4281" s="41"/>
      <c r="BU4281" s="41"/>
      <c r="BV4281" s="41"/>
      <c r="BW4281" s="41"/>
      <c r="BX4281" s="41"/>
      <c r="BY4281" s="41"/>
      <c r="BZ4281" s="41"/>
      <c r="CA4281" s="41"/>
      <c r="CB4281" s="41"/>
      <c r="CC4281" s="41"/>
      <c r="CD4281" s="41"/>
      <c r="CE4281" s="41"/>
      <c r="CF4281" s="41"/>
      <c r="CG4281" s="41"/>
      <c r="CH4281" s="41"/>
      <c r="CI4281" s="41"/>
      <c r="CJ4281" s="41"/>
      <c r="ED4281" s="68"/>
      <c r="EE4281" s="68"/>
      <c r="EF4281" s="68"/>
      <c r="EG4281" s="68"/>
      <c r="EH4281" s="68"/>
      <c r="EI4281" s="68"/>
      <c r="EJ4281" s="68"/>
      <c r="EK4281" s="68"/>
      <c r="EL4281" s="68"/>
      <c r="EM4281" s="68"/>
      <c r="EN4281" s="68"/>
      <c r="EO4281" s="68"/>
      <c r="EP4281" s="68"/>
      <c r="EQ4281" s="68"/>
      <c r="ER4281" s="68"/>
      <c r="ES4281" s="68"/>
      <c r="ET4281" s="68"/>
    </row>
    <row r="4282" spans="53:150" s="9" customFormat="1" ht="15">
      <c r="BA4282" s="41"/>
      <c r="BB4282" s="41"/>
      <c r="BC4282" s="41"/>
      <c r="BD4282" s="41"/>
      <c r="BE4282" s="41"/>
      <c r="BF4282" s="41"/>
      <c r="BG4282" s="41"/>
      <c r="BH4282" s="41"/>
      <c r="BI4282" s="41"/>
      <c r="BJ4282" s="41"/>
      <c r="BK4282" s="41"/>
      <c r="BL4282" s="41"/>
      <c r="BM4282" s="41"/>
      <c r="BN4282" s="41"/>
      <c r="BO4282" s="41"/>
      <c r="BP4282" s="41"/>
      <c r="BQ4282" s="41"/>
      <c r="BR4282" s="41"/>
      <c r="BS4282" s="41"/>
      <c r="BT4282" s="41"/>
      <c r="BU4282" s="41"/>
      <c r="BV4282" s="41"/>
      <c r="BW4282" s="41"/>
      <c r="BX4282" s="41"/>
      <c r="BY4282" s="41"/>
      <c r="BZ4282" s="41"/>
      <c r="CA4282" s="41"/>
      <c r="CB4282" s="41"/>
      <c r="CC4282" s="41"/>
      <c r="CD4282" s="41"/>
      <c r="CE4282" s="41"/>
      <c r="CF4282" s="41"/>
      <c r="CG4282" s="41"/>
      <c r="CH4282" s="41"/>
      <c r="CI4282" s="41"/>
      <c r="CJ4282" s="41"/>
      <c r="ED4282" s="68"/>
      <c r="EE4282" s="68"/>
      <c r="EF4282" s="68"/>
      <c r="EG4282" s="68"/>
      <c r="EH4282" s="68"/>
      <c r="EI4282" s="68"/>
      <c r="EJ4282" s="68"/>
      <c r="EK4282" s="68"/>
      <c r="EL4282" s="68"/>
      <c r="EM4282" s="68"/>
      <c r="EN4282" s="68"/>
      <c r="EO4282" s="68"/>
      <c r="EP4282" s="68"/>
      <c r="EQ4282" s="68"/>
      <c r="ER4282" s="68"/>
      <c r="ES4282" s="68"/>
      <c r="ET4282" s="68"/>
    </row>
    <row r="4283" spans="53:150" s="9" customFormat="1" ht="15">
      <c r="BA4283" s="41"/>
      <c r="BB4283" s="41"/>
      <c r="BC4283" s="41"/>
      <c r="BD4283" s="41"/>
      <c r="BE4283" s="41"/>
      <c r="BF4283" s="41"/>
      <c r="BG4283" s="41"/>
      <c r="BH4283" s="41"/>
      <c r="BI4283" s="41"/>
      <c r="BJ4283" s="41"/>
      <c r="BK4283" s="41"/>
      <c r="BL4283" s="41"/>
      <c r="BM4283" s="41"/>
      <c r="BN4283" s="41"/>
      <c r="BO4283" s="41"/>
      <c r="BP4283" s="41"/>
      <c r="BQ4283" s="41"/>
      <c r="BR4283" s="41"/>
      <c r="BS4283" s="41"/>
      <c r="BT4283" s="41"/>
      <c r="BU4283" s="41"/>
      <c r="BV4283" s="41"/>
      <c r="BW4283" s="41"/>
      <c r="BX4283" s="41"/>
      <c r="BY4283" s="41"/>
      <c r="BZ4283" s="41"/>
      <c r="CA4283" s="41"/>
      <c r="CB4283" s="41"/>
      <c r="CC4283" s="41"/>
      <c r="CD4283" s="41"/>
      <c r="CE4283" s="41"/>
      <c r="CF4283" s="41"/>
      <c r="CG4283" s="41"/>
      <c r="CH4283" s="41"/>
      <c r="CI4283" s="41"/>
      <c r="CJ4283" s="41"/>
      <c r="ED4283" s="68"/>
      <c r="EE4283" s="68"/>
      <c r="EF4283" s="68"/>
      <c r="EG4283" s="68"/>
      <c r="EH4283" s="68"/>
      <c r="EI4283" s="68"/>
      <c r="EJ4283" s="68"/>
      <c r="EK4283" s="68"/>
      <c r="EL4283" s="68"/>
      <c r="EM4283" s="68"/>
      <c r="EN4283" s="68"/>
      <c r="EO4283" s="68"/>
      <c r="EP4283" s="68"/>
      <c r="EQ4283" s="68"/>
      <c r="ER4283" s="68"/>
      <c r="ES4283" s="68"/>
      <c r="ET4283" s="68"/>
    </row>
    <row r="4284" spans="53:150" s="9" customFormat="1" ht="15">
      <c r="BA4284" s="41"/>
      <c r="BB4284" s="41"/>
      <c r="BC4284" s="41"/>
      <c r="BD4284" s="41"/>
      <c r="BE4284" s="41"/>
      <c r="BF4284" s="41"/>
      <c r="BG4284" s="41"/>
      <c r="BH4284" s="41"/>
      <c r="BI4284" s="41"/>
      <c r="BJ4284" s="41"/>
      <c r="BK4284" s="41"/>
      <c r="BL4284" s="41"/>
      <c r="BM4284" s="41"/>
      <c r="BN4284" s="41"/>
      <c r="BO4284" s="41"/>
      <c r="BP4284" s="41"/>
      <c r="BQ4284" s="41"/>
      <c r="BR4284" s="41"/>
      <c r="BS4284" s="41"/>
      <c r="BT4284" s="41"/>
      <c r="BU4284" s="41"/>
      <c r="BV4284" s="41"/>
      <c r="BW4284" s="41"/>
      <c r="BX4284" s="41"/>
      <c r="BY4284" s="41"/>
      <c r="BZ4284" s="41"/>
      <c r="CA4284" s="41"/>
      <c r="CB4284" s="41"/>
      <c r="CC4284" s="41"/>
      <c r="CD4284" s="41"/>
      <c r="CE4284" s="41"/>
      <c r="CF4284" s="41"/>
      <c r="CG4284" s="41"/>
      <c r="CH4284" s="41"/>
      <c r="CI4284" s="41"/>
      <c r="CJ4284" s="41"/>
      <c r="ED4284" s="68"/>
      <c r="EE4284" s="68"/>
      <c r="EF4284" s="68"/>
      <c r="EG4284" s="68"/>
      <c r="EH4284" s="68"/>
      <c r="EI4284" s="68"/>
      <c r="EJ4284" s="68"/>
      <c r="EK4284" s="68"/>
      <c r="EL4284" s="68"/>
      <c r="EM4284" s="68"/>
      <c r="EN4284" s="68"/>
      <c r="EO4284" s="68"/>
      <c r="EP4284" s="68"/>
      <c r="EQ4284" s="68"/>
      <c r="ER4284" s="68"/>
      <c r="ES4284" s="68"/>
      <c r="ET4284" s="68"/>
    </row>
    <row r="4285" spans="53:150" s="9" customFormat="1" ht="15">
      <c r="BA4285" s="41"/>
      <c r="BB4285" s="41"/>
      <c r="BC4285" s="41"/>
      <c r="BD4285" s="41"/>
      <c r="BE4285" s="41"/>
      <c r="BF4285" s="41"/>
      <c r="BG4285" s="41"/>
      <c r="BH4285" s="41"/>
      <c r="BI4285" s="41"/>
      <c r="BJ4285" s="41"/>
      <c r="BK4285" s="41"/>
      <c r="BL4285" s="41"/>
      <c r="BM4285" s="41"/>
      <c r="BN4285" s="41"/>
      <c r="BO4285" s="41"/>
      <c r="BP4285" s="41"/>
      <c r="BQ4285" s="41"/>
      <c r="BR4285" s="41"/>
      <c r="BS4285" s="41"/>
      <c r="BT4285" s="41"/>
      <c r="BU4285" s="41"/>
      <c r="BV4285" s="41"/>
      <c r="BW4285" s="41"/>
      <c r="BX4285" s="41"/>
      <c r="BY4285" s="41"/>
      <c r="BZ4285" s="41"/>
      <c r="CA4285" s="41"/>
      <c r="CB4285" s="41"/>
      <c r="CC4285" s="41"/>
      <c r="CD4285" s="41"/>
      <c r="CE4285" s="41"/>
      <c r="CF4285" s="41"/>
      <c r="CG4285" s="41"/>
      <c r="CH4285" s="41"/>
      <c r="CI4285" s="41"/>
      <c r="CJ4285" s="41"/>
      <c r="ED4285" s="68"/>
      <c r="EE4285" s="68"/>
      <c r="EF4285" s="68"/>
      <c r="EG4285" s="68"/>
      <c r="EH4285" s="68"/>
      <c r="EI4285" s="68"/>
      <c r="EJ4285" s="68"/>
      <c r="EK4285" s="68"/>
      <c r="EL4285" s="68"/>
      <c r="EM4285" s="68"/>
      <c r="EN4285" s="68"/>
      <c r="EO4285" s="68"/>
      <c r="EP4285" s="68"/>
      <c r="EQ4285" s="68"/>
      <c r="ER4285" s="68"/>
      <c r="ES4285" s="68"/>
      <c r="ET4285" s="68"/>
    </row>
    <row r="4286" spans="53:150" s="9" customFormat="1" ht="15">
      <c r="BA4286" s="41"/>
      <c r="BB4286" s="41"/>
      <c r="BC4286" s="41"/>
      <c r="BD4286" s="41"/>
      <c r="BE4286" s="41"/>
      <c r="BF4286" s="41"/>
      <c r="BG4286" s="41"/>
      <c r="BH4286" s="41"/>
      <c r="BI4286" s="41"/>
      <c r="BJ4286" s="41"/>
      <c r="BK4286" s="41"/>
      <c r="BL4286" s="41"/>
      <c r="BM4286" s="41"/>
      <c r="BN4286" s="41"/>
      <c r="BO4286" s="41"/>
      <c r="BP4286" s="41"/>
      <c r="BQ4286" s="41"/>
      <c r="BR4286" s="41"/>
      <c r="BS4286" s="41"/>
      <c r="BT4286" s="41"/>
      <c r="BU4286" s="41"/>
      <c r="BV4286" s="41"/>
      <c r="BW4286" s="41"/>
      <c r="BX4286" s="41"/>
      <c r="BY4286" s="41"/>
      <c r="BZ4286" s="41"/>
      <c r="CA4286" s="41"/>
      <c r="CB4286" s="41"/>
      <c r="CC4286" s="41"/>
      <c r="CD4286" s="41"/>
      <c r="CE4286" s="41"/>
      <c r="CF4286" s="41"/>
      <c r="CG4286" s="41"/>
      <c r="CH4286" s="41"/>
      <c r="CI4286" s="41"/>
      <c r="CJ4286" s="41"/>
      <c r="ED4286" s="68"/>
      <c r="EE4286" s="68"/>
      <c r="EF4286" s="68"/>
      <c r="EG4286" s="68"/>
      <c r="EH4286" s="68"/>
      <c r="EI4286" s="68"/>
      <c r="EJ4286" s="68"/>
      <c r="EK4286" s="68"/>
      <c r="EL4286" s="68"/>
      <c r="EM4286" s="68"/>
      <c r="EN4286" s="68"/>
      <c r="EO4286" s="68"/>
      <c r="EP4286" s="68"/>
      <c r="EQ4286" s="68"/>
      <c r="ER4286" s="68"/>
      <c r="ES4286" s="68"/>
      <c r="ET4286" s="68"/>
    </row>
    <row r="4287" spans="53:150" s="9" customFormat="1" ht="15">
      <c r="BA4287" s="41"/>
      <c r="BB4287" s="41"/>
      <c r="BC4287" s="41"/>
      <c r="BD4287" s="41"/>
      <c r="BE4287" s="41"/>
      <c r="BF4287" s="41"/>
      <c r="BG4287" s="41"/>
      <c r="BH4287" s="41"/>
      <c r="BI4287" s="41"/>
      <c r="BJ4287" s="41"/>
      <c r="BK4287" s="41"/>
      <c r="BL4287" s="41"/>
      <c r="BM4287" s="41"/>
      <c r="BN4287" s="41"/>
      <c r="BO4287" s="41"/>
      <c r="BP4287" s="41"/>
      <c r="BQ4287" s="41"/>
      <c r="BR4287" s="41"/>
      <c r="BS4287" s="41"/>
      <c r="BT4287" s="41"/>
      <c r="BU4287" s="41"/>
      <c r="BV4287" s="41"/>
      <c r="BW4287" s="41"/>
      <c r="BX4287" s="41"/>
      <c r="BY4287" s="41"/>
      <c r="BZ4287" s="41"/>
      <c r="CA4287" s="41"/>
      <c r="CB4287" s="41"/>
      <c r="CC4287" s="41"/>
      <c r="CD4287" s="41"/>
      <c r="CE4287" s="41"/>
      <c r="CF4287" s="41"/>
      <c r="CG4287" s="41"/>
      <c r="CH4287" s="41"/>
      <c r="CI4287" s="41"/>
      <c r="CJ4287" s="41"/>
      <c r="ED4287" s="68"/>
      <c r="EE4287" s="68"/>
      <c r="EF4287" s="68"/>
      <c r="EG4287" s="68"/>
      <c r="EH4287" s="68"/>
      <c r="EI4287" s="68"/>
      <c r="EJ4287" s="68"/>
      <c r="EK4287" s="68"/>
      <c r="EL4287" s="68"/>
      <c r="EM4287" s="68"/>
      <c r="EN4287" s="68"/>
      <c r="EO4287" s="68"/>
      <c r="EP4287" s="68"/>
      <c r="EQ4287" s="68"/>
      <c r="ER4287" s="68"/>
      <c r="ES4287" s="68"/>
      <c r="ET4287" s="68"/>
    </row>
    <row r="4288" spans="53:150" s="9" customFormat="1" ht="15">
      <c r="BA4288" s="41"/>
      <c r="BB4288" s="41"/>
      <c r="BC4288" s="41"/>
      <c r="BD4288" s="41"/>
      <c r="BE4288" s="41"/>
      <c r="BF4288" s="41"/>
      <c r="BG4288" s="41"/>
      <c r="BH4288" s="41"/>
      <c r="BI4288" s="41"/>
      <c r="BJ4288" s="41"/>
      <c r="BK4288" s="41"/>
      <c r="BL4288" s="41"/>
      <c r="BM4288" s="41"/>
      <c r="BN4288" s="41"/>
      <c r="BO4288" s="41"/>
      <c r="BP4288" s="41"/>
      <c r="BQ4288" s="41"/>
      <c r="BR4288" s="41"/>
      <c r="BS4288" s="41"/>
      <c r="BT4288" s="41"/>
      <c r="BU4288" s="41"/>
      <c r="BV4288" s="41"/>
      <c r="BW4288" s="41"/>
      <c r="BX4288" s="41"/>
      <c r="BY4288" s="41"/>
      <c r="BZ4288" s="41"/>
      <c r="CA4288" s="41"/>
      <c r="CB4288" s="41"/>
      <c r="CC4288" s="41"/>
      <c r="CD4288" s="41"/>
      <c r="CE4288" s="41"/>
      <c r="CF4288" s="41"/>
      <c r="CG4288" s="41"/>
      <c r="CH4288" s="41"/>
      <c r="CI4288" s="41"/>
      <c r="CJ4288" s="41"/>
      <c r="ED4288" s="68"/>
      <c r="EE4288" s="68"/>
      <c r="EF4288" s="68"/>
      <c r="EG4288" s="68"/>
      <c r="EH4288" s="68"/>
      <c r="EI4288" s="68"/>
      <c r="EJ4288" s="68"/>
      <c r="EK4288" s="68"/>
      <c r="EL4288" s="68"/>
      <c r="EM4288" s="68"/>
      <c r="EN4288" s="68"/>
      <c r="EO4288" s="68"/>
      <c r="EP4288" s="68"/>
      <c r="EQ4288" s="68"/>
      <c r="ER4288" s="68"/>
      <c r="ES4288" s="68"/>
      <c r="ET4288" s="68"/>
    </row>
    <row r="4289" spans="53:150" s="9" customFormat="1" ht="15">
      <c r="BA4289" s="41"/>
      <c r="BB4289" s="41"/>
      <c r="BC4289" s="41"/>
      <c r="BD4289" s="41"/>
      <c r="BE4289" s="41"/>
      <c r="BF4289" s="41"/>
      <c r="BG4289" s="41"/>
      <c r="BH4289" s="41"/>
      <c r="BI4289" s="41"/>
      <c r="BJ4289" s="41"/>
      <c r="BK4289" s="41"/>
      <c r="BL4289" s="41"/>
      <c r="BM4289" s="41"/>
      <c r="BN4289" s="41"/>
      <c r="BO4289" s="41"/>
      <c r="BP4289" s="41"/>
      <c r="BQ4289" s="41"/>
      <c r="BR4289" s="41"/>
      <c r="BS4289" s="41"/>
      <c r="BT4289" s="41"/>
      <c r="BU4289" s="41"/>
      <c r="BV4289" s="41"/>
      <c r="BW4289" s="41"/>
      <c r="BX4289" s="41"/>
      <c r="BY4289" s="41"/>
      <c r="BZ4289" s="41"/>
      <c r="CA4289" s="41"/>
      <c r="CB4289" s="41"/>
      <c r="CC4289" s="41"/>
      <c r="CD4289" s="41"/>
      <c r="CE4289" s="41"/>
      <c r="CF4289" s="41"/>
      <c r="CG4289" s="41"/>
      <c r="CH4289" s="41"/>
      <c r="CI4289" s="41"/>
      <c r="CJ4289" s="41"/>
      <c r="ED4289" s="68"/>
      <c r="EE4289" s="68"/>
      <c r="EF4289" s="68"/>
      <c r="EG4289" s="68"/>
      <c r="EH4289" s="68"/>
      <c r="EI4289" s="68"/>
      <c r="EJ4289" s="68"/>
      <c r="EK4289" s="68"/>
      <c r="EL4289" s="68"/>
      <c r="EM4289" s="68"/>
      <c r="EN4289" s="68"/>
      <c r="EO4289" s="68"/>
      <c r="EP4289" s="68"/>
      <c r="EQ4289" s="68"/>
      <c r="ER4289" s="68"/>
      <c r="ES4289" s="68"/>
      <c r="ET4289" s="68"/>
    </row>
    <row r="4290" spans="53:150" s="9" customFormat="1" ht="15">
      <c r="BA4290" s="41"/>
      <c r="BB4290" s="41"/>
      <c r="BC4290" s="41"/>
      <c r="BD4290" s="41"/>
      <c r="BE4290" s="41"/>
      <c r="BF4290" s="41"/>
      <c r="BG4290" s="41"/>
      <c r="BH4290" s="41"/>
      <c r="BI4290" s="41"/>
      <c r="BJ4290" s="41"/>
      <c r="BK4290" s="41"/>
      <c r="BL4290" s="41"/>
      <c r="BM4290" s="41"/>
      <c r="BN4290" s="41"/>
      <c r="BO4290" s="41"/>
      <c r="BP4290" s="41"/>
      <c r="BQ4290" s="41"/>
      <c r="BR4290" s="41"/>
      <c r="BS4290" s="41"/>
      <c r="BT4290" s="41"/>
      <c r="BU4290" s="41"/>
      <c r="BV4290" s="41"/>
      <c r="BW4290" s="41"/>
      <c r="BX4290" s="41"/>
      <c r="BY4290" s="41"/>
      <c r="BZ4290" s="41"/>
      <c r="CA4290" s="41"/>
      <c r="CB4290" s="41"/>
      <c r="CC4290" s="41"/>
      <c r="CD4290" s="41"/>
      <c r="CE4290" s="41"/>
      <c r="CF4290" s="41"/>
      <c r="CG4290" s="41"/>
      <c r="CH4290" s="41"/>
      <c r="CI4290" s="41"/>
      <c r="CJ4290" s="41"/>
      <c r="ED4290" s="68"/>
      <c r="EE4290" s="68"/>
      <c r="EF4290" s="68"/>
      <c r="EG4290" s="68"/>
      <c r="EH4290" s="68"/>
      <c r="EI4290" s="68"/>
      <c r="EJ4290" s="68"/>
      <c r="EK4290" s="68"/>
      <c r="EL4290" s="68"/>
      <c r="EM4290" s="68"/>
      <c r="EN4290" s="68"/>
      <c r="EO4290" s="68"/>
      <c r="EP4290" s="68"/>
      <c r="EQ4290" s="68"/>
      <c r="ER4290" s="68"/>
      <c r="ES4290" s="68"/>
      <c r="ET4290" s="68"/>
    </row>
    <row r="4291" spans="53:150" s="9" customFormat="1" ht="15">
      <c r="BA4291" s="41"/>
      <c r="BB4291" s="41"/>
      <c r="BC4291" s="41"/>
      <c r="BD4291" s="41"/>
      <c r="BE4291" s="41"/>
      <c r="BF4291" s="41"/>
      <c r="BG4291" s="41"/>
      <c r="BH4291" s="41"/>
      <c r="BI4291" s="41"/>
      <c r="BJ4291" s="41"/>
      <c r="BK4291" s="41"/>
      <c r="BL4291" s="41"/>
      <c r="BM4291" s="41"/>
      <c r="BN4291" s="41"/>
      <c r="BO4291" s="41"/>
      <c r="BP4291" s="41"/>
      <c r="BQ4291" s="41"/>
      <c r="BR4291" s="41"/>
      <c r="BS4291" s="41"/>
      <c r="BT4291" s="41"/>
      <c r="BU4291" s="41"/>
      <c r="BV4291" s="41"/>
      <c r="BW4291" s="41"/>
      <c r="BX4291" s="41"/>
      <c r="BY4291" s="41"/>
      <c r="BZ4291" s="41"/>
      <c r="CA4291" s="41"/>
      <c r="CB4291" s="41"/>
      <c r="CC4291" s="41"/>
      <c r="CD4291" s="41"/>
      <c r="CE4291" s="41"/>
      <c r="CF4291" s="41"/>
      <c r="CG4291" s="41"/>
      <c r="CH4291" s="41"/>
      <c r="CI4291" s="41"/>
      <c r="CJ4291" s="41"/>
      <c r="ED4291" s="68"/>
      <c r="EE4291" s="68"/>
      <c r="EF4291" s="68"/>
      <c r="EG4291" s="68"/>
      <c r="EH4291" s="68"/>
      <c r="EI4291" s="68"/>
      <c r="EJ4291" s="68"/>
      <c r="EK4291" s="68"/>
      <c r="EL4291" s="68"/>
      <c r="EM4291" s="68"/>
      <c r="EN4291" s="68"/>
      <c r="EO4291" s="68"/>
      <c r="EP4291" s="68"/>
      <c r="EQ4291" s="68"/>
      <c r="ER4291" s="68"/>
      <c r="ES4291" s="68"/>
      <c r="ET4291" s="68"/>
    </row>
    <row r="4292" spans="53:150" s="9" customFormat="1" ht="15">
      <c r="BA4292" s="41"/>
      <c r="BB4292" s="41"/>
      <c r="BC4292" s="41"/>
      <c r="BD4292" s="41"/>
      <c r="BE4292" s="41"/>
      <c r="BF4292" s="41"/>
      <c r="BG4292" s="41"/>
      <c r="BH4292" s="41"/>
      <c r="BI4292" s="41"/>
      <c r="BJ4292" s="41"/>
      <c r="BK4292" s="41"/>
      <c r="BL4292" s="41"/>
      <c r="BM4292" s="41"/>
      <c r="BN4292" s="41"/>
      <c r="BO4292" s="41"/>
      <c r="BP4292" s="41"/>
      <c r="BQ4292" s="41"/>
      <c r="BR4292" s="41"/>
      <c r="BS4292" s="41"/>
      <c r="BT4292" s="41"/>
      <c r="BU4292" s="41"/>
      <c r="BV4292" s="41"/>
      <c r="BW4292" s="41"/>
      <c r="BX4292" s="41"/>
      <c r="BY4292" s="41"/>
      <c r="BZ4292" s="41"/>
      <c r="CA4292" s="41"/>
      <c r="CB4292" s="41"/>
      <c r="CC4292" s="41"/>
      <c r="CD4292" s="41"/>
      <c r="CE4292" s="41"/>
      <c r="CF4292" s="41"/>
      <c r="CG4292" s="41"/>
      <c r="CH4292" s="41"/>
      <c r="CI4292" s="41"/>
      <c r="CJ4292" s="41"/>
      <c r="ED4292" s="68"/>
      <c r="EE4292" s="68"/>
      <c r="EF4292" s="68"/>
      <c r="EG4292" s="68"/>
      <c r="EH4292" s="68"/>
      <c r="EI4292" s="68"/>
      <c r="EJ4292" s="68"/>
      <c r="EK4292" s="68"/>
      <c r="EL4292" s="68"/>
      <c r="EM4292" s="68"/>
      <c r="EN4292" s="68"/>
      <c r="EO4292" s="68"/>
      <c r="EP4292" s="68"/>
      <c r="EQ4292" s="68"/>
      <c r="ER4292" s="68"/>
      <c r="ES4292" s="68"/>
      <c r="ET4292" s="68"/>
    </row>
    <row r="4293" spans="53:150" s="9" customFormat="1" ht="15">
      <c r="BA4293" s="41"/>
      <c r="BB4293" s="41"/>
      <c r="BC4293" s="41"/>
      <c r="BD4293" s="41"/>
      <c r="BE4293" s="41"/>
      <c r="BF4293" s="41"/>
      <c r="BG4293" s="41"/>
      <c r="BH4293" s="41"/>
      <c r="BI4293" s="41"/>
      <c r="BJ4293" s="41"/>
      <c r="BK4293" s="41"/>
      <c r="BL4293" s="41"/>
      <c r="BM4293" s="41"/>
      <c r="BN4293" s="41"/>
      <c r="BO4293" s="41"/>
      <c r="BP4293" s="41"/>
      <c r="BQ4293" s="41"/>
      <c r="BR4293" s="41"/>
      <c r="BS4293" s="41"/>
      <c r="BT4293" s="41"/>
      <c r="BU4293" s="41"/>
      <c r="BV4293" s="41"/>
      <c r="BW4293" s="41"/>
      <c r="BX4293" s="41"/>
      <c r="BY4293" s="41"/>
      <c r="BZ4293" s="41"/>
      <c r="CA4293" s="41"/>
      <c r="CB4293" s="41"/>
      <c r="CC4293" s="41"/>
      <c r="CD4293" s="41"/>
      <c r="CE4293" s="41"/>
      <c r="CF4293" s="41"/>
      <c r="CG4293" s="41"/>
      <c r="CH4293" s="41"/>
      <c r="CI4293" s="41"/>
      <c r="CJ4293" s="41"/>
      <c r="ED4293" s="68"/>
      <c r="EE4293" s="68"/>
      <c r="EF4293" s="68"/>
      <c r="EG4293" s="68"/>
      <c r="EH4293" s="68"/>
      <c r="EI4293" s="68"/>
      <c r="EJ4293" s="68"/>
      <c r="EK4293" s="68"/>
      <c r="EL4293" s="68"/>
      <c r="EM4293" s="68"/>
      <c r="EN4293" s="68"/>
      <c r="EO4293" s="68"/>
      <c r="EP4293" s="68"/>
      <c r="EQ4293" s="68"/>
      <c r="ER4293" s="68"/>
      <c r="ES4293" s="68"/>
      <c r="ET4293" s="68"/>
    </row>
    <row r="4294" spans="53:150" s="9" customFormat="1" ht="15">
      <c r="BA4294" s="41"/>
      <c r="BB4294" s="41"/>
      <c r="BC4294" s="41"/>
      <c r="BD4294" s="41"/>
      <c r="BE4294" s="41"/>
      <c r="BF4294" s="41"/>
      <c r="BG4294" s="41"/>
      <c r="BH4294" s="41"/>
      <c r="BI4294" s="41"/>
      <c r="BJ4294" s="41"/>
      <c r="BK4294" s="41"/>
      <c r="BL4294" s="41"/>
      <c r="BM4294" s="41"/>
      <c r="BN4294" s="41"/>
      <c r="BO4294" s="41"/>
      <c r="BP4294" s="41"/>
      <c r="BQ4294" s="41"/>
      <c r="BR4294" s="41"/>
      <c r="BS4294" s="41"/>
      <c r="BT4294" s="41"/>
      <c r="BU4294" s="41"/>
      <c r="BV4294" s="41"/>
      <c r="BW4294" s="41"/>
      <c r="BX4294" s="41"/>
      <c r="BY4294" s="41"/>
      <c r="BZ4294" s="41"/>
      <c r="CA4294" s="41"/>
      <c r="CB4294" s="41"/>
      <c r="CC4294" s="41"/>
      <c r="CD4294" s="41"/>
      <c r="CE4294" s="41"/>
      <c r="CF4294" s="41"/>
      <c r="CG4294" s="41"/>
      <c r="CH4294" s="41"/>
      <c r="CI4294" s="41"/>
      <c r="CJ4294" s="41"/>
      <c r="ED4294" s="68"/>
      <c r="EE4294" s="68"/>
      <c r="EF4294" s="68"/>
      <c r="EG4294" s="68"/>
      <c r="EH4294" s="68"/>
      <c r="EI4294" s="68"/>
      <c r="EJ4294" s="68"/>
      <c r="EK4294" s="68"/>
      <c r="EL4294" s="68"/>
      <c r="EM4294" s="68"/>
      <c r="EN4294" s="68"/>
      <c r="EO4294" s="68"/>
      <c r="EP4294" s="68"/>
      <c r="EQ4294" s="68"/>
      <c r="ER4294" s="68"/>
      <c r="ES4294" s="68"/>
      <c r="ET4294" s="68"/>
    </row>
    <row r="4295" spans="53:150" s="9" customFormat="1" ht="15">
      <c r="BA4295" s="41"/>
      <c r="BB4295" s="41"/>
      <c r="BC4295" s="41"/>
      <c r="BD4295" s="41"/>
      <c r="BE4295" s="41"/>
      <c r="BF4295" s="41"/>
      <c r="BG4295" s="41"/>
      <c r="BH4295" s="41"/>
      <c r="BI4295" s="41"/>
      <c r="BJ4295" s="41"/>
      <c r="BK4295" s="41"/>
      <c r="BL4295" s="41"/>
      <c r="BM4295" s="41"/>
      <c r="BN4295" s="41"/>
      <c r="BO4295" s="41"/>
      <c r="BP4295" s="41"/>
      <c r="BQ4295" s="41"/>
      <c r="BR4295" s="41"/>
      <c r="BS4295" s="41"/>
      <c r="BT4295" s="41"/>
      <c r="BU4295" s="41"/>
      <c r="BV4295" s="41"/>
      <c r="BW4295" s="41"/>
      <c r="BX4295" s="41"/>
      <c r="BY4295" s="41"/>
      <c r="BZ4295" s="41"/>
      <c r="CA4295" s="41"/>
      <c r="CB4295" s="41"/>
      <c r="CC4295" s="41"/>
      <c r="CD4295" s="41"/>
      <c r="CE4295" s="41"/>
      <c r="CF4295" s="41"/>
      <c r="CG4295" s="41"/>
      <c r="CH4295" s="41"/>
      <c r="CI4295" s="41"/>
      <c r="CJ4295" s="41"/>
      <c r="ED4295" s="68"/>
      <c r="EE4295" s="68"/>
      <c r="EF4295" s="68"/>
      <c r="EG4295" s="68"/>
      <c r="EH4295" s="68"/>
      <c r="EI4295" s="68"/>
      <c r="EJ4295" s="68"/>
      <c r="EK4295" s="68"/>
      <c r="EL4295" s="68"/>
      <c r="EM4295" s="68"/>
      <c r="EN4295" s="68"/>
      <c r="EO4295" s="68"/>
      <c r="EP4295" s="68"/>
      <c r="EQ4295" s="68"/>
      <c r="ER4295" s="68"/>
      <c r="ES4295" s="68"/>
      <c r="ET4295" s="68"/>
    </row>
    <row r="4296" spans="53:150" s="9" customFormat="1" ht="15">
      <c r="BA4296" s="41"/>
      <c r="BB4296" s="41"/>
      <c r="BC4296" s="41"/>
      <c r="BD4296" s="41"/>
      <c r="BE4296" s="41"/>
      <c r="BF4296" s="41"/>
      <c r="BG4296" s="41"/>
      <c r="BH4296" s="41"/>
      <c r="BI4296" s="41"/>
      <c r="BJ4296" s="41"/>
      <c r="BK4296" s="41"/>
      <c r="BL4296" s="41"/>
      <c r="BM4296" s="41"/>
      <c r="BN4296" s="41"/>
      <c r="BO4296" s="41"/>
      <c r="BP4296" s="41"/>
      <c r="BQ4296" s="41"/>
      <c r="BR4296" s="41"/>
      <c r="BS4296" s="41"/>
      <c r="BT4296" s="41"/>
      <c r="BU4296" s="41"/>
      <c r="BV4296" s="41"/>
      <c r="BW4296" s="41"/>
      <c r="BX4296" s="41"/>
      <c r="BY4296" s="41"/>
      <c r="BZ4296" s="41"/>
      <c r="CA4296" s="41"/>
      <c r="CB4296" s="41"/>
      <c r="CC4296" s="41"/>
      <c r="CD4296" s="41"/>
      <c r="CE4296" s="41"/>
      <c r="CF4296" s="41"/>
      <c r="CG4296" s="41"/>
      <c r="CH4296" s="41"/>
      <c r="CI4296" s="41"/>
      <c r="CJ4296" s="41"/>
      <c r="ED4296" s="68"/>
      <c r="EE4296" s="68"/>
      <c r="EF4296" s="68"/>
      <c r="EG4296" s="68"/>
      <c r="EH4296" s="68"/>
      <c r="EI4296" s="68"/>
      <c r="EJ4296" s="68"/>
      <c r="EK4296" s="68"/>
      <c r="EL4296" s="68"/>
      <c r="EM4296" s="68"/>
      <c r="EN4296" s="68"/>
      <c r="EO4296" s="68"/>
      <c r="EP4296" s="68"/>
      <c r="EQ4296" s="68"/>
      <c r="ER4296" s="68"/>
      <c r="ES4296" s="68"/>
      <c r="ET4296" s="68"/>
    </row>
    <row r="4297" spans="53:150" s="9" customFormat="1" ht="15">
      <c r="BA4297" s="41"/>
      <c r="BB4297" s="41"/>
      <c r="BC4297" s="41"/>
      <c r="BD4297" s="41"/>
      <c r="BE4297" s="41"/>
      <c r="BF4297" s="41"/>
      <c r="BG4297" s="41"/>
      <c r="BH4297" s="41"/>
      <c r="BI4297" s="41"/>
      <c r="BJ4297" s="41"/>
      <c r="BK4297" s="41"/>
      <c r="BL4297" s="41"/>
      <c r="BM4297" s="41"/>
      <c r="BN4297" s="41"/>
      <c r="BO4297" s="41"/>
      <c r="BP4297" s="41"/>
      <c r="BQ4297" s="41"/>
      <c r="BR4297" s="41"/>
      <c r="BS4297" s="41"/>
      <c r="BT4297" s="41"/>
      <c r="BU4297" s="41"/>
      <c r="BV4297" s="41"/>
      <c r="BW4297" s="41"/>
      <c r="BX4297" s="41"/>
      <c r="BY4297" s="41"/>
      <c r="BZ4297" s="41"/>
      <c r="CA4297" s="41"/>
      <c r="CB4297" s="41"/>
      <c r="CC4297" s="41"/>
      <c r="CD4297" s="41"/>
      <c r="CE4297" s="41"/>
      <c r="CF4297" s="41"/>
      <c r="CG4297" s="41"/>
      <c r="CH4297" s="41"/>
      <c r="CI4297" s="41"/>
      <c r="CJ4297" s="41"/>
      <c r="ED4297" s="68"/>
      <c r="EE4297" s="68"/>
      <c r="EF4297" s="68"/>
      <c r="EG4297" s="68"/>
      <c r="EH4297" s="68"/>
      <c r="EI4297" s="68"/>
      <c r="EJ4297" s="68"/>
      <c r="EK4297" s="68"/>
      <c r="EL4297" s="68"/>
      <c r="EM4297" s="68"/>
      <c r="EN4297" s="68"/>
      <c r="EO4297" s="68"/>
      <c r="EP4297" s="68"/>
      <c r="EQ4297" s="68"/>
      <c r="ER4297" s="68"/>
      <c r="ES4297" s="68"/>
      <c r="ET4297" s="68"/>
    </row>
    <row r="4298" spans="53:150" s="9" customFormat="1" ht="15">
      <c r="BA4298" s="41"/>
      <c r="BB4298" s="41"/>
      <c r="BC4298" s="41"/>
      <c r="BD4298" s="41"/>
      <c r="BE4298" s="41"/>
      <c r="BF4298" s="41"/>
      <c r="BG4298" s="41"/>
      <c r="BH4298" s="41"/>
      <c r="BI4298" s="41"/>
      <c r="BJ4298" s="41"/>
      <c r="BK4298" s="41"/>
      <c r="BL4298" s="41"/>
      <c r="BM4298" s="41"/>
      <c r="BN4298" s="41"/>
      <c r="BO4298" s="41"/>
      <c r="BP4298" s="41"/>
      <c r="BQ4298" s="41"/>
      <c r="BR4298" s="41"/>
      <c r="BS4298" s="41"/>
      <c r="BT4298" s="41"/>
      <c r="BU4298" s="41"/>
      <c r="BV4298" s="41"/>
      <c r="BW4298" s="41"/>
      <c r="BX4298" s="41"/>
      <c r="BY4298" s="41"/>
      <c r="BZ4298" s="41"/>
      <c r="CA4298" s="41"/>
      <c r="CB4298" s="41"/>
      <c r="CC4298" s="41"/>
      <c r="CD4298" s="41"/>
      <c r="CE4298" s="41"/>
      <c r="CF4298" s="41"/>
      <c r="CG4298" s="41"/>
      <c r="CH4298" s="41"/>
      <c r="CI4298" s="41"/>
      <c r="CJ4298" s="41"/>
      <c r="ED4298" s="68"/>
      <c r="EE4298" s="68"/>
      <c r="EF4298" s="68"/>
      <c r="EG4298" s="68"/>
      <c r="EH4298" s="68"/>
      <c r="EI4298" s="68"/>
      <c r="EJ4298" s="68"/>
      <c r="EK4298" s="68"/>
      <c r="EL4298" s="68"/>
      <c r="EM4298" s="68"/>
      <c r="EN4298" s="68"/>
      <c r="EO4298" s="68"/>
      <c r="EP4298" s="68"/>
      <c r="EQ4298" s="68"/>
      <c r="ER4298" s="68"/>
      <c r="ES4298" s="68"/>
      <c r="ET4298" s="68"/>
    </row>
    <row r="4299" spans="53:150" s="9" customFormat="1" ht="15">
      <c r="BA4299" s="41"/>
      <c r="BB4299" s="41"/>
      <c r="BC4299" s="41"/>
      <c r="BD4299" s="41"/>
      <c r="BE4299" s="41"/>
      <c r="BF4299" s="41"/>
      <c r="BG4299" s="41"/>
      <c r="BH4299" s="41"/>
      <c r="BI4299" s="41"/>
      <c r="BJ4299" s="41"/>
      <c r="BK4299" s="41"/>
      <c r="BL4299" s="41"/>
      <c r="BM4299" s="41"/>
      <c r="BN4299" s="41"/>
      <c r="BO4299" s="41"/>
      <c r="BP4299" s="41"/>
      <c r="BQ4299" s="41"/>
      <c r="BR4299" s="41"/>
      <c r="BS4299" s="41"/>
      <c r="BT4299" s="41"/>
      <c r="BU4299" s="41"/>
      <c r="BV4299" s="41"/>
      <c r="BW4299" s="41"/>
      <c r="BX4299" s="41"/>
      <c r="BY4299" s="41"/>
      <c r="BZ4299" s="41"/>
      <c r="CA4299" s="41"/>
      <c r="CB4299" s="41"/>
      <c r="CC4299" s="41"/>
      <c r="CD4299" s="41"/>
      <c r="CE4299" s="41"/>
      <c r="CF4299" s="41"/>
      <c r="CG4299" s="41"/>
      <c r="CH4299" s="41"/>
      <c r="CI4299" s="41"/>
      <c r="CJ4299" s="41"/>
      <c r="ED4299" s="68"/>
      <c r="EE4299" s="68"/>
      <c r="EF4299" s="68"/>
      <c r="EG4299" s="68"/>
      <c r="EH4299" s="68"/>
      <c r="EI4299" s="68"/>
      <c r="EJ4299" s="68"/>
      <c r="EK4299" s="68"/>
      <c r="EL4299" s="68"/>
      <c r="EM4299" s="68"/>
      <c r="EN4299" s="68"/>
      <c r="EO4299" s="68"/>
      <c r="EP4299" s="68"/>
      <c r="EQ4299" s="68"/>
      <c r="ER4299" s="68"/>
      <c r="ES4299" s="68"/>
      <c r="ET4299" s="68"/>
    </row>
    <row r="4300" spans="53:150" s="9" customFormat="1" ht="15">
      <c r="BA4300" s="41"/>
      <c r="BB4300" s="41"/>
      <c r="BC4300" s="41"/>
      <c r="BD4300" s="41"/>
      <c r="BE4300" s="41"/>
      <c r="BF4300" s="41"/>
      <c r="BG4300" s="41"/>
      <c r="BH4300" s="41"/>
      <c r="BI4300" s="41"/>
      <c r="BJ4300" s="41"/>
      <c r="BK4300" s="41"/>
      <c r="BL4300" s="41"/>
      <c r="BM4300" s="41"/>
      <c r="BN4300" s="41"/>
      <c r="BO4300" s="41"/>
      <c r="BP4300" s="41"/>
      <c r="BQ4300" s="41"/>
      <c r="BR4300" s="41"/>
      <c r="BS4300" s="41"/>
      <c r="BT4300" s="41"/>
      <c r="BU4300" s="41"/>
      <c r="BV4300" s="41"/>
      <c r="BW4300" s="41"/>
      <c r="BX4300" s="41"/>
      <c r="BY4300" s="41"/>
      <c r="BZ4300" s="41"/>
      <c r="CA4300" s="41"/>
      <c r="CB4300" s="41"/>
      <c r="CC4300" s="41"/>
      <c r="CD4300" s="41"/>
      <c r="CE4300" s="41"/>
      <c r="CF4300" s="41"/>
      <c r="CG4300" s="41"/>
      <c r="CH4300" s="41"/>
      <c r="CI4300" s="41"/>
      <c r="CJ4300" s="41"/>
      <c r="ED4300" s="68"/>
      <c r="EE4300" s="68"/>
      <c r="EF4300" s="68"/>
      <c r="EG4300" s="68"/>
      <c r="EH4300" s="68"/>
      <c r="EI4300" s="68"/>
      <c r="EJ4300" s="68"/>
      <c r="EK4300" s="68"/>
      <c r="EL4300" s="68"/>
      <c r="EM4300" s="68"/>
      <c r="EN4300" s="68"/>
      <c r="EO4300" s="68"/>
      <c r="EP4300" s="68"/>
      <c r="EQ4300" s="68"/>
      <c r="ER4300" s="68"/>
      <c r="ES4300" s="68"/>
      <c r="ET4300" s="68"/>
    </row>
    <row r="4301" spans="53:150" s="9" customFormat="1" ht="15">
      <c r="BA4301" s="41"/>
      <c r="BB4301" s="41"/>
      <c r="BC4301" s="41"/>
      <c r="BD4301" s="41"/>
      <c r="BE4301" s="41"/>
      <c r="BF4301" s="41"/>
      <c r="BG4301" s="41"/>
      <c r="BH4301" s="41"/>
      <c r="BI4301" s="41"/>
      <c r="BJ4301" s="41"/>
      <c r="BK4301" s="41"/>
      <c r="BL4301" s="41"/>
      <c r="BM4301" s="41"/>
      <c r="BN4301" s="41"/>
      <c r="BO4301" s="41"/>
      <c r="BP4301" s="41"/>
      <c r="BQ4301" s="41"/>
      <c r="BR4301" s="41"/>
      <c r="BS4301" s="41"/>
      <c r="BT4301" s="41"/>
      <c r="BU4301" s="41"/>
      <c r="BV4301" s="41"/>
      <c r="BW4301" s="41"/>
      <c r="BX4301" s="41"/>
      <c r="BY4301" s="41"/>
      <c r="BZ4301" s="41"/>
      <c r="CA4301" s="41"/>
      <c r="CB4301" s="41"/>
      <c r="CC4301" s="41"/>
      <c r="CD4301" s="41"/>
      <c r="CE4301" s="41"/>
      <c r="CF4301" s="41"/>
      <c r="CG4301" s="41"/>
      <c r="CH4301" s="41"/>
      <c r="CI4301" s="41"/>
      <c r="CJ4301" s="41"/>
      <c r="ED4301" s="68"/>
      <c r="EE4301" s="68"/>
      <c r="EF4301" s="68"/>
      <c r="EG4301" s="68"/>
      <c r="EH4301" s="68"/>
      <c r="EI4301" s="68"/>
      <c r="EJ4301" s="68"/>
      <c r="EK4301" s="68"/>
      <c r="EL4301" s="68"/>
      <c r="EM4301" s="68"/>
      <c r="EN4301" s="68"/>
      <c r="EO4301" s="68"/>
      <c r="EP4301" s="68"/>
      <c r="EQ4301" s="68"/>
      <c r="ER4301" s="68"/>
      <c r="ES4301" s="68"/>
      <c r="ET4301" s="68"/>
    </row>
    <row r="4302" spans="53:150" s="9" customFormat="1" ht="15">
      <c r="BA4302" s="41"/>
      <c r="BB4302" s="41"/>
      <c r="BC4302" s="41"/>
      <c r="BD4302" s="41"/>
      <c r="BE4302" s="41"/>
      <c r="BF4302" s="41"/>
      <c r="BG4302" s="41"/>
      <c r="BH4302" s="41"/>
      <c r="BI4302" s="41"/>
      <c r="BJ4302" s="41"/>
      <c r="BK4302" s="41"/>
      <c r="BL4302" s="41"/>
      <c r="BM4302" s="41"/>
      <c r="BN4302" s="41"/>
      <c r="BO4302" s="41"/>
      <c r="BP4302" s="41"/>
      <c r="BQ4302" s="41"/>
      <c r="BR4302" s="41"/>
      <c r="BS4302" s="41"/>
      <c r="BT4302" s="41"/>
      <c r="BU4302" s="41"/>
      <c r="BV4302" s="41"/>
      <c r="BW4302" s="41"/>
      <c r="BX4302" s="41"/>
      <c r="BY4302" s="41"/>
      <c r="BZ4302" s="41"/>
      <c r="CA4302" s="41"/>
      <c r="CB4302" s="41"/>
      <c r="CC4302" s="41"/>
      <c r="CD4302" s="41"/>
      <c r="CE4302" s="41"/>
      <c r="CF4302" s="41"/>
      <c r="CG4302" s="41"/>
      <c r="CH4302" s="41"/>
      <c r="CI4302" s="41"/>
      <c r="CJ4302" s="41"/>
      <c r="ED4302" s="68"/>
      <c r="EE4302" s="68"/>
      <c r="EF4302" s="68"/>
      <c r="EG4302" s="68"/>
      <c r="EH4302" s="68"/>
      <c r="EI4302" s="68"/>
      <c r="EJ4302" s="68"/>
      <c r="EK4302" s="68"/>
      <c r="EL4302" s="68"/>
      <c r="EM4302" s="68"/>
      <c r="EN4302" s="68"/>
      <c r="EO4302" s="68"/>
      <c r="EP4302" s="68"/>
      <c r="EQ4302" s="68"/>
      <c r="ER4302" s="68"/>
      <c r="ES4302" s="68"/>
      <c r="ET4302" s="68"/>
    </row>
    <row r="4303" spans="53:150" s="9" customFormat="1" ht="15">
      <c r="BA4303" s="41"/>
      <c r="BB4303" s="41"/>
      <c r="BC4303" s="41"/>
      <c r="BD4303" s="41"/>
      <c r="BE4303" s="41"/>
      <c r="BF4303" s="41"/>
      <c r="BG4303" s="41"/>
      <c r="BH4303" s="41"/>
      <c r="BI4303" s="41"/>
      <c r="BJ4303" s="41"/>
      <c r="BK4303" s="41"/>
      <c r="BL4303" s="41"/>
      <c r="BM4303" s="41"/>
      <c r="BN4303" s="41"/>
      <c r="BO4303" s="41"/>
      <c r="BP4303" s="41"/>
      <c r="BQ4303" s="41"/>
      <c r="BR4303" s="41"/>
      <c r="BS4303" s="41"/>
      <c r="BT4303" s="41"/>
      <c r="BU4303" s="41"/>
      <c r="BV4303" s="41"/>
      <c r="BW4303" s="41"/>
      <c r="BX4303" s="41"/>
      <c r="BY4303" s="41"/>
      <c r="BZ4303" s="41"/>
      <c r="CA4303" s="41"/>
      <c r="CB4303" s="41"/>
      <c r="CC4303" s="41"/>
      <c r="CD4303" s="41"/>
      <c r="CE4303" s="41"/>
      <c r="CF4303" s="41"/>
      <c r="CG4303" s="41"/>
      <c r="CH4303" s="41"/>
      <c r="CI4303" s="41"/>
      <c r="CJ4303" s="41"/>
      <c r="ED4303" s="68"/>
      <c r="EE4303" s="68"/>
      <c r="EF4303" s="68"/>
      <c r="EG4303" s="68"/>
      <c r="EH4303" s="68"/>
      <c r="EI4303" s="68"/>
      <c r="EJ4303" s="68"/>
      <c r="EK4303" s="68"/>
      <c r="EL4303" s="68"/>
      <c r="EM4303" s="68"/>
      <c r="EN4303" s="68"/>
      <c r="EO4303" s="68"/>
      <c r="EP4303" s="68"/>
      <c r="EQ4303" s="68"/>
      <c r="ER4303" s="68"/>
      <c r="ES4303" s="68"/>
      <c r="ET4303" s="68"/>
    </row>
    <row r="4304" spans="53:150" s="9" customFormat="1" ht="15">
      <c r="BA4304" s="41"/>
      <c r="BB4304" s="41"/>
      <c r="BC4304" s="41"/>
      <c r="BD4304" s="41"/>
      <c r="BE4304" s="41"/>
      <c r="BF4304" s="41"/>
      <c r="BG4304" s="41"/>
      <c r="BH4304" s="41"/>
      <c r="BI4304" s="41"/>
      <c r="BJ4304" s="41"/>
      <c r="BK4304" s="41"/>
      <c r="BL4304" s="41"/>
      <c r="BM4304" s="41"/>
      <c r="BN4304" s="41"/>
      <c r="BO4304" s="41"/>
      <c r="BP4304" s="41"/>
      <c r="BQ4304" s="41"/>
      <c r="BR4304" s="41"/>
      <c r="BS4304" s="41"/>
      <c r="BT4304" s="41"/>
      <c r="BU4304" s="41"/>
      <c r="BV4304" s="41"/>
      <c r="BW4304" s="41"/>
      <c r="BX4304" s="41"/>
      <c r="BY4304" s="41"/>
      <c r="BZ4304" s="41"/>
      <c r="CA4304" s="41"/>
      <c r="CB4304" s="41"/>
      <c r="CC4304" s="41"/>
      <c r="CD4304" s="41"/>
      <c r="CE4304" s="41"/>
      <c r="CF4304" s="41"/>
      <c r="CG4304" s="41"/>
      <c r="CH4304" s="41"/>
      <c r="CI4304" s="41"/>
      <c r="CJ4304" s="41"/>
      <c r="ED4304" s="68"/>
      <c r="EE4304" s="68"/>
      <c r="EF4304" s="68"/>
      <c r="EG4304" s="68"/>
      <c r="EH4304" s="68"/>
      <c r="EI4304" s="68"/>
      <c r="EJ4304" s="68"/>
      <c r="EK4304" s="68"/>
      <c r="EL4304" s="68"/>
      <c r="EM4304" s="68"/>
      <c r="EN4304" s="68"/>
      <c r="EO4304" s="68"/>
      <c r="EP4304" s="68"/>
      <c r="EQ4304" s="68"/>
      <c r="ER4304" s="68"/>
      <c r="ES4304" s="68"/>
      <c r="ET4304" s="68"/>
    </row>
    <row r="4305" spans="53:150" s="9" customFormat="1" ht="15">
      <c r="BA4305" s="41"/>
      <c r="BB4305" s="41"/>
      <c r="BC4305" s="41"/>
      <c r="BD4305" s="41"/>
      <c r="BE4305" s="41"/>
      <c r="BF4305" s="41"/>
      <c r="BG4305" s="41"/>
      <c r="BH4305" s="41"/>
      <c r="BI4305" s="41"/>
      <c r="BJ4305" s="41"/>
      <c r="BK4305" s="41"/>
      <c r="BL4305" s="41"/>
      <c r="BM4305" s="41"/>
      <c r="BN4305" s="41"/>
      <c r="BO4305" s="41"/>
      <c r="BP4305" s="41"/>
      <c r="BQ4305" s="41"/>
      <c r="BR4305" s="41"/>
      <c r="BS4305" s="41"/>
      <c r="BT4305" s="41"/>
      <c r="BU4305" s="41"/>
      <c r="BV4305" s="41"/>
      <c r="BW4305" s="41"/>
      <c r="BX4305" s="41"/>
      <c r="BY4305" s="41"/>
      <c r="BZ4305" s="41"/>
      <c r="CA4305" s="41"/>
      <c r="CB4305" s="41"/>
      <c r="CC4305" s="41"/>
      <c r="CD4305" s="41"/>
      <c r="CE4305" s="41"/>
      <c r="CF4305" s="41"/>
      <c r="CG4305" s="41"/>
      <c r="CH4305" s="41"/>
      <c r="CI4305" s="41"/>
      <c r="CJ4305" s="41"/>
      <c r="ED4305" s="68"/>
      <c r="EE4305" s="68"/>
      <c r="EF4305" s="68"/>
      <c r="EG4305" s="68"/>
      <c r="EH4305" s="68"/>
      <c r="EI4305" s="68"/>
      <c r="EJ4305" s="68"/>
      <c r="EK4305" s="68"/>
      <c r="EL4305" s="68"/>
      <c r="EM4305" s="68"/>
      <c r="EN4305" s="68"/>
      <c r="EO4305" s="68"/>
      <c r="EP4305" s="68"/>
      <c r="EQ4305" s="68"/>
      <c r="ER4305" s="68"/>
      <c r="ES4305" s="68"/>
      <c r="ET4305" s="68"/>
    </row>
    <row r="4306" spans="53:150" s="9" customFormat="1" ht="15">
      <c r="BA4306" s="41"/>
      <c r="BB4306" s="41"/>
      <c r="BC4306" s="41"/>
      <c r="BD4306" s="41"/>
      <c r="BE4306" s="41"/>
      <c r="BF4306" s="41"/>
      <c r="BG4306" s="41"/>
      <c r="BH4306" s="41"/>
      <c r="BI4306" s="41"/>
      <c r="BJ4306" s="41"/>
      <c r="BK4306" s="41"/>
      <c r="BL4306" s="41"/>
      <c r="BM4306" s="41"/>
      <c r="BN4306" s="41"/>
      <c r="BO4306" s="41"/>
      <c r="BP4306" s="41"/>
      <c r="BQ4306" s="41"/>
      <c r="BR4306" s="41"/>
      <c r="BS4306" s="41"/>
      <c r="BT4306" s="41"/>
      <c r="BU4306" s="41"/>
      <c r="BV4306" s="41"/>
      <c r="BW4306" s="41"/>
      <c r="BX4306" s="41"/>
      <c r="BY4306" s="41"/>
      <c r="BZ4306" s="41"/>
      <c r="CA4306" s="41"/>
      <c r="CB4306" s="41"/>
      <c r="CC4306" s="41"/>
      <c r="CD4306" s="41"/>
      <c r="CE4306" s="41"/>
      <c r="CF4306" s="41"/>
      <c r="CG4306" s="41"/>
      <c r="CH4306" s="41"/>
      <c r="CI4306" s="41"/>
      <c r="CJ4306" s="41"/>
      <c r="ED4306" s="68"/>
      <c r="EE4306" s="68"/>
      <c r="EF4306" s="68"/>
      <c r="EG4306" s="68"/>
      <c r="EH4306" s="68"/>
      <c r="EI4306" s="68"/>
      <c r="EJ4306" s="68"/>
      <c r="EK4306" s="68"/>
      <c r="EL4306" s="68"/>
      <c r="EM4306" s="68"/>
      <c r="EN4306" s="68"/>
      <c r="EO4306" s="68"/>
      <c r="EP4306" s="68"/>
      <c r="EQ4306" s="68"/>
      <c r="ER4306" s="68"/>
      <c r="ES4306" s="68"/>
      <c r="ET4306" s="68"/>
    </row>
    <row r="4307" spans="53:150" s="9" customFormat="1" ht="15">
      <c r="BA4307" s="41"/>
      <c r="BB4307" s="41"/>
      <c r="BC4307" s="41"/>
      <c r="BD4307" s="41"/>
      <c r="BE4307" s="41"/>
      <c r="BF4307" s="41"/>
      <c r="BG4307" s="41"/>
      <c r="BH4307" s="41"/>
      <c r="BI4307" s="41"/>
      <c r="BJ4307" s="41"/>
      <c r="BK4307" s="41"/>
      <c r="BL4307" s="41"/>
      <c r="BM4307" s="41"/>
      <c r="BN4307" s="41"/>
      <c r="BO4307" s="41"/>
      <c r="BP4307" s="41"/>
      <c r="BQ4307" s="41"/>
      <c r="BR4307" s="41"/>
      <c r="BS4307" s="41"/>
      <c r="BT4307" s="41"/>
      <c r="BU4307" s="41"/>
      <c r="BV4307" s="41"/>
      <c r="BW4307" s="41"/>
      <c r="BX4307" s="41"/>
      <c r="BY4307" s="41"/>
      <c r="BZ4307" s="41"/>
      <c r="CA4307" s="41"/>
      <c r="CB4307" s="41"/>
      <c r="CC4307" s="41"/>
      <c r="CD4307" s="41"/>
      <c r="CE4307" s="41"/>
      <c r="CF4307" s="41"/>
      <c r="CG4307" s="41"/>
      <c r="CH4307" s="41"/>
      <c r="CI4307" s="41"/>
      <c r="CJ4307" s="41"/>
      <c r="ED4307" s="68"/>
      <c r="EE4307" s="68"/>
      <c r="EF4307" s="68"/>
      <c r="EG4307" s="68"/>
      <c r="EH4307" s="68"/>
      <c r="EI4307" s="68"/>
      <c r="EJ4307" s="68"/>
      <c r="EK4307" s="68"/>
      <c r="EL4307" s="68"/>
      <c r="EM4307" s="68"/>
      <c r="EN4307" s="68"/>
      <c r="EO4307" s="68"/>
      <c r="EP4307" s="68"/>
      <c r="EQ4307" s="68"/>
      <c r="ER4307" s="68"/>
      <c r="ES4307" s="68"/>
      <c r="ET4307" s="68"/>
    </row>
    <row r="4308" spans="53:150" s="9" customFormat="1" ht="15">
      <c r="BA4308" s="41"/>
      <c r="BB4308" s="41"/>
      <c r="BC4308" s="41"/>
      <c r="BD4308" s="41"/>
      <c r="BE4308" s="41"/>
      <c r="BF4308" s="41"/>
      <c r="BG4308" s="41"/>
      <c r="BH4308" s="41"/>
      <c r="BI4308" s="41"/>
      <c r="BJ4308" s="41"/>
      <c r="BK4308" s="41"/>
      <c r="BL4308" s="41"/>
      <c r="BM4308" s="41"/>
      <c r="BN4308" s="41"/>
      <c r="BO4308" s="41"/>
      <c r="BP4308" s="41"/>
      <c r="BQ4308" s="41"/>
      <c r="BR4308" s="41"/>
      <c r="BS4308" s="41"/>
      <c r="BT4308" s="41"/>
      <c r="BU4308" s="41"/>
      <c r="BV4308" s="41"/>
      <c r="BW4308" s="41"/>
      <c r="BX4308" s="41"/>
      <c r="BY4308" s="41"/>
      <c r="BZ4308" s="41"/>
      <c r="CA4308" s="41"/>
      <c r="CB4308" s="41"/>
      <c r="CC4308" s="41"/>
      <c r="CD4308" s="41"/>
      <c r="CE4308" s="41"/>
      <c r="CF4308" s="41"/>
      <c r="CG4308" s="41"/>
      <c r="CH4308" s="41"/>
      <c r="CI4308" s="41"/>
      <c r="CJ4308" s="41"/>
      <c r="ED4308" s="68"/>
      <c r="EE4308" s="68"/>
      <c r="EF4308" s="68"/>
      <c r="EG4308" s="68"/>
      <c r="EH4308" s="68"/>
      <c r="EI4308" s="68"/>
      <c r="EJ4308" s="68"/>
      <c r="EK4308" s="68"/>
      <c r="EL4308" s="68"/>
      <c r="EM4308" s="68"/>
      <c r="EN4308" s="68"/>
      <c r="EO4308" s="68"/>
      <c r="EP4308" s="68"/>
      <c r="EQ4308" s="68"/>
      <c r="ER4308" s="68"/>
      <c r="ES4308" s="68"/>
      <c r="ET4308" s="68"/>
    </row>
    <row r="4309" spans="53:150" s="9" customFormat="1" ht="15">
      <c r="BA4309" s="41"/>
      <c r="BB4309" s="41"/>
      <c r="BC4309" s="41"/>
      <c r="BD4309" s="41"/>
      <c r="BE4309" s="41"/>
      <c r="BF4309" s="41"/>
      <c r="BG4309" s="41"/>
      <c r="BH4309" s="41"/>
      <c r="BI4309" s="41"/>
      <c r="BJ4309" s="41"/>
      <c r="BK4309" s="41"/>
      <c r="BL4309" s="41"/>
      <c r="BM4309" s="41"/>
      <c r="BN4309" s="41"/>
      <c r="BO4309" s="41"/>
      <c r="BP4309" s="41"/>
      <c r="BQ4309" s="41"/>
      <c r="BR4309" s="41"/>
      <c r="BS4309" s="41"/>
      <c r="BT4309" s="41"/>
      <c r="BU4309" s="41"/>
      <c r="BV4309" s="41"/>
      <c r="BW4309" s="41"/>
      <c r="BX4309" s="41"/>
      <c r="BY4309" s="41"/>
      <c r="BZ4309" s="41"/>
      <c r="CA4309" s="41"/>
      <c r="CB4309" s="41"/>
      <c r="CC4309" s="41"/>
      <c r="CD4309" s="41"/>
      <c r="CE4309" s="41"/>
      <c r="CF4309" s="41"/>
      <c r="CG4309" s="41"/>
      <c r="CH4309" s="41"/>
      <c r="CI4309" s="41"/>
      <c r="CJ4309" s="41"/>
      <c r="ED4309" s="68"/>
      <c r="EE4309" s="68"/>
      <c r="EF4309" s="68"/>
      <c r="EG4309" s="68"/>
      <c r="EH4309" s="68"/>
      <c r="EI4309" s="68"/>
      <c r="EJ4309" s="68"/>
      <c r="EK4309" s="68"/>
      <c r="EL4309" s="68"/>
      <c r="EM4309" s="68"/>
      <c r="EN4309" s="68"/>
      <c r="EO4309" s="68"/>
      <c r="EP4309" s="68"/>
      <c r="EQ4309" s="68"/>
      <c r="ER4309" s="68"/>
      <c r="ES4309" s="68"/>
      <c r="ET4309" s="68"/>
    </row>
    <row r="4310" spans="53:150" s="9" customFormat="1" ht="15">
      <c r="BA4310" s="41"/>
      <c r="BB4310" s="41"/>
      <c r="BC4310" s="41"/>
      <c r="BD4310" s="41"/>
      <c r="BE4310" s="41"/>
      <c r="BF4310" s="41"/>
      <c r="BG4310" s="41"/>
      <c r="BH4310" s="41"/>
      <c r="BI4310" s="41"/>
      <c r="BJ4310" s="41"/>
      <c r="BK4310" s="41"/>
      <c r="BL4310" s="41"/>
      <c r="BM4310" s="41"/>
      <c r="BN4310" s="41"/>
      <c r="BO4310" s="41"/>
      <c r="BP4310" s="41"/>
      <c r="BQ4310" s="41"/>
      <c r="BR4310" s="41"/>
      <c r="BS4310" s="41"/>
      <c r="BT4310" s="41"/>
      <c r="BU4310" s="41"/>
      <c r="BV4310" s="41"/>
      <c r="BW4310" s="41"/>
      <c r="BX4310" s="41"/>
      <c r="BY4310" s="41"/>
      <c r="BZ4310" s="41"/>
      <c r="CA4310" s="41"/>
      <c r="CB4310" s="41"/>
      <c r="CC4310" s="41"/>
      <c r="CD4310" s="41"/>
      <c r="CE4310" s="41"/>
      <c r="CF4310" s="41"/>
      <c r="CG4310" s="41"/>
      <c r="CH4310" s="41"/>
      <c r="CI4310" s="41"/>
      <c r="CJ4310" s="41"/>
      <c r="ED4310" s="68"/>
      <c r="EE4310" s="68"/>
      <c r="EF4310" s="68"/>
      <c r="EG4310" s="68"/>
      <c r="EH4310" s="68"/>
      <c r="EI4310" s="68"/>
      <c r="EJ4310" s="68"/>
      <c r="EK4310" s="68"/>
      <c r="EL4310" s="68"/>
      <c r="EM4310" s="68"/>
      <c r="EN4310" s="68"/>
      <c r="EO4310" s="68"/>
      <c r="EP4310" s="68"/>
      <c r="EQ4310" s="68"/>
      <c r="ER4310" s="68"/>
      <c r="ES4310" s="68"/>
      <c r="ET4310" s="68"/>
    </row>
    <row r="4311" spans="53:150" s="9" customFormat="1" ht="15">
      <c r="BA4311" s="41"/>
      <c r="BB4311" s="41"/>
      <c r="BC4311" s="41"/>
      <c r="BD4311" s="41"/>
      <c r="BE4311" s="41"/>
      <c r="BF4311" s="41"/>
      <c r="BG4311" s="41"/>
      <c r="BH4311" s="41"/>
      <c r="BI4311" s="41"/>
      <c r="BJ4311" s="41"/>
      <c r="BK4311" s="41"/>
      <c r="BL4311" s="41"/>
      <c r="BM4311" s="41"/>
      <c r="BN4311" s="41"/>
      <c r="BO4311" s="41"/>
      <c r="BP4311" s="41"/>
      <c r="BQ4311" s="41"/>
      <c r="BR4311" s="41"/>
      <c r="BS4311" s="41"/>
      <c r="BT4311" s="41"/>
      <c r="BU4311" s="41"/>
      <c r="BV4311" s="41"/>
      <c r="BW4311" s="41"/>
      <c r="BX4311" s="41"/>
      <c r="BY4311" s="41"/>
      <c r="BZ4311" s="41"/>
      <c r="CA4311" s="41"/>
      <c r="CB4311" s="41"/>
      <c r="CC4311" s="41"/>
      <c r="CD4311" s="41"/>
      <c r="CE4311" s="41"/>
      <c r="CF4311" s="41"/>
      <c r="CG4311" s="41"/>
      <c r="CH4311" s="41"/>
      <c r="CI4311" s="41"/>
      <c r="CJ4311" s="41"/>
      <c r="ED4311" s="68"/>
      <c r="EE4311" s="68"/>
      <c r="EF4311" s="68"/>
      <c r="EG4311" s="68"/>
      <c r="EH4311" s="68"/>
      <c r="EI4311" s="68"/>
      <c r="EJ4311" s="68"/>
      <c r="EK4311" s="68"/>
      <c r="EL4311" s="68"/>
      <c r="EM4311" s="68"/>
      <c r="EN4311" s="68"/>
      <c r="EO4311" s="68"/>
      <c r="EP4311" s="68"/>
      <c r="EQ4311" s="68"/>
      <c r="ER4311" s="68"/>
      <c r="ES4311" s="68"/>
      <c r="ET4311" s="68"/>
    </row>
    <row r="4312" spans="53:150" s="9" customFormat="1" ht="15">
      <c r="BA4312" s="41"/>
      <c r="BB4312" s="41"/>
      <c r="BC4312" s="41"/>
      <c r="BD4312" s="41"/>
      <c r="BE4312" s="41"/>
      <c r="BF4312" s="41"/>
      <c r="BG4312" s="41"/>
      <c r="BH4312" s="41"/>
      <c r="BI4312" s="41"/>
      <c r="BJ4312" s="41"/>
      <c r="BK4312" s="41"/>
      <c r="BL4312" s="41"/>
      <c r="BM4312" s="41"/>
      <c r="BN4312" s="41"/>
      <c r="BO4312" s="41"/>
      <c r="BP4312" s="41"/>
      <c r="BQ4312" s="41"/>
      <c r="BR4312" s="41"/>
      <c r="BS4312" s="41"/>
      <c r="BT4312" s="41"/>
      <c r="BU4312" s="41"/>
      <c r="BV4312" s="41"/>
      <c r="BW4312" s="41"/>
      <c r="BX4312" s="41"/>
      <c r="BY4312" s="41"/>
      <c r="BZ4312" s="41"/>
      <c r="CA4312" s="41"/>
      <c r="CB4312" s="41"/>
      <c r="CC4312" s="41"/>
      <c r="CD4312" s="41"/>
      <c r="CE4312" s="41"/>
      <c r="CF4312" s="41"/>
      <c r="CG4312" s="41"/>
      <c r="CH4312" s="41"/>
      <c r="CI4312" s="41"/>
      <c r="CJ4312" s="41"/>
      <c r="ED4312" s="68"/>
      <c r="EE4312" s="68"/>
      <c r="EF4312" s="68"/>
      <c r="EG4312" s="68"/>
      <c r="EH4312" s="68"/>
      <c r="EI4312" s="68"/>
      <c r="EJ4312" s="68"/>
      <c r="EK4312" s="68"/>
      <c r="EL4312" s="68"/>
      <c r="EM4312" s="68"/>
      <c r="EN4312" s="68"/>
      <c r="EO4312" s="68"/>
      <c r="EP4312" s="68"/>
      <c r="EQ4312" s="68"/>
      <c r="ER4312" s="68"/>
      <c r="ES4312" s="68"/>
      <c r="ET4312" s="68"/>
    </row>
    <row r="4313" spans="53:150" s="9" customFormat="1" ht="15">
      <c r="BA4313" s="41"/>
      <c r="BB4313" s="41"/>
      <c r="BC4313" s="41"/>
      <c r="BD4313" s="41"/>
      <c r="BE4313" s="41"/>
      <c r="BF4313" s="41"/>
      <c r="BG4313" s="41"/>
      <c r="BH4313" s="41"/>
      <c r="BI4313" s="41"/>
      <c r="BJ4313" s="41"/>
      <c r="BK4313" s="41"/>
      <c r="BL4313" s="41"/>
      <c r="BM4313" s="41"/>
      <c r="BN4313" s="41"/>
      <c r="BO4313" s="41"/>
      <c r="BP4313" s="41"/>
      <c r="BQ4313" s="41"/>
      <c r="BR4313" s="41"/>
      <c r="BS4313" s="41"/>
      <c r="BT4313" s="41"/>
      <c r="BU4313" s="41"/>
      <c r="BV4313" s="41"/>
      <c r="BW4313" s="41"/>
      <c r="BX4313" s="41"/>
      <c r="BY4313" s="41"/>
      <c r="BZ4313" s="41"/>
      <c r="CA4313" s="41"/>
      <c r="CB4313" s="41"/>
      <c r="CC4313" s="41"/>
      <c r="CD4313" s="41"/>
      <c r="CE4313" s="41"/>
      <c r="CF4313" s="41"/>
      <c r="CG4313" s="41"/>
      <c r="CH4313" s="41"/>
      <c r="CI4313" s="41"/>
      <c r="CJ4313" s="41"/>
      <c r="ED4313" s="68"/>
      <c r="EE4313" s="68"/>
      <c r="EF4313" s="68"/>
      <c r="EG4313" s="68"/>
      <c r="EH4313" s="68"/>
      <c r="EI4313" s="68"/>
      <c r="EJ4313" s="68"/>
      <c r="EK4313" s="68"/>
      <c r="EL4313" s="68"/>
      <c r="EM4313" s="68"/>
      <c r="EN4313" s="68"/>
      <c r="EO4313" s="68"/>
      <c r="EP4313" s="68"/>
      <c r="EQ4313" s="68"/>
      <c r="ER4313" s="68"/>
      <c r="ES4313" s="68"/>
      <c r="ET4313" s="68"/>
    </row>
    <row r="4314" spans="53:150" s="9" customFormat="1" ht="15">
      <c r="BA4314" s="41"/>
      <c r="BB4314" s="41"/>
      <c r="BC4314" s="41"/>
      <c r="BD4314" s="41"/>
      <c r="BE4314" s="41"/>
      <c r="BF4314" s="41"/>
      <c r="BG4314" s="41"/>
      <c r="BH4314" s="41"/>
      <c r="BI4314" s="41"/>
      <c r="BJ4314" s="41"/>
      <c r="BK4314" s="41"/>
      <c r="BL4314" s="41"/>
      <c r="BM4314" s="41"/>
      <c r="BN4314" s="41"/>
      <c r="BO4314" s="41"/>
      <c r="BP4314" s="41"/>
      <c r="BQ4314" s="41"/>
      <c r="BR4314" s="41"/>
      <c r="BS4314" s="41"/>
      <c r="BT4314" s="41"/>
      <c r="BU4314" s="41"/>
      <c r="BV4314" s="41"/>
      <c r="BW4314" s="41"/>
      <c r="BX4314" s="41"/>
      <c r="BY4314" s="41"/>
      <c r="BZ4314" s="41"/>
      <c r="CA4314" s="41"/>
      <c r="CB4314" s="41"/>
      <c r="CC4314" s="41"/>
      <c r="CD4314" s="41"/>
      <c r="CE4314" s="41"/>
      <c r="CF4314" s="41"/>
      <c r="CG4314" s="41"/>
      <c r="CH4314" s="41"/>
      <c r="CI4314" s="41"/>
      <c r="CJ4314" s="41"/>
      <c r="ED4314" s="68"/>
      <c r="EE4314" s="68"/>
      <c r="EF4314" s="68"/>
      <c r="EG4314" s="68"/>
      <c r="EH4314" s="68"/>
      <c r="EI4314" s="68"/>
      <c r="EJ4314" s="68"/>
      <c r="EK4314" s="68"/>
      <c r="EL4314" s="68"/>
      <c r="EM4314" s="68"/>
      <c r="EN4314" s="68"/>
      <c r="EO4314" s="68"/>
      <c r="EP4314" s="68"/>
      <c r="EQ4314" s="68"/>
      <c r="ER4314" s="68"/>
      <c r="ES4314" s="68"/>
      <c r="ET4314" s="68"/>
    </row>
    <row r="4315" spans="53:150" s="9" customFormat="1" ht="15">
      <c r="BA4315" s="41"/>
      <c r="BB4315" s="41"/>
      <c r="BC4315" s="41"/>
      <c r="BD4315" s="41"/>
      <c r="BE4315" s="41"/>
      <c r="BF4315" s="41"/>
      <c r="BG4315" s="41"/>
      <c r="BH4315" s="41"/>
      <c r="BI4315" s="41"/>
      <c r="BJ4315" s="41"/>
      <c r="BK4315" s="41"/>
      <c r="BL4315" s="41"/>
      <c r="BM4315" s="41"/>
      <c r="BN4315" s="41"/>
      <c r="BO4315" s="41"/>
      <c r="BP4315" s="41"/>
      <c r="BQ4315" s="41"/>
      <c r="BR4315" s="41"/>
      <c r="BS4315" s="41"/>
      <c r="BT4315" s="41"/>
      <c r="BU4315" s="41"/>
      <c r="BV4315" s="41"/>
      <c r="BW4315" s="41"/>
      <c r="BX4315" s="41"/>
      <c r="BY4315" s="41"/>
      <c r="BZ4315" s="41"/>
      <c r="CA4315" s="41"/>
      <c r="CB4315" s="41"/>
      <c r="CC4315" s="41"/>
      <c r="CD4315" s="41"/>
      <c r="CE4315" s="41"/>
      <c r="CF4315" s="41"/>
      <c r="CG4315" s="41"/>
      <c r="CH4315" s="41"/>
      <c r="CI4315" s="41"/>
      <c r="CJ4315" s="41"/>
      <c r="ED4315" s="68"/>
      <c r="EE4315" s="68"/>
      <c r="EF4315" s="68"/>
      <c r="EG4315" s="68"/>
      <c r="EH4315" s="68"/>
      <c r="EI4315" s="68"/>
      <c r="EJ4315" s="68"/>
      <c r="EK4315" s="68"/>
      <c r="EL4315" s="68"/>
      <c r="EM4315" s="68"/>
      <c r="EN4315" s="68"/>
      <c r="EO4315" s="68"/>
      <c r="EP4315" s="68"/>
      <c r="EQ4315" s="68"/>
      <c r="ER4315" s="68"/>
      <c r="ES4315" s="68"/>
      <c r="ET4315" s="68"/>
    </row>
    <row r="4316" spans="53:150" s="9" customFormat="1" ht="15">
      <c r="BA4316" s="41"/>
      <c r="BB4316" s="41"/>
      <c r="BC4316" s="41"/>
      <c r="BD4316" s="41"/>
      <c r="BE4316" s="41"/>
      <c r="BF4316" s="41"/>
      <c r="BG4316" s="41"/>
      <c r="BH4316" s="41"/>
      <c r="BI4316" s="41"/>
      <c r="BJ4316" s="41"/>
      <c r="BK4316" s="41"/>
      <c r="BL4316" s="41"/>
      <c r="BM4316" s="41"/>
      <c r="BN4316" s="41"/>
      <c r="BO4316" s="41"/>
      <c r="BP4316" s="41"/>
      <c r="BQ4316" s="41"/>
      <c r="BR4316" s="41"/>
      <c r="BS4316" s="41"/>
      <c r="BT4316" s="41"/>
      <c r="BU4316" s="41"/>
      <c r="BV4316" s="41"/>
      <c r="BW4316" s="41"/>
      <c r="BX4316" s="41"/>
      <c r="BY4316" s="41"/>
      <c r="BZ4316" s="41"/>
      <c r="CA4316" s="41"/>
      <c r="CB4316" s="41"/>
      <c r="CC4316" s="41"/>
      <c r="CD4316" s="41"/>
      <c r="CE4316" s="41"/>
      <c r="CF4316" s="41"/>
      <c r="CG4316" s="41"/>
      <c r="CH4316" s="41"/>
      <c r="CI4316" s="41"/>
      <c r="CJ4316" s="41"/>
      <c r="ED4316" s="68"/>
      <c r="EE4316" s="68"/>
      <c r="EF4316" s="68"/>
      <c r="EG4316" s="68"/>
      <c r="EH4316" s="68"/>
      <c r="EI4316" s="68"/>
      <c r="EJ4316" s="68"/>
      <c r="EK4316" s="68"/>
      <c r="EL4316" s="68"/>
      <c r="EM4316" s="68"/>
      <c r="EN4316" s="68"/>
      <c r="EO4316" s="68"/>
      <c r="EP4316" s="68"/>
      <c r="EQ4316" s="68"/>
      <c r="ER4316" s="68"/>
      <c r="ES4316" s="68"/>
      <c r="ET4316" s="68"/>
    </row>
    <row r="4317" spans="53:150" s="9" customFormat="1" ht="15">
      <c r="BA4317" s="41"/>
      <c r="BB4317" s="41"/>
      <c r="BC4317" s="41"/>
      <c r="BD4317" s="41"/>
      <c r="BE4317" s="41"/>
      <c r="BF4317" s="41"/>
      <c r="BG4317" s="41"/>
      <c r="BH4317" s="41"/>
      <c r="BI4317" s="41"/>
      <c r="BJ4317" s="41"/>
      <c r="BK4317" s="41"/>
      <c r="BL4317" s="41"/>
      <c r="BM4317" s="41"/>
      <c r="BN4317" s="41"/>
      <c r="BO4317" s="41"/>
      <c r="BP4317" s="41"/>
      <c r="BQ4317" s="41"/>
      <c r="BR4317" s="41"/>
      <c r="BS4317" s="41"/>
      <c r="BT4317" s="41"/>
      <c r="BU4317" s="41"/>
      <c r="BV4317" s="41"/>
      <c r="BW4317" s="41"/>
      <c r="BX4317" s="41"/>
      <c r="BY4317" s="41"/>
      <c r="BZ4317" s="41"/>
      <c r="CA4317" s="41"/>
      <c r="CB4317" s="41"/>
      <c r="CC4317" s="41"/>
      <c r="CD4317" s="41"/>
      <c r="CE4317" s="41"/>
      <c r="CF4317" s="41"/>
      <c r="CG4317" s="41"/>
      <c r="CH4317" s="41"/>
      <c r="CI4317" s="41"/>
      <c r="CJ4317" s="41"/>
      <c r="ED4317" s="68"/>
      <c r="EE4317" s="68"/>
      <c r="EF4317" s="68"/>
      <c r="EG4317" s="68"/>
      <c r="EH4317" s="68"/>
      <c r="EI4317" s="68"/>
      <c r="EJ4317" s="68"/>
      <c r="EK4317" s="68"/>
      <c r="EL4317" s="68"/>
      <c r="EM4317" s="68"/>
      <c r="EN4317" s="68"/>
      <c r="EO4317" s="68"/>
      <c r="EP4317" s="68"/>
      <c r="EQ4317" s="68"/>
      <c r="ER4317" s="68"/>
      <c r="ES4317" s="68"/>
      <c r="ET4317" s="68"/>
    </row>
    <row r="4318" spans="53:150" s="9" customFormat="1" ht="15">
      <c r="BA4318" s="41"/>
      <c r="BB4318" s="41"/>
      <c r="BC4318" s="41"/>
      <c r="BD4318" s="41"/>
      <c r="BE4318" s="41"/>
      <c r="BF4318" s="41"/>
      <c r="BG4318" s="41"/>
      <c r="BH4318" s="41"/>
      <c r="BI4318" s="41"/>
      <c r="BJ4318" s="41"/>
      <c r="BK4318" s="41"/>
      <c r="BL4318" s="41"/>
      <c r="BM4318" s="41"/>
      <c r="BN4318" s="41"/>
      <c r="BO4318" s="41"/>
      <c r="BP4318" s="41"/>
      <c r="BQ4318" s="41"/>
      <c r="BR4318" s="41"/>
      <c r="BS4318" s="41"/>
      <c r="BT4318" s="41"/>
      <c r="BU4318" s="41"/>
      <c r="BV4318" s="41"/>
      <c r="BW4318" s="41"/>
      <c r="BX4318" s="41"/>
      <c r="BY4318" s="41"/>
      <c r="BZ4318" s="41"/>
      <c r="CA4318" s="41"/>
      <c r="CB4318" s="41"/>
      <c r="CC4318" s="41"/>
      <c r="CD4318" s="41"/>
      <c r="CE4318" s="41"/>
      <c r="CF4318" s="41"/>
      <c r="CG4318" s="41"/>
      <c r="CH4318" s="41"/>
      <c r="CI4318" s="41"/>
      <c r="CJ4318" s="41"/>
      <c r="ED4318" s="68"/>
      <c r="EE4318" s="68"/>
      <c r="EF4318" s="68"/>
      <c r="EG4318" s="68"/>
      <c r="EH4318" s="68"/>
      <c r="EI4318" s="68"/>
      <c r="EJ4318" s="68"/>
      <c r="EK4318" s="68"/>
      <c r="EL4318" s="68"/>
      <c r="EM4318" s="68"/>
      <c r="EN4318" s="68"/>
      <c r="EO4318" s="68"/>
      <c r="EP4318" s="68"/>
      <c r="EQ4318" s="68"/>
      <c r="ER4318" s="68"/>
      <c r="ES4318" s="68"/>
      <c r="ET4318" s="68"/>
    </row>
    <row r="4319" spans="53:150" s="9" customFormat="1" ht="15">
      <c r="BA4319" s="41"/>
      <c r="BB4319" s="41"/>
      <c r="BC4319" s="41"/>
      <c r="BD4319" s="41"/>
      <c r="BE4319" s="41"/>
      <c r="BF4319" s="41"/>
      <c r="BG4319" s="41"/>
      <c r="BH4319" s="41"/>
      <c r="BI4319" s="41"/>
      <c r="BJ4319" s="41"/>
      <c r="BK4319" s="41"/>
      <c r="BL4319" s="41"/>
      <c r="BM4319" s="41"/>
      <c r="BN4319" s="41"/>
      <c r="BO4319" s="41"/>
      <c r="BP4319" s="41"/>
      <c r="BQ4319" s="41"/>
      <c r="BR4319" s="41"/>
      <c r="BS4319" s="41"/>
      <c r="BT4319" s="41"/>
      <c r="BU4319" s="41"/>
      <c r="BV4319" s="41"/>
      <c r="BW4319" s="41"/>
      <c r="BX4319" s="41"/>
      <c r="BY4319" s="41"/>
      <c r="BZ4319" s="41"/>
      <c r="CA4319" s="41"/>
      <c r="CB4319" s="41"/>
      <c r="CC4319" s="41"/>
      <c r="CD4319" s="41"/>
      <c r="CE4319" s="41"/>
      <c r="CF4319" s="41"/>
      <c r="CG4319" s="41"/>
      <c r="CH4319" s="41"/>
      <c r="CI4319" s="41"/>
      <c r="CJ4319" s="41"/>
      <c r="ED4319" s="68"/>
      <c r="EE4319" s="68"/>
      <c r="EF4319" s="68"/>
      <c r="EG4319" s="68"/>
      <c r="EH4319" s="68"/>
      <c r="EI4319" s="68"/>
      <c r="EJ4319" s="68"/>
      <c r="EK4319" s="68"/>
      <c r="EL4319" s="68"/>
      <c r="EM4319" s="68"/>
      <c r="EN4319" s="68"/>
      <c r="EO4319" s="68"/>
      <c r="EP4319" s="68"/>
      <c r="EQ4319" s="68"/>
      <c r="ER4319" s="68"/>
      <c r="ES4319" s="68"/>
      <c r="ET4319" s="68"/>
    </row>
    <row r="4320" spans="53:150" s="9" customFormat="1" ht="15">
      <c r="BA4320" s="41"/>
      <c r="BB4320" s="41"/>
      <c r="BC4320" s="41"/>
      <c r="BD4320" s="41"/>
      <c r="BE4320" s="41"/>
      <c r="BF4320" s="41"/>
      <c r="BG4320" s="41"/>
      <c r="BH4320" s="41"/>
      <c r="BI4320" s="41"/>
      <c r="BJ4320" s="41"/>
      <c r="BK4320" s="41"/>
      <c r="BL4320" s="41"/>
      <c r="BM4320" s="41"/>
      <c r="BN4320" s="41"/>
      <c r="BO4320" s="41"/>
      <c r="BP4320" s="41"/>
      <c r="BQ4320" s="41"/>
      <c r="BR4320" s="41"/>
      <c r="BS4320" s="41"/>
      <c r="BT4320" s="41"/>
      <c r="BU4320" s="41"/>
      <c r="BV4320" s="41"/>
      <c r="BW4320" s="41"/>
      <c r="BX4320" s="41"/>
      <c r="BY4320" s="41"/>
      <c r="BZ4320" s="41"/>
      <c r="CA4320" s="41"/>
      <c r="CB4320" s="41"/>
      <c r="CC4320" s="41"/>
      <c r="CD4320" s="41"/>
      <c r="CE4320" s="41"/>
      <c r="CF4320" s="41"/>
      <c r="CG4320" s="41"/>
      <c r="CH4320" s="41"/>
      <c r="CI4320" s="41"/>
      <c r="CJ4320" s="41"/>
      <c r="ED4320" s="68"/>
      <c r="EE4320" s="68"/>
      <c r="EF4320" s="68"/>
      <c r="EG4320" s="68"/>
      <c r="EH4320" s="68"/>
      <c r="EI4320" s="68"/>
      <c r="EJ4320" s="68"/>
      <c r="EK4320" s="68"/>
      <c r="EL4320" s="68"/>
      <c r="EM4320" s="68"/>
      <c r="EN4320" s="68"/>
      <c r="EO4320" s="68"/>
      <c r="EP4320" s="68"/>
      <c r="EQ4320" s="68"/>
      <c r="ER4320" s="68"/>
      <c r="ES4320" s="68"/>
      <c r="ET4320" s="68"/>
    </row>
    <row r="4321" spans="53:150" s="9" customFormat="1" ht="15">
      <c r="BA4321" s="41"/>
      <c r="BB4321" s="41"/>
      <c r="BC4321" s="41"/>
      <c r="BD4321" s="41"/>
      <c r="BE4321" s="41"/>
      <c r="BF4321" s="41"/>
      <c r="BG4321" s="41"/>
      <c r="BH4321" s="41"/>
      <c r="BI4321" s="41"/>
      <c r="BJ4321" s="41"/>
      <c r="BK4321" s="41"/>
      <c r="BL4321" s="41"/>
      <c r="BM4321" s="41"/>
      <c r="BN4321" s="41"/>
      <c r="BO4321" s="41"/>
      <c r="BP4321" s="41"/>
      <c r="BQ4321" s="41"/>
      <c r="BR4321" s="41"/>
      <c r="BS4321" s="41"/>
      <c r="BT4321" s="41"/>
      <c r="BU4321" s="41"/>
      <c r="BV4321" s="41"/>
      <c r="BW4321" s="41"/>
      <c r="BX4321" s="41"/>
      <c r="BY4321" s="41"/>
      <c r="BZ4321" s="41"/>
      <c r="CA4321" s="41"/>
      <c r="CB4321" s="41"/>
      <c r="CC4321" s="41"/>
      <c r="CD4321" s="41"/>
      <c r="CE4321" s="41"/>
      <c r="CF4321" s="41"/>
      <c r="CG4321" s="41"/>
      <c r="CH4321" s="41"/>
      <c r="CI4321" s="41"/>
      <c r="CJ4321" s="41"/>
      <c r="ED4321" s="68"/>
      <c r="EE4321" s="68"/>
      <c r="EF4321" s="68"/>
      <c r="EG4321" s="68"/>
      <c r="EH4321" s="68"/>
      <c r="EI4321" s="68"/>
      <c r="EJ4321" s="68"/>
      <c r="EK4321" s="68"/>
      <c r="EL4321" s="68"/>
      <c r="EM4321" s="68"/>
      <c r="EN4321" s="68"/>
      <c r="EO4321" s="68"/>
      <c r="EP4321" s="68"/>
      <c r="EQ4321" s="68"/>
      <c r="ER4321" s="68"/>
      <c r="ES4321" s="68"/>
      <c r="ET4321" s="68"/>
    </row>
    <row r="4322" spans="53:150" s="9" customFormat="1" ht="15">
      <c r="BA4322" s="41"/>
      <c r="BB4322" s="41"/>
      <c r="BC4322" s="41"/>
      <c r="BD4322" s="41"/>
      <c r="BE4322" s="41"/>
      <c r="BF4322" s="41"/>
      <c r="BG4322" s="41"/>
      <c r="BH4322" s="41"/>
      <c r="BI4322" s="41"/>
      <c r="BJ4322" s="41"/>
      <c r="BK4322" s="41"/>
      <c r="BL4322" s="41"/>
      <c r="BM4322" s="41"/>
      <c r="BN4322" s="41"/>
      <c r="BO4322" s="41"/>
      <c r="BP4322" s="41"/>
      <c r="BQ4322" s="41"/>
      <c r="BR4322" s="41"/>
      <c r="BS4322" s="41"/>
      <c r="BT4322" s="41"/>
      <c r="BU4322" s="41"/>
      <c r="BV4322" s="41"/>
      <c r="BW4322" s="41"/>
      <c r="BX4322" s="41"/>
      <c r="BY4322" s="41"/>
      <c r="BZ4322" s="41"/>
      <c r="CA4322" s="41"/>
      <c r="CB4322" s="41"/>
      <c r="CC4322" s="41"/>
      <c r="CD4322" s="41"/>
      <c r="CE4322" s="41"/>
      <c r="CF4322" s="41"/>
      <c r="CG4322" s="41"/>
      <c r="CH4322" s="41"/>
      <c r="CI4322" s="41"/>
      <c r="CJ4322" s="41"/>
      <c r="ED4322" s="68"/>
      <c r="EE4322" s="68"/>
      <c r="EF4322" s="68"/>
      <c r="EG4322" s="68"/>
      <c r="EH4322" s="68"/>
      <c r="EI4322" s="68"/>
      <c r="EJ4322" s="68"/>
      <c r="EK4322" s="68"/>
      <c r="EL4322" s="68"/>
      <c r="EM4322" s="68"/>
      <c r="EN4322" s="68"/>
      <c r="EO4322" s="68"/>
      <c r="EP4322" s="68"/>
      <c r="EQ4322" s="68"/>
      <c r="ER4322" s="68"/>
      <c r="ES4322" s="68"/>
      <c r="ET4322" s="68"/>
    </row>
    <row r="4323" spans="53:150" s="9" customFormat="1" ht="15">
      <c r="BA4323" s="41"/>
      <c r="BB4323" s="41"/>
      <c r="BC4323" s="41"/>
      <c r="BD4323" s="41"/>
      <c r="BE4323" s="41"/>
      <c r="BF4323" s="41"/>
      <c r="BG4323" s="41"/>
      <c r="BH4323" s="41"/>
      <c r="BI4323" s="41"/>
      <c r="BJ4323" s="41"/>
      <c r="BK4323" s="41"/>
      <c r="BL4323" s="41"/>
      <c r="BM4323" s="41"/>
      <c r="BN4323" s="41"/>
      <c r="BO4323" s="41"/>
      <c r="BP4323" s="41"/>
      <c r="BQ4323" s="41"/>
      <c r="BR4323" s="41"/>
      <c r="BS4323" s="41"/>
      <c r="BT4323" s="41"/>
      <c r="BU4323" s="41"/>
      <c r="BV4323" s="41"/>
      <c r="BW4323" s="41"/>
      <c r="BX4323" s="41"/>
      <c r="BY4323" s="41"/>
      <c r="BZ4323" s="41"/>
      <c r="CA4323" s="41"/>
      <c r="CB4323" s="41"/>
      <c r="CC4323" s="41"/>
      <c r="CD4323" s="41"/>
      <c r="CE4323" s="41"/>
      <c r="CF4323" s="41"/>
      <c r="CG4323" s="41"/>
      <c r="CH4323" s="41"/>
      <c r="CI4323" s="41"/>
      <c r="CJ4323" s="41"/>
      <c r="ED4323" s="68"/>
      <c r="EE4323" s="68"/>
      <c r="EF4323" s="68"/>
      <c r="EG4323" s="68"/>
      <c r="EH4323" s="68"/>
      <c r="EI4323" s="68"/>
      <c r="EJ4323" s="68"/>
      <c r="EK4323" s="68"/>
      <c r="EL4323" s="68"/>
      <c r="EM4323" s="68"/>
      <c r="EN4323" s="68"/>
      <c r="EO4323" s="68"/>
      <c r="EP4323" s="68"/>
      <c r="EQ4323" s="68"/>
      <c r="ER4323" s="68"/>
      <c r="ES4323" s="68"/>
      <c r="ET4323" s="68"/>
    </row>
    <row r="4324" spans="53:150" s="9" customFormat="1" ht="15">
      <c r="BA4324" s="41"/>
      <c r="BB4324" s="41"/>
      <c r="BC4324" s="41"/>
      <c r="BD4324" s="41"/>
      <c r="BE4324" s="41"/>
      <c r="BF4324" s="41"/>
      <c r="BG4324" s="41"/>
      <c r="BH4324" s="41"/>
      <c r="BI4324" s="41"/>
      <c r="BJ4324" s="41"/>
      <c r="BK4324" s="41"/>
      <c r="BL4324" s="41"/>
      <c r="BM4324" s="41"/>
      <c r="BN4324" s="41"/>
      <c r="BO4324" s="41"/>
      <c r="BP4324" s="41"/>
      <c r="BQ4324" s="41"/>
      <c r="BR4324" s="41"/>
      <c r="BS4324" s="41"/>
      <c r="BT4324" s="41"/>
      <c r="BU4324" s="41"/>
      <c r="BV4324" s="41"/>
      <c r="BW4324" s="41"/>
      <c r="BX4324" s="41"/>
      <c r="BY4324" s="41"/>
      <c r="BZ4324" s="41"/>
      <c r="CA4324" s="41"/>
      <c r="CB4324" s="41"/>
      <c r="CC4324" s="41"/>
      <c r="CD4324" s="41"/>
      <c r="CE4324" s="41"/>
      <c r="CF4324" s="41"/>
      <c r="CG4324" s="41"/>
      <c r="CH4324" s="41"/>
      <c r="CI4324" s="41"/>
      <c r="CJ4324" s="41"/>
      <c r="ED4324" s="68"/>
      <c r="EE4324" s="68"/>
      <c r="EF4324" s="68"/>
      <c r="EG4324" s="68"/>
      <c r="EH4324" s="68"/>
      <c r="EI4324" s="68"/>
      <c r="EJ4324" s="68"/>
      <c r="EK4324" s="68"/>
      <c r="EL4324" s="68"/>
      <c r="EM4324" s="68"/>
      <c r="EN4324" s="68"/>
      <c r="EO4324" s="68"/>
      <c r="EP4324" s="68"/>
      <c r="EQ4324" s="68"/>
      <c r="ER4324" s="68"/>
      <c r="ES4324" s="68"/>
      <c r="ET4324" s="68"/>
    </row>
    <row r="4325" spans="53:150" s="9" customFormat="1" ht="15">
      <c r="BA4325" s="41"/>
      <c r="BB4325" s="41"/>
      <c r="BC4325" s="41"/>
      <c r="BD4325" s="41"/>
      <c r="BE4325" s="41"/>
      <c r="BF4325" s="41"/>
      <c r="BG4325" s="41"/>
      <c r="BH4325" s="41"/>
      <c r="BI4325" s="41"/>
      <c r="BJ4325" s="41"/>
      <c r="BK4325" s="41"/>
      <c r="BL4325" s="41"/>
      <c r="BM4325" s="41"/>
      <c r="BN4325" s="41"/>
      <c r="BO4325" s="41"/>
      <c r="BP4325" s="41"/>
      <c r="BQ4325" s="41"/>
      <c r="BR4325" s="41"/>
      <c r="BS4325" s="41"/>
      <c r="BT4325" s="41"/>
      <c r="BU4325" s="41"/>
      <c r="BV4325" s="41"/>
      <c r="BW4325" s="41"/>
      <c r="BX4325" s="41"/>
      <c r="BY4325" s="41"/>
      <c r="BZ4325" s="41"/>
      <c r="CA4325" s="41"/>
      <c r="CB4325" s="41"/>
      <c r="CC4325" s="41"/>
      <c r="CD4325" s="41"/>
      <c r="CE4325" s="41"/>
      <c r="CF4325" s="41"/>
      <c r="CG4325" s="41"/>
      <c r="CH4325" s="41"/>
      <c r="CI4325" s="41"/>
      <c r="CJ4325" s="41"/>
      <c r="ED4325" s="68"/>
      <c r="EE4325" s="68"/>
      <c r="EF4325" s="68"/>
      <c r="EG4325" s="68"/>
      <c r="EH4325" s="68"/>
      <c r="EI4325" s="68"/>
      <c r="EJ4325" s="68"/>
      <c r="EK4325" s="68"/>
      <c r="EL4325" s="68"/>
      <c r="EM4325" s="68"/>
      <c r="EN4325" s="68"/>
      <c r="EO4325" s="68"/>
      <c r="EP4325" s="68"/>
      <c r="EQ4325" s="68"/>
      <c r="ER4325" s="68"/>
      <c r="ES4325" s="68"/>
      <c r="ET4325" s="68"/>
    </row>
    <row r="4326" spans="53:150" s="9" customFormat="1" ht="15">
      <c r="BA4326" s="41"/>
      <c r="BB4326" s="41"/>
      <c r="BC4326" s="41"/>
      <c r="BD4326" s="41"/>
      <c r="BE4326" s="41"/>
      <c r="BF4326" s="41"/>
      <c r="BG4326" s="41"/>
      <c r="BH4326" s="41"/>
      <c r="BI4326" s="41"/>
      <c r="BJ4326" s="41"/>
      <c r="BK4326" s="41"/>
      <c r="BL4326" s="41"/>
      <c r="BM4326" s="41"/>
      <c r="BN4326" s="41"/>
      <c r="BO4326" s="41"/>
      <c r="BP4326" s="41"/>
      <c r="BQ4326" s="41"/>
      <c r="BR4326" s="41"/>
      <c r="BS4326" s="41"/>
      <c r="BT4326" s="41"/>
      <c r="BU4326" s="41"/>
      <c r="BV4326" s="41"/>
      <c r="BW4326" s="41"/>
      <c r="BX4326" s="41"/>
      <c r="BY4326" s="41"/>
      <c r="BZ4326" s="41"/>
      <c r="CA4326" s="41"/>
      <c r="CB4326" s="41"/>
      <c r="CC4326" s="41"/>
      <c r="CD4326" s="41"/>
      <c r="CE4326" s="41"/>
      <c r="CF4326" s="41"/>
      <c r="CG4326" s="41"/>
      <c r="CH4326" s="41"/>
      <c r="CI4326" s="41"/>
      <c r="CJ4326" s="41"/>
      <c r="ED4326" s="68"/>
      <c r="EE4326" s="68"/>
      <c r="EF4326" s="68"/>
      <c r="EG4326" s="68"/>
      <c r="EH4326" s="68"/>
      <c r="EI4326" s="68"/>
      <c r="EJ4326" s="68"/>
      <c r="EK4326" s="68"/>
      <c r="EL4326" s="68"/>
      <c r="EM4326" s="68"/>
      <c r="EN4326" s="68"/>
      <c r="EO4326" s="68"/>
      <c r="EP4326" s="68"/>
      <c r="EQ4326" s="68"/>
      <c r="ER4326" s="68"/>
      <c r="ES4326" s="68"/>
      <c r="ET4326" s="68"/>
    </row>
    <row r="4327" spans="53:150" s="9" customFormat="1" ht="15">
      <c r="BA4327" s="41"/>
      <c r="BB4327" s="41"/>
      <c r="BC4327" s="41"/>
      <c r="BD4327" s="41"/>
      <c r="BE4327" s="41"/>
      <c r="BF4327" s="41"/>
      <c r="BG4327" s="41"/>
      <c r="BH4327" s="41"/>
      <c r="BI4327" s="41"/>
      <c r="BJ4327" s="41"/>
      <c r="BK4327" s="41"/>
      <c r="BL4327" s="41"/>
      <c r="BM4327" s="41"/>
      <c r="BN4327" s="41"/>
      <c r="BO4327" s="41"/>
      <c r="BP4327" s="41"/>
      <c r="BQ4327" s="41"/>
      <c r="BR4327" s="41"/>
      <c r="BS4327" s="41"/>
      <c r="BT4327" s="41"/>
      <c r="BU4327" s="41"/>
      <c r="BV4327" s="41"/>
      <c r="BW4327" s="41"/>
      <c r="BX4327" s="41"/>
      <c r="BY4327" s="41"/>
      <c r="BZ4327" s="41"/>
      <c r="CA4327" s="41"/>
      <c r="CB4327" s="41"/>
      <c r="CC4327" s="41"/>
      <c r="CD4327" s="41"/>
      <c r="CE4327" s="41"/>
      <c r="CF4327" s="41"/>
      <c r="CG4327" s="41"/>
      <c r="CH4327" s="41"/>
      <c r="CI4327" s="41"/>
      <c r="CJ4327" s="41"/>
      <c r="ED4327" s="68"/>
      <c r="EE4327" s="68"/>
      <c r="EF4327" s="68"/>
      <c r="EG4327" s="68"/>
      <c r="EH4327" s="68"/>
      <c r="EI4327" s="68"/>
      <c r="EJ4327" s="68"/>
      <c r="EK4327" s="68"/>
      <c r="EL4327" s="68"/>
      <c r="EM4327" s="68"/>
      <c r="EN4327" s="68"/>
      <c r="EO4327" s="68"/>
      <c r="EP4327" s="68"/>
      <c r="EQ4327" s="68"/>
      <c r="ER4327" s="68"/>
      <c r="ES4327" s="68"/>
      <c r="ET4327" s="68"/>
    </row>
    <row r="4328" spans="53:150" s="9" customFormat="1" ht="15">
      <c r="BA4328" s="41"/>
      <c r="BB4328" s="41"/>
      <c r="BC4328" s="41"/>
      <c r="BD4328" s="41"/>
      <c r="BE4328" s="41"/>
      <c r="BF4328" s="41"/>
      <c r="BG4328" s="41"/>
      <c r="BH4328" s="41"/>
      <c r="BI4328" s="41"/>
      <c r="BJ4328" s="41"/>
      <c r="BK4328" s="41"/>
      <c r="BL4328" s="41"/>
      <c r="BM4328" s="41"/>
      <c r="BN4328" s="41"/>
      <c r="BO4328" s="41"/>
      <c r="BP4328" s="41"/>
      <c r="BQ4328" s="41"/>
      <c r="BR4328" s="41"/>
      <c r="BS4328" s="41"/>
      <c r="BT4328" s="41"/>
      <c r="BU4328" s="41"/>
      <c r="BV4328" s="41"/>
      <c r="BW4328" s="41"/>
      <c r="BX4328" s="41"/>
      <c r="BY4328" s="41"/>
      <c r="BZ4328" s="41"/>
      <c r="CA4328" s="41"/>
      <c r="CB4328" s="41"/>
      <c r="CC4328" s="41"/>
      <c r="CD4328" s="41"/>
      <c r="CE4328" s="41"/>
      <c r="CF4328" s="41"/>
      <c r="CG4328" s="41"/>
      <c r="CH4328" s="41"/>
      <c r="CI4328" s="41"/>
      <c r="CJ4328" s="41"/>
      <c r="ED4328" s="68"/>
      <c r="EE4328" s="68"/>
      <c r="EF4328" s="68"/>
      <c r="EG4328" s="68"/>
      <c r="EH4328" s="68"/>
      <c r="EI4328" s="68"/>
      <c r="EJ4328" s="68"/>
      <c r="EK4328" s="68"/>
      <c r="EL4328" s="68"/>
      <c r="EM4328" s="68"/>
      <c r="EN4328" s="68"/>
      <c r="EO4328" s="68"/>
      <c r="EP4328" s="68"/>
      <c r="EQ4328" s="68"/>
      <c r="ER4328" s="68"/>
      <c r="ES4328" s="68"/>
      <c r="ET4328" s="68"/>
    </row>
    <row r="4329" spans="53:150" s="9" customFormat="1" ht="15">
      <c r="BA4329" s="41"/>
      <c r="BB4329" s="41"/>
      <c r="BC4329" s="41"/>
      <c r="BD4329" s="41"/>
      <c r="BE4329" s="41"/>
      <c r="BF4329" s="41"/>
      <c r="BG4329" s="41"/>
      <c r="BH4329" s="41"/>
      <c r="BI4329" s="41"/>
      <c r="BJ4329" s="41"/>
      <c r="BK4329" s="41"/>
      <c r="BL4329" s="41"/>
      <c r="BM4329" s="41"/>
      <c r="BN4329" s="41"/>
      <c r="BO4329" s="41"/>
      <c r="BP4329" s="41"/>
      <c r="BQ4329" s="41"/>
      <c r="BR4329" s="41"/>
      <c r="BS4329" s="41"/>
      <c r="BT4329" s="41"/>
      <c r="BU4329" s="41"/>
      <c r="BV4329" s="41"/>
      <c r="BW4329" s="41"/>
      <c r="BX4329" s="41"/>
      <c r="BY4329" s="41"/>
      <c r="BZ4329" s="41"/>
      <c r="CA4329" s="41"/>
      <c r="CB4329" s="41"/>
      <c r="CC4329" s="41"/>
      <c r="CD4329" s="41"/>
      <c r="CE4329" s="41"/>
      <c r="CF4329" s="41"/>
      <c r="CG4329" s="41"/>
      <c r="CH4329" s="41"/>
      <c r="CI4329" s="41"/>
      <c r="CJ4329" s="41"/>
      <c r="ED4329" s="68"/>
      <c r="EE4329" s="68"/>
      <c r="EF4329" s="68"/>
      <c r="EG4329" s="68"/>
      <c r="EH4329" s="68"/>
      <c r="EI4329" s="68"/>
      <c r="EJ4329" s="68"/>
      <c r="EK4329" s="68"/>
      <c r="EL4329" s="68"/>
      <c r="EM4329" s="68"/>
      <c r="EN4329" s="68"/>
      <c r="EO4329" s="68"/>
      <c r="EP4329" s="68"/>
      <c r="EQ4329" s="68"/>
      <c r="ER4329" s="68"/>
      <c r="ES4329" s="68"/>
      <c r="ET4329" s="68"/>
    </row>
    <row r="4330" spans="53:150" s="9" customFormat="1" ht="15">
      <c r="BA4330" s="41"/>
      <c r="BB4330" s="41"/>
      <c r="BC4330" s="41"/>
      <c r="BD4330" s="41"/>
      <c r="BE4330" s="41"/>
      <c r="BF4330" s="41"/>
      <c r="BG4330" s="41"/>
      <c r="BH4330" s="41"/>
      <c r="BI4330" s="41"/>
      <c r="BJ4330" s="41"/>
      <c r="BK4330" s="41"/>
      <c r="BL4330" s="41"/>
      <c r="BM4330" s="41"/>
      <c r="BN4330" s="41"/>
      <c r="BO4330" s="41"/>
      <c r="BP4330" s="41"/>
      <c r="BQ4330" s="41"/>
      <c r="BR4330" s="41"/>
      <c r="BS4330" s="41"/>
      <c r="BT4330" s="41"/>
      <c r="BU4330" s="41"/>
      <c r="BV4330" s="41"/>
      <c r="BW4330" s="41"/>
      <c r="BX4330" s="41"/>
      <c r="BY4330" s="41"/>
      <c r="BZ4330" s="41"/>
      <c r="CA4330" s="41"/>
      <c r="CB4330" s="41"/>
      <c r="CC4330" s="41"/>
      <c r="CD4330" s="41"/>
      <c r="CE4330" s="41"/>
      <c r="CF4330" s="41"/>
      <c r="CG4330" s="41"/>
      <c r="CH4330" s="41"/>
      <c r="CI4330" s="41"/>
      <c r="CJ4330" s="41"/>
      <c r="ED4330" s="68"/>
      <c r="EE4330" s="68"/>
      <c r="EF4330" s="68"/>
      <c r="EG4330" s="68"/>
      <c r="EH4330" s="68"/>
      <c r="EI4330" s="68"/>
      <c r="EJ4330" s="68"/>
      <c r="EK4330" s="68"/>
      <c r="EL4330" s="68"/>
      <c r="EM4330" s="68"/>
      <c r="EN4330" s="68"/>
      <c r="EO4330" s="68"/>
      <c r="EP4330" s="68"/>
      <c r="EQ4330" s="68"/>
      <c r="ER4330" s="68"/>
      <c r="ES4330" s="68"/>
      <c r="ET4330" s="68"/>
    </row>
    <row r="4331" spans="53:150" s="9" customFormat="1" ht="15">
      <c r="BA4331" s="41"/>
      <c r="BB4331" s="41"/>
      <c r="BC4331" s="41"/>
      <c r="BD4331" s="41"/>
      <c r="BE4331" s="41"/>
      <c r="BF4331" s="41"/>
      <c r="BG4331" s="41"/>
      <c r="BH4331" s="41"/>
      <c r="BI4331" s="41"/>
      <c r="BJ4331" s="41"/>
      <c r="BK4331" s="41"/>
      <c r="BL4331" s="41"/>
      <c r="BM4331" s="41"/>
      <c r="BN4331" s="41"/>
      <c r="BO4331" s="41"/>
      <c r="BP4331" s="41"/>
      <c r="BQ4331" s="41"/>
      <c r="BR4331" s="41"/>
      <c r="BS4331" s="41"/>
      <c r="BT4331" s="41"/>
      <c r="BU4331" s="41"/>
      <c r="BV4331" s="41"/>
      <c r="BW4331" s="41"/>
      <c r="BX4331" s="41"/>
      <c r="BY4331" s="41"/>
      <c r="BZ4331" s="41"/>
      <c r="CA4331" s="41"/>
      <c r="CB4331" s="41"/>
      <c r="CC4331" s="41"/>
      <c r="CD4331" s="41"/>
      <c r="CE4331" s="41"/>
      <c r="CF4331" s="41"/>
      <c r="CG4331" s="41"/>
      <c r="CH4331" s="41"/>
      <c r="CI4331" s="41"/>
      <c r="CJ4331" s="41"/>
      <c r="ED4331" s="68"/>
      <c r="EE4331" s="68"/>
      <c r="EF4331" s="68"/>
      <c r="EG4331" s="68"/>
      <c r="EH4331" s="68"/>
      <c r="EI4331" s="68"/>
      <c r="EJ4331" s="68"/>
      <c r="EK4331" s="68"/>
      <c r="EL4331" s="68"/>
      <c r="EM4331" s="68"/>
      <c r="EN4331" s="68"/>
      <c r="EO4331" s="68"/>
      <c r="EP4331" s="68"/>
      <c r="EQ4331" s="68"/>
      <c r="ER4331" s="68"/>
      <c r="ES4331" s="68"/>
      <c r="ET4331" s="68"/>
    </row>
    <row r="4332" spans="53:150" s="9" customFormat="1" ht="15">
      <c r="BA4332" s="41"/>
      <c r="BB4332" s="41"/>
      <c r="BC4332" s="41"/>
      <c r="BD4332" s="41"/>
      <c r="BE4332" s="41"/>
      <c r="BF4332" s="41"/>
      <c r="BG4332" s="41"/>
      <c r="BH4332" s="41"/>
      <c r="BI4332" s="41"/>
      <c r="BJ4332" s="41"/>
      <c r="BK4332" s="41"/>
      <c r="BL4332" s="41"/>
      <c r="BM4332" s="41"/>
      <c r="BN4332" s="41"/>
      <c r="BO4332" s="41"/>
      <c r="BP4332" s="41"/>
      <c r="BQ4332" s="41"/>
      <c r="BR4332" s="41"/>
      <c r="BS4332" s="41"/>
      <c r="BT4332" s="41"/>
      <c r="BU4332" s="41"/>
      <c r="BV4332" s="41"/>
      <c r="BW4332" s="41"/>
      <c r="BX4332" s="41"/>
      <c r="BY4332" s="41"/>
      <c r="BZ4332" s="41"/>
      <c r="CA4332" s="41"/>
      <c r="CB4332" s="41"/>
      <c r="CC4332" s="41"/>
      <c r="CD4332" s="41"/>
      <c r="CE4332" s="41"/>
      <c r="CF4332" s="41"/>
      <c r="CG4332" s="41"/>
      <c r="CH4332" s="41"/>
      <c r="CI4332" s="41"/>
      <c r="CJ4332" s="41"/>
      <c r="ED4332" s="68"/>
      <c r="EE4332" s="68"/>
      <c r="EF4332" s="68"/>
      <c r="EG4332" s="68"/>
      <c r="EH4332" s="68"/>
      <c r="EI4332" s="68"/>
      <c r="EJ4332" s="68"/>
      <c r="EK4332" s="68"/>
      <c r="EL4332" s="68"/>
      <c r="EM4332" s="68"/>
      <c r="EN4332" s="68"/>
      <c r="EO4332" s="68"/>
      <c r="EP4332" s="68"/>
      <c r="EQ4332" s="68"/>
      <c r="ER4332" s="68"/>
      <c r="ES4332" s="68"/>
      <c r="ET4332" s="68"/>
    </row>
    <row r="4333" spans="53:150" s="9" customFormat="1" ht="15">
      <c r="BA4333" s="41"/>
      <c r="BB4333" s="41"/>
      <c r="BC4333" s="41"/>
      <c r="BD4333" s="41"/>
      <c r="BE4333" s="41"/>
      <c r="BF4333" s="41"/>
      <c r="BG4333" s="41"/>
      <c r="BH4333" s="41"/>
      <c r="BI4333" s="41"/>
      <c r="BJ4333" s="41"/>
      <c r="BK4333" s="41"/>
      <c r="BL4333" s="41"/>
      <c r="BM4333" s="41"/>
      <c r="BN4333" s="41"/>
      <c r="BO4333" s="41"/>
      <c r="BP4333" s="41"/>
      <c r="BQ4333" s="41"/>
      <c r="BR4333" s="41"/>
      <c r="BS4333" s="41"/>
      <c r="BT4333" s="41"/>
      <c r="BU4333" s="41"/>
      <c r="BV4333" s="41"/>
      <c r="BW4333" s="41"/>
      <c r="BX4333" s="41"/>
      <c r="BY4333" s="41"/>
      <c r="BZ4333" s="41"/>
      <c r="CA4333" s="41"/>
      <c r="CB4333" s="41"/>
      <c r="CC4333" s="41"/>
      <c r="CD4333" s="41"/>
      <c r="CE4333" s="41"/>
      <c r="CF4333" s="41"/>
      <c r="CG4333" s="41"/>
      <c r="CH4333" s="41"/>
      <c r="CI4333" s="41"/>
      <c r="CJ4333" s="41"/>
      <c r="ED4333" s="68"/>
      <c r="EE4333" s="68"/>
      <c r="EF4333" s="68"/>
      <c r="EG4333" s="68"/>
      <c r="EH4333" s="68"/>
      <c r="EI4333" s="68"/>
      <c r="EJ4333" s="68"/>
      <c r="EK4333" s="68"/>
      <c r="EL4333" s="68"/>
      <c r="EM4333" s="68"/>
      <c r="EN4333" s="68"/>
      <c r="EO4333" s="68"/>
      <c r="EP4333" s="68"/>
      <c r="EQ4333" s="68"/>
      <c r="ER4333" s="68"/>
      <c r="ES4333" s="68"/>
      <c r="ET4333" s="68"/>
    </row>
    <row r="4334" spans="53:150" s="9" customFormat="1" ht="15">
      <c r="BA4334" s="41"/>
      <c r="BB4334" s="41"/>
      <c r="BC4334" s="41"/>
      <c r="BD4334" s="41"/>
      <c r="BE4334" s="41"/>
      <c r="BF4334" s="41"/>
      <c r="BG4334" s="41"/>
      <c r="BH4334" s="41"/>
      <c r="BI4334" s="41"/>
      <c r="BJ4334" s="41"/>
      <c r="BK4334" s="41"/>
      <c r="BL4334" s="41"/>
      <c r="BM4334" s="41"/>
      <c r="BN4334" s="41"/>
      <c r="BO4334" s="41"/>
      <c r="BP4334" s="41"/>
      <c r="BQ4334" s="41"/>
      <c r="BR4334" s="41"/>
      <c r="BS4334" s="41"/>
      <c r="BT4334" s="41"/>
      <c r="BU4334" s="41"/>
      <c r="BV4334" s="41"/>
      <c r="BW4334" s="41"/>
      <c r="BX4334" s="41"/>
      <c r="BY4334" s="41"/>
      <c r="BZ4334" s="41"/>
      <c r="CA4334" s="41"/>
      <c r="CB4334" s="41"/>
      <c r="CC4334" s="41"/>
      <c r="CD4334" s="41"/>
      <c r="CE4334" s="41"/>
      <c r="CF4334" s="41"/>
      <c r="CG4334" s="41"/>
      <c r="CH4334" s="41"/>
      <c r="CI4334" s="41"/>
      <c r="CJ4334" s="41"/>
      <c r="ED4334" s="68"/>
      <c r="EE4334" s="68"/>
      <c r="EF4334" s="68"/>
      <c r="EG4334" s="68"/>
      <c r="EH4334" s="68"/>
      <c r="EI4334" s="68"/>
      <c r="EJ4334" s="68"/>
      <c r="EK4334" s="68"/>
      <c r="EL4334" s="68"/>
      <c r="EM4334" s="68"/>
      <c r="EN4334" s="68"/>
      <c r="EO4334" s="68"/>
      <c r="EP4334" s="68"/>
      <c r="EQ4334" s="68"/>
      <c r="ER4334" s="68"/>
      <c r="ES4334" s="68"/>
      <c r="ET4334" s="68"/>
    </row>
    <row r="4335" spans="53:150" s="9" customFormat="1" ht="15">
      <c r="BA4335" s="41"/>
      <c r="BB4335" s="41"/>
      <c r="BC4335" s="41"/>
      <c r="BD4335" s="41"/>
      <c r="BE4335" s="41"/>
      <c r="BF4335" s="41"/>
      <c r="BG4335" s="41"/>
      <c r="BH4335" s="41"/>
      <c r="BI4335" s="41"/>
      <c r="BJ4335" s="41"/>
      <c r="BK4335" s="41"/>
      <c r="BL4335" s="41"/>
      <c r="BM4335" s="41"/>
      <c r="BN4335" s="41"/>
      <c r="BO4335" s="41"/>
      <c r="BP4335" s="41"/>
      <c r="BQ4335" s="41"/>
      <c r="BR4335" s="41"/>
      <c r="BS4335" s="41"/>
      <c r="BT4335" s="41"/>
      <c r="BU4335" s="41"/>
      <c r="BV4335" s="41"/>
      <c r="BW4335" s="41"/>
      <c r="BX4335" s="41"/>
      <c r="BY4335" s="41"/>
      <c r="BZ4335" s="41"/>
      <c r="CA4335" s="41"/>
      <c r="CB4335" s="41"/>
      <c r="CC4335" s="41"/>
      <c r="CD4335" s="41"/>
      <c r="CE4335" s="41"/>
      <c r="CF4335" s="41"/>
      <c r="CG4335" s="41"/>
      <c r="CH4335" s="41"/>
      <c r="CI4335" s="41"/>
      <c r="CJ4335" s="41"/>
      <c r="ED4335" s="68"/>
      <c r="EE4335" s="68"/>
      <c r="EF4335" s="68"/>
      <c r="EG4335" s="68"/>
      <c r="EH4335" s="68"/>
      <c r="EI4335" s="68"/>
      <c r="EJ4335" s="68"/>
      <c r="EK4335" s="68"/>
      <c r="EL4335" s="68"/>
      <c r="EM4335" s="68"/>
      <c r="EN4335" s="68"/>
      <c r="EO4335" s="68"/>
      <c r="EP4335" s="68"/>
      <c r="EQ4335" s="68"/>
      <c r="ER4335" s="68"/>
      <c r="ES4335" s="68"/>
      <c r="ET4335" s="68"/>
    </row>
    <row r="4336" spans="53:150" s="9" customFormat="1" ht="15">
      <c r="BA4336" s="41"/>
      <c r="BB4336" s="41"/>
      <c r="BC4336" s="41"/>
      <c r="BD4336" s="41"/>
      <c r="BE4336" s="41"/>
      <c r="BF4336" s="41"/>
      <c r="BG4336" s="41"/>
      <c r="BH4336" s="41"/>
      <c r="BI4336" s="41"/>
      <c r="BJ4336" s="41"/>
      <c r="BK4336" s="41"/>
      <c r="BL4336" s="41"/>
      <c r="BM4336" s="41"/>
      <c r="BN4336" s="41"/>
      <c r="BO4336" s="41"/>
      <c r="BP4336" s="41"/>
      <c r="BQ4336" s="41"/>
      <c r="BR4336" s="41"/>
      <c r="BS4336" s="41"/>
      <c r="BT4336" s="41"/>
      <c r="BU4336" s="41"/>
      <c r="BV4336" s="41"/>
      <c r="BW4336" s="41"/>
      <c r="BX4336" s="41"/>
      <c r="BY4336" s="41"/>
      <c r="BZ4336" s="41"/>
      <c r="CA4336" s="41"/>
      <c r="CB4336" s="41"/>
      <c r="CC4336" s="41"/>
      <c r="CD4336" s="41"/>
      <c r="CE4336" s="41"/>
      <c r="CF4336" s="41"/>
      <c r="CG4336" s="41"/>
      <c r="CH4336" s="41"/>
      <c r="CI4336" s="41"/>
      <c r="CJ4336" s="41"/>
      <c r="ED4336" s="68"/>
      <c r="EE4336" s="68"/>
      <c r="EF4336" s="68"/>
      <c r="EG4336" s="68"/>
      <c r="EH4336" s="68"/>
      <c r="EI4336" s="68"/>
      <c r="EJ4336" s="68"/>
      <c r="EK4336" s="68"/>
      <c r="EL4336" s="68"/>
      <c r="EM4336" s="68"/>
      <c r="EN4336" s="68"/>
      <c r="EO4336" s="68"/>
      <c r="EP4336" s="68"/>
      <c r="EQ4336" s="68"/>
      <c r="ER4336" s="68"/>
      <c r="ES4336" s="68"/>
      <c r="ET4336" s="68"/>
    </row>
    <row r="4337" spans="53:150" s="9" customFormat="1" ht="15">
      <c r="BA4337" s="41"/>
      <c r="BB4337" s="41"/>
      <c r="BC4337" s="41"/>
      <c r="BD4337" s="41"/>
      <c r="BE4337" s="41"/>
      <c r="BF4337" s="41"/>
      <c r="BG4337" s="41"/>
      <c r="BH4337" s="41"/>
      <c r="BI4337" s="41"/>
      <c r="BJ4337" s="41"/>
      <c r="BK4337" s="41"/>
      <c r="BL4337" s="41"/>
      <c r="BM4337" s="41"/>
      <c r="BN4337" s="41"/>
      <c r="BO4337" s="41"/>
      <c r="BP4337" s="41"/>
      <c r="BQ4337" s="41"/>
      <c r="BR4337" s="41"/>
      <c r="BS4337" s="41"/>
      <c r="BT4337" s="41"/>
      <c r="BU4337" s="41"/>
      <c r="BV4337" s="41"/>
      <c r="BW4337" s="41"/>
      <c r="BX4337" s="41"/>
      <c r="BY4337" s="41"/>
      <c r="BZ4337" s="41"/>
      <c r="CA4337" s="41"/>
      <c r="CB4337" s="41"/>
      <c r="CC4337" s="41"/>
      <c r="CD4337" s="41"/>
      <c r="CE4337" s="41"/>
      <c r="CF4337" s="41"/>
      <c r="CG4337" s="41"/>
      <c r="CH4337" s="41"/>
      <c r="CI4337" s="41"/>
      <c r="CJ4337" s="41"/>
      <c r="ED4337" s="68"/>
      <c r="EE4337" s="68"/>
      <c r="EF4337" s="68"/>
      <c r="EG4337" s="68"/>
      <c r="EH4337" s="68"/>
      <c r="EI4337" s="68"/>
      <c r="EJ4337" s="68"/>
      <c r="EK4337" s="68"/>
      <c r="EL4337" s="68"/>
      <c r="EM4337" s="68"/>
      <c r="EN4337" s="68"/>
      <c r="EO4337" s="68"/>
      <c r="EP4337" s="68"/>
      <c r="EQ4337" s="68"/>
      <c r="ER4337" s="68"/>
      <c r="ES4337" s="68"/>
      <c r="ET4337" s="68"/>
    </row>
    <row r="4338" spans="53:150" s="9" customFormat="1" ht="15">
      <c r="BA4338" s="41"/>
      <c r="BB4338" s="41"/>
      <c r="BC4338" s="41"/>
      <c r="BD4338" s="41"/>
      <c r="BE4338" s="41"/>
      <c r="BF4338" s="41"/>
      <c r="BG4338" s="41"/>
      <c r="BH4338" s="41"/>
      <c r="BI4338" s="41"/>
      <c r="BJ4338" s="41"/>
      <c r="BK4338" s="41"/>
      <c r="BL4338" s="41"/>
      <c r="BM4338" s="41"/>
      <c r="BN4338" s="41"/>
      <c r="BO4338" s="41"/>
      <c r="BP4338" s="41"/>
      <c r="BQ4338" s="41"/>
      <c r="BR4338" s="41"/>
      <c r="BS4338" s="41"/>
      <c r="BT4338" s="41"/>
      <c r="BU4338" s="41"/>
      <c r="BV4338" s="41"/>
      <c r="BW4338" s="41"/>
      <c r="BX4338" s="41"/>
      <c r="BY4338" s="41"/>
      <c r="BZ4338" s="41"/>
      <c r="CA4338" s="41"/>
      <c r="CB4338" s="41"/>
      <c r="CC4338" s="41"/>
      <c r="CD4338" s="41"/>
      <c r="CE4338" s="41"/>
      <c r="CF4338" s="41"/>
      <c r="CG4338" s="41"/>
      <c r="CH4338" s="41"/>
      <c r="CI4338" s="41"/>
      <c r="CJ4338" s="41"/>
      <c r="ED4338" s="68"/>
      <c r="EE4338" s="68"/>
      <c r="EF4338" s="68"/>
      <c r="EG4338" s="68"/>
      <c r="EH4338" s="68"/>
      <c r="EI4338" s="68"/>
      <c r="EJ4338" s="68"/>
      <c r="EK4338" s="68"/>
      <c r="EL4338" s="68"/>
      <c r="EM4338" s="68"/>
      <c r="EN4338" s="68"/>
      <c r="EO4338" s="68"/>
      <c r="EP4338" s="68"/>
      <c r="EQ4338" s="68"/>
      <c r="ER4338" s="68"/>
      <c r="ES4338" s="68"/>
      <c r="ET4338" s="68"/>
    </row>
    <row r="4339" spans="53:150" s="9" customFormat="1" ht="15">
      <c r="BA4339" s="41"/>
      <c r="BB4339" s="41"/>
      <c r="BC4339" s="41"/>
      <c r="BD4339" s="41"/>
      <c r="BE4339" s="41"/>
      <c r="BF4339" s="41"/>
      <c r="BG4339" s="41"/>
      <c r="BH4339" s="41"/>
      <c r="BI4339" s="41"/>
      <c r="BJ4339" s="41"/>
      <c r="BK4339" s="41"/>
      <c r="BL4339" s="41"/>
      <c r="BM4339" s="41"/>
      <c r="BN4339" s="41"/>
      <c r="BO4339" s="41"/>
      <c r="BP4339" s="41"/>
      <c r="BQ4339" s="41"/>
      <c r="BR4339" s="41"/>
      <c r="BS4339" s="41"/>
      <c r="BT4339" s="41"/>
      <c r="BU4339" s="41"/>
      <c r="BV4339" s="41"/>
      <c r="BW4339" s="41"/>
      <c r="BX4339" s="41"/>
      <c r="BY4339" s="41"/>
      <c r="BZ4339" s="41"/>
      <c r="CA4339" s="41"/>
      <c r="CB4339" s="41"/>
      <c r="CC4339" s="41"/>
      <c r="CD4339" s="41"/>
      <c r="CE4339" s="41"/>
      <c r="CF4339" s="41"/>
      <c r="CG4339" s="41"/>
      <c r="CH4339" s="41"/>
      <c r="CI4339" s="41"/>
      <c r="CJ4339" s="41"/>
      <c r="ED4339" s="68"/>
      <c r="EE4339" s="68"/>
      <c r="EF4339" s="68"/>
      <c r="EG4339" s="68"/>
      <c r="EH4339" s="68"/>
      <c r="EI4339" s="68"/>
      <c r="EJ4339" s="68"/>
      <c r="EK4339" s="68"/>
      <c r="EL4339" s="68"/>
      <c r="EM4339" s="68"/>
      <c r="EN4339" s="68"/>
      <c r="EO4339" s="68"/>
      <c r="EP4339" s="68"/>
      <c r="EQ4339" s="68"/>
      <c r="ER4339" s="68"/>
      <c r="ES4339" s="68"/>
      <c r="ET4339" s="68"/>
    </row>
    <row r="4340" spans="53:150" s="9" customFormat="1" ht="15">
      <c r="BA4340" s="41"/>
      <c r="BB4340" s="41"/>
      <c r="BC4340" s="41"/>
      <c r="BD4340" s="41"/>
      <c r="BE4340" s="41"/>
      <c r="BF4340" s="41"/>
      <c r="BG4340" s="41"/>
      <c r="BH4340" s="41"/>
      <c r="BI4340" s="41"/>
      <c r="BJ4340" s="41"/>
      <c r="BK4340" s="41"/>
      <c r="BL4340" s="41"/>
      <c r="BM4340" s="41"/>
      <c r="BN4340" s="41"/>
      <c r="BO4340" s="41"/>
      <c r="BP4340" s="41"/>
      <c r="BQ4340" s="41"/>
      <c r="BR4340" s="41"/>
      <c r="BS4340" s="41"/>
      <c r="BT4340" s="41"/>
      <c r="BU4340" s="41"/>
      <c r="BV4340" s="41"/>
      <c r="BW4340" s="41"/>
      <c r="BX4340" s="41"/>
      <c r="BY4340" s="41"/>
      <c r="BZ4340" s="41"/>
      <c r="CA4340" s="41"/>
      <c r="CB4340" s="41"/>
      <c r="CC4340" s="41"/>
      <c r="CD4340" s="41"/>
      <c r="CE4340" s="41"/>
      <c r="CF4340" s="41"/>
      <c r="CG4340" s="41"/>
      <c r="CH4340" s="41"/>
      <c r="CI4340" s="41"/>
      <c r="CJ4340" s="41"/>
      <c r="ED4340" s="68"/>
      <c r="EE4340" s="68"/>
      <c r="EF4340" s="68"/>
      <c r="EG4340" s="68"/>
      <c r="EH4340" s="68"/>
      <c r="EI4340" s="68"/>
      <c r="EJ4340" s="68"/>
      <c r="EK4340" s="68"/>
      <c r="EL4340" s="68"/>
      <c r="EM4340" s="68"/>
      <c r="EN4340" s="68"/>
      <c r="EO4340" s="68"/>
      <c r="EP4340" s="68"/>
      <c r="EQ4340" s="68"/>
      <c r="ER4340" s="68"/>
      <c r="ES4340" s="68"/>
      <c r="ET4340" s="68"/>
    </row>
    <row r="4341" spans="53:150" s="9" customFormat="1" ht="15">
      <c r="BA4341" s="41"/>
      <c r="BB4341" s="41"/>
      <c r="BC4341" s="41"/>
      <c r="BD4341" s="41"/>
      <c r="BE4341" s="41"/>
      <c r="BF4341" s="41"/>
      <c r="BG4341" s="41"/>
      <c r="BH4341" s="41"/>
      <c r="BI4341" s="41"/>
      <c r="BJ4341" s="41"/>
      <c r="BK4341" s="41"/>
      <c r="BL4341" s="41"/>
      <c r="BM4341" s="41"/>
      <c r="BN4341" s="41"/>
      <c r="BO4341" s="41"/>
      <c r="BP4341" s="41"/>
      <c r="BQ4341" s="41"/>
      <c r="BR4341" s="41"/>
      <c r="BS4341" s="41"/>
      <c r="BT4341" s="41"/>
      <c r="BU4341" s="41"/>
      <c r="BV4341" s="41"/>
      <c r="BW4341" s="41"/>
      <c r="BX4341" s="41"/>
      <c r="BY4341" s="41"/>
      <c r="BZ4341" s="41"/>
      <c r="CA4341" s="41"/>
      <c r="CB4341" s="41"/>
      <c r="CC4341" s="41"/>
      <c r="CD4341" s="41"/>
      <c r="CE4341" s="41"/>
      <c r="CF4341" s="41"/>
      <c r="CG4341" s="41"/>
      <c r="CH4341" s="41"/>
      <c r="CI4341" s="41"/>
      <c r="CJ4341" s="41"/>
      <c r="ED4341" s="68"/>
      <c r="EE4341" s="68"/>
      <c r="EF4341" s="68"/>
      <c r="EG4341" s="68"/>
      <c r="EH4341" s="68"/>
      <c r="EI4341" s="68"/>
      <c r="EJ4341" s="68"/>
      <c r="EK4341" s="68"/>
      <c r="EL4341" s="68"/>
      <c r="EM4341" s="68"/>
      <c r="EN4341" s="68"/>
      <c r="EO4341" s="68"/>
      <c r="EP4341" s="68"/>
      <c r="EQ4341" s="68"/>
      <c r="ER4341" s="68"/>
      <c r="ES4341" s="68"/>
      <c r="ET4341" s="68"/>
    </row>
    <row r="4342" spans="53:150" s="9" customFormat="1" ht="15">
      <c r="BA4342" s="41"/>
      <c r="BB4342" s="41"/>
      <c r="BC4342" s="41"/>
      <c r="BD4342" s="41"/>
      <c r="BE4342" s="41"/>
      <c r="BF4342" s="41"/>
      <c r="BG4342" s="41"/>
      <c r="BH4342" s="41"/>
      <c r="BI4342" s="41"/>
      <c r="BJ4342" s="41"/>
      <c r="BK4342" s="41"/>
      <c r="BL4342" s="41"/>
      <c r="BM4342" s="41"/>
      <c r="BN4342" s="41"/>
      <c r="BO4342" s="41"/>
      <c r="BP4342" s="41"/>
      <c r="BQ4342" s="41"/>
      <c r="BR4342" s="41"/>
      <c r="BS4342" s="41"/>
      <c r="BT4342" s="41"/>
      <c r="BU4342" s="41"/>
      <c r="BV4342" s="41"/>
      <c r="BW4342" s="41"/>
      <c r="BX4342" s="41"/>
      <c r="BY4342" s="41"/>
      <c r="BZ4342" s="41"/>
      <c r="CA4342" s="41"/>
      <c r="CB4342" s="41"/>
      <c r="CC4342" s="41"/>
      <c r="CD4342" s="41"/>
      <c r="CE4342" s="41"/>
      <c r="CF4342" s="41"/>
      <c r="CG4342" s="41"/>
      <c r="CH4342" s="41"/>
      <c r="CI4342" s="41"/>
      <c r="CJ4342" s="41"/>
      <c r="ED4342" s="68"/>
      <c r="EE4342" s="68"/>
      <c r="EF4342" s="68"/>
      <c r="EG4342" s="68"/>
      <c r="EH4342" s="68"/>
      <c r="EI4342" s="68"/>
      <c r="EJ4342" s="68"/>
      <c r="EK4342" s="68"/>
      <c r="EL4342" s="68"/>
      <c r="EM4342" s="68"/>
      <c r="EN4342" s="68"/>
      <c r="EO4342" s="68"/>
      <c r="EP4342" s="68"/>
      <c r="EQ4342" s="68"/>
      <c r="ER4342" s="68"/>
      <c r="ES4342" s="68"/>
      <c r="ET4342" s="68"/>
    </row>
    <row r="4343" spans="53:150" s="9" customFormat="1" ht="15">
      <c r="BA4343" s="41"/>
      <c r="BB4343" s="41"/>
      <c r="BC4343" s="41"/>
      <c r="BD4343" s="41"/>
      <c r="BE4343" s="41"/>
      <c r="BF4343" s="41"/>
      <c r="BG4343" s="41"/>
      <c r="BH4343" s="41"/>
      <c r="BI4343" s="41"/>
      <c r="BJ4343" s="41"/>
      <c r="BK4343" s="41"/>
      <c r="BL4343" s="41"/>
      <c r="BM4343" s="41"/>
      <c r="BN4343" s="41"/>
      <c r="BO4343" s="41"/>
      <c r="BP4343" s="41"/>
      <c r="BQ4343" s="41"/>
      <c r="BR4343" s="41"/>
      <c r="BS4343" s="41"/>
      <c r="BT4343" s="41"/>
      <c r="BU4343" s="41"/>
      <c r="BV4343" s="41"/>
      <c r="BW4343" s="41"/>
      <c r="BX4343" s="41"/>
      <c r="BY4343" s="41"/>
      <c r="BZ4343" s="41"/>
      <c r="CA4343" s="41"/>
      <c r="CB4343" s="41"/>
      <c r="CC4343" s="41"/>
      <c r="CD4343" s="41"/>
      <c r="CE4343" s="41"/>
      <c r="CF4343" s="41"/>
      <c r="CG4343" s="41"/>
      <c r="CH4343" s="41"/>
      <c r="CI4343" s="41"/>
      <c r="CJ4343" s="41"/>
      <c r="ED4343" s="68"/>
      <c r="EE4343" s="68"/>
      <c r="EF4343" s="68"/>
      <c r="EG4343" s="68"/>
      <c r="EH4343" s="68"/>
      <c r="EI4343" s="68"/>
      <c r="EJ4343" s="68"/>
      <c r="EK4343" s="68"/>
      <c r="EL4343" s="68"/>
      <c r="EM4343" s="68"/>
      <c r="EN4343" s="68"/>
      <c r="EO4343" s="68"/>
      <c r="EP4343" s="68"/>
      <c r="EQ4343" s="68"/>
      <c r="ER4343" s="68"/>
      <c r="ES4343" s="68"/>
      <c r="ET4343" s="68"/>
    </row>
    <row r="4344" spans="53:150" s="9" customFormat="1" ht="15">
      <c r="BA4344" s="41"/>
      <c r="BB4344" s="41"/>
      <c r="BC4344" s="41"/>
      <c r="BD4344" s="41"/>
      <c r="BE4344" s="41"/>
      <c r="BF4344" s="41"/>
      <c r="BG4344" s="41"/>
      <c r="BH4344" s="41"/>
      <c r="BI4344" s="41"/>
      <c r="BJ4344" s="41"/>
      <c r="BK4344" s="41"/>
      <c r="BL4344" s="41"/>
      <c r="BM4344" s="41"/>
      <c r="BN4344" s="41"/>
      <c r="BO4344" s="41"/>
      <c r="BP4344" s="41"/>
      <c r="BQ4344" s="41"/>
      <c r="BR4344" s="41"/>
      <c r="BS4344" s="41"/>
      <c r="BT4344" s="41"/>
      <c r="BU4344" s="41"/>
      <c r="BV4344" s="41"/>
      <c r="BW4344" s="41"/>
      <c r="BX4344" s="41"/>
      <c r="BY4344" s="41"/>
      <c r="BZ4344" s="41"/>
      <c r="CA4344" s="41"/>
      <c r="CB4344" s="41"/>
      <c r="CC4344" s="41"/>
      <c r="CD4344" s="41"/>
      <c r="CE4344" s="41"/>
      <c r="CF4344" s="41"/>
      <c r="CG4344" s="41"/>
      <c r="CH4344" s="41"/>
      <c r="CI4344" s="41"/>
      <c r="CJ4344" s="41"/>
      <c r="ED4344" s="68"/>
      <c r="EE4344" s="68"/>
      <c r="EF4344" s="68"/>
      <c r="EG4344" s="68"/>
      <c r="EH4344" s="68"/>
      <c r="EI4344" s="68"/>
      <c r="EJ4344" s="68"/>
      <c r="EK4344" s="68"/>
      <c r="EL4344" s="68"/>
      <c r="EM4344" s="68"/>
      <c r="EN4344" s="68"/>
      <c r="EO4344" s="68"/>
      <c r="EP4344" s="68"/>
      <c r="EQ4344" s="68"/>
      <c r="ER4344" s="68"/>
      <c r="ES4344" s="68"/>
      <c r="ET4344" s="68"/>
    </row>
    <row r="4345" spans="53:150" s="9" customFormat="1" ht="15">
      <c r="BA4345" s="41"/>
      <c r="BB4345" s="41"/>
      <c r="BC4345" s="41"/>
      <c r="BD4345" s="41"/>
      <c r="BE4345" s="41"/>
      <c r="BF4345" s="41"/>
      <c r="BG4345" s="41"/>
      <c r="BH4345" s="41"/>
      <c r="BI4345" s="41"/>
      <c r="BJ4345" s="41"/>
      <c r="BK4345" s="41"/>
      <c r="BL4345" s="41"/>
      <c r="BM4345" s="41"/>
      <c r="BN4345" s="41"/>
      <c r="BO4345" s="41"/>
      <c r="BP4345" s="41"/>
      <c r="BQ4345" s="41"/>
      <c r="BR4345" s="41"/>
      <c r="BS4345" s="41"/>
      <c r="BT4345" s="41"/>
      <c r="BU4345" s="41"/>
      <c r="BV4345" s="41"/>
      <c r="BW4345" s="41"/>
      <c r="BX4345" s="41"/>
      <c r="BY4345" s="41"/>
      <c r="BZ4345" s="41"/>
      <c r="CA4345" s="41"/>
      <c r="CB4345" s="41"/>
      <c r="CC4345" s="41"/>
      <c r="CD4345" s="41"/>
      <c r="CE4345" s="41"/>
      <c r="CF4345" s="41"/>
      <c r="CG4345" s="41"/>
      <c r="CH4345" s="41"/>
      <c r="CI4345" s="41"/>
      <c r="CJ4345" s="41"/>
      <c r="ED4345" s="68"/>
      <c r="EE4345" s="68"/>
      <c r="EF4345" s="68"/>
      <c r="EG4345" s="68"/>
      <c r="EH4345" s="68"/>
      <c r="EI4345" s="68"/>
      <c r="EJ4345" s="68"/>
      <c r="EK4345" s="68"/>
      <c r="EL4345" s="68"/>
      <c r="EM4345" s="68"/>
      <c r="EN4345" s="68"/>
      <c r="EO4345" s="68"/>
      <c r="EP4345" s="68"/>
      <c r="EQ4345" s="68"/>
      <c r="ER4345" s="68"/>
      <c r="ES4345" s="68"/>
      <c r="ET4345" s="68"/>
    </row>
    <row r="4346" spans="53:150" s="9" customFormat="1" ht="15">
      <c r="BA4346" s="41"/>
      <c r="BB4346" s="41"/>
      <c r="BC4346" s="41"/>
      <c r="BD4346" s="41"/>
      <c r="BE4346" s="41"/>
      <c r="BF4346" s="41"/>
      <c r="BG4346" s="41"/>
      <c r="BH4346" s="41"/>
      <c r="BI4346" s="41"/>
      <c r="BJ4346" s="41"/>
      <c r="BK4346" s="41"/>
      <c r="BL4346" s="41"/>
      <c r="BM4346" s="41"/>
      <c r="BN4346" s="41"/>
      <c r="BO4346" s="41"/>
      <c r="BP4346" s="41"/>
      <c r="BQ4346" s="41"/>
      <c r="BR4346" s="41"/>
      <c r="BS4346" s="41"/>
      <c r="BT4346" s="41"/>
      <c r="BU4346" s="41"/>
      <c r="BV4346" s="41"/>
      <c r="BW4346" s="41"/>
      <c r="BX4346" s="41"/>
      <c r="BY4346" s="41"/>
      <c r="BZ4346" s="41"/>
      <c r="CA4346" s="41"/>
      <c r="CB4346" s="41"/>
      <c r="CC4346" s="41"/>
      <c r="CD4346" s="41"/>
      <c r="CE4346" s="41"/>
      <c r="CF4346" s="41"/>
      <c r="CG4346" s="41"/>
      <c r="CH4346" s="41"/>
      <c r="CI4346" s="41"/>
      <c r="CJ4346" s="41"/>
      <c r="ED4346" s="68"/>
      <c r="EE4346" s="68"/>
      <c r="EF4346" s="68"/>
      <c r="EG4346" s="68"/>
      <c r="EH4346" s="68"/>
      <c r="EI4346" s="68"/>
      <c r="EJ4346" s="68"/>
      <c r="EK4346" s="68"/>
      <c r="EL4346" s="68"/>
      <c r="EM4346" s="68"/>
      <c r="EN4346" s="68"/>
      <c r="EO4346" s="68"/>
      <c r="EP4346" s="68"/>
      <c r="EQ4346" s="68"/>
      <c r="ER4346" s="68"/>
      <c r="ES4346" s="68"/>
      <c r="ET4346" s="68"/>
    </row>
    <row r="4347" spans="53:150" s="9" customFormat="1" ht="15">
      <c r="BA4347" s="41"/>
      <c r="BB4347" s="41"/>
      <c r="BC4347" s="41"/>
      <c r="BD4347" s="41"/>
      <c r="BE4347" s="41"/>
      <c r="BF4347" s="41"/>
      <c r="BG4347" s="41"/>
      <c r="BH4347" s="41"/>
      <c r="BI4347" s="41"/>
      <c r="BJ4347" s="41"/>
      <c r="BK4347" s="41"/>
      <c r="BL4347" s="41"/>
      <c r="BM4347" s="41"/>
      <c r="BN4347" s="41"/>
      <c r="BO4347" s="41"/>
      <c r="BP4347" s="41"/>
      <c r="BQ4347" s="41"/>
      <c r="BR4347" s="41"/>
      <c r="BS4347" s="41"/>
      <c r="BT4347" s="41"/>
      <c r="BU4347" s="41"/>
      <c r="BV4347" s="41"/>
      <c r="BW4347" s="41"/>
      <c r="BX4347" s="41"/>
      <c r="BY4347" s="41"/>
      <c r="BZ4347" s="41"/>
      <c r="CA4347" s="41"/>
      <c r="CB4347" s="41"/>
      <c r="CC4347" s="41"/>
      <c r="CD4347" s="41"/>
      <c r="CE4347" s="41"/>
      <c r="CF4347" s="41"/>
      <c r="CG4347" s="41"/>
      <c r="CH4347" s="41"/>
      <c r="CI4347" s="41"/>
      <c r="CJ4347" s="41"/>
      <c r="ED4347" s="68"/>
      <c r="EE4347" s="68"/>
      <c r="EF4347" s="68"/>
      <c r="EG4347" s="68"/>
      <c r="EH4347" s="68"/>
      <c r="EI4347" s="68"/>
      <c r="EJ4347" s="68"/>
      <c r="EK4347" s="68"/>
      <c r="EL4347" s="68"/>
      <c r="EM4347" s="68"/>
      <c r="EN4347" s="68"/>
      <c r="EO4347" s="68"/>
      <c r="EP4347" s="68"/>
      <c r="EQ4347" s="68"/>
      <c r="ER4347" s="68"/>
      <c r="ES4347" s="68"/>
      <c r="ET4347" s="68"/>
    </row>
    <row r="4348" spans="53:150" s="9" customFormat="1" ht="15">
      <c r="BA4348" s="41"/>
      <c r="BB4348" s="41"/>
      <c r="BC4348" s="41"/>
      <c r="BD4348" s="41"/>
      <c r="BE4348" s="41"/>
      <c r="BF4348" s="41"/>
      <c r="BG4348" s="41"/>
      <c r="BH4348" s="41"/>
      <c r="BI4348" s="41"/>
      <c r="BJ4348" s="41"/>
      <c r="BK4348" s="41"/>
      <c r="BL4348" s="41"/>
      <c r="BM4348" s="41"/>
      <c r="BN4348" s="41"/>
      <c r="BO4348" s="41"/>
      <c r="BP4348" s="41"/>
      <c r="BQ4348" s="41"/>
      <c r="BR4348" s="41"/>
      <c r="BS4348" s="41"/>
      <c r="BT4348" s="41"/>
      <c r="BU4348" s="41"/>
      <c r="BV4348" s="41"/>
      <c r="BW4348" s="41"/>
      <c r="BX4348" s="41"/>
      <c r="BY4348" s="41"/>
      <c r="BZ4348" s="41"/>
      <c r="CA4348" s="41"/>
      <c r="CB4348" s="41"/>
      <c r="CC4348" s="41"/>
      <c r="CD4348" s="41"/>
      <c r="CE4348" s="41"/>
      <c r="CF4348" s="41"/>
      <c r="CG4348" s="41"/>
      <c r="CH4348" s="41"/>
      <c r="CI4348" s="41"/>
      <c r="CJ4348" s="41"/>
      <c r="ED4348" s="68"/>
      <c r="EE4348" s="68"/>
      <c r="EF4348" s="68"/>
      <c r="EG4348" s="68"/>
      <c r="EH4348" s="68"/>
      <c r="EI4348" s="68"/>
      <c r="EJ4348" s="68"/>
      <c r="EK4348" s="68"/>
      <c r="EL4348" s="68"/>
      <c r="EM4348" s="68"/>
      <c r="EN4348" s="68"/>
      <c r="EO4348" s="68"/>
      <c r="EP4348" s="68"/>
      <c r="EQ4348" s="68"/>
      <c r="ER4348" s="68"/>
      <c r="ES4348" s="68"/>
      <c r="ET4348" s="68"/>
    </row>
    <row r="4349" spans="53:150" s="9" customFormat="1" ht="15">
      <c r="BA4349" s="41"/>
      <c r="BB4349" s="41"/>
      <c r="BC4349" s="41"/>
      <c r="BD4349" s="41"/>
      <c r="BE4349" s="41"/>
      <c r="BF4349" s="41"/>
      <c r="BG4349" s="41"/>
      <c r="BH4349" s="41"/>
      <c r="BI4349" s="41"/>
      <c r="BJ4349" s="41"/>
      <c r="BK4349" s="41"/>
      <c r="BL4349" s="41"/>
      <c r="BM4349" s="41"/>
      <c r="BN4349" s="41"/>
      <c r="BO4349" s="41"/>
      <c r="BP4349" s="41"/>
      <c r="BQ4349" s="41"/>
      <c r="BR4349" s="41"/>
      <c r="BS4349" s="41"/>
      <c r="BT4349" s="41"/>
      <c r="BU4349" s="41"/>
      <c r="BV4349" s="41"/>
      <c r="BW4349" s="41"/>
      <c r="BX4349" s="41"/>
      <c r="BY4349" s="41"/>
      <c r="BZ4349" s="41"/>
      <c r="CA4349" s="41"/>
      <c r="CB4349" s="41"/>
      <c r="CC4349" s="41"/>
      <c r="CD4349" s="41"/>
      <c r="CE4349" s="41"/>
      <c r="CF4349" s="41"/>
      <c r="CG4349" s="41"/>
      <c r="CH4349" s="41"/>
      <c r="CI4349" s="41"/>
      <c r="CJ4349" s="41"/>
      <c r="ED4349" s="68"/>
      <c r="EE4349" s="68"/>
      <c r="EF4349" s="68"/>
      <c r="EG4349" s="68"/>
      <c r="EH4349" s="68"/>
      <c r="EI4349" s="68"/>
      <c r="EJ4349" s="68"/>
      <c r="EK4349" s="68"/>
      <c r="EL4349" s="68"/>
      <c r="EM4349" s="68"/>
      <c r="EN4349" s="68"/>
      <c r="EO4349" s="68"/>
      <c r="EP4349" s="68"/>
      <c r="EQ4349" s="68"/>
      <c r="ER4349" s="68"/>
      <c r="ES4349" s="68"/>
      <c r="ET4349" s="68"/>
    </row>
    <row r="4350" spans="53:150" s="9" customFormat="1" ht="15">
      <c r="BA4350" s="41"/>
      <c r="BB4350" s="41"/>
      <c r="BC4350" s="41"/>
      <c r="BD4350" s="41"/>
      <c r="BE4350" s="41"/>
      <c r="BF4350" s="41"/>
      <c r="BG4350" s="41"/>
      <c r="BH4350" s="41"/>
      <c r="BI4350" s="41"/>
      <c r="BJ4350" s="41"/>
      <c r="BK4350" s="41"/>
      <c r="BL4350" s="41"/>
      <c r="BM4350" s="41"/>
      <c r="BN4350" s="41"/>
      <c r="BO4350" s="41"/>
      <c r="BP4350" s="41"/>
      <c r="BQ4350" s="41"/>
      <c r="BR4350" s="41"/>
      <c r="BS4350" s="41"/>
      <c r="BT4350" s="41"/>
      <c r="BU4350" s="41"/>
      <c r="BV4350" s="41"/>
      <c r="BW4350" s="41"/>
      <c r="BX4350" s="41"/>
      <c r="BY4350" s="41"/>
      <c r="BZ4350" s="41"/>
      <c r="CA4350" s="41"/>
      <c r="CB4350" s="41"/>
      <c r="CC4350" s="41"/>
      <c r="CD4350" s="41"/>
      <c r="CE4350" s="41"/>
      <c r="CF4350" s="41"/>
      <c r="CG4350" s="41"/>
      <c r="CH4350" s="41"/>
      <c r="CI4350" s="41"/>
      <c r="CJ4350" s="41"/>
      <c r="ED4350" s="68"/>
      <c r="EE4350" s="68"/>
      <c r="EF4350" s="68"/>
      <c r="EG4350" s="68"/>
      <c r="EH4350" s="68"/>
      <c r="EI4350" s="68"/>
      <c r="EJ4350" s="68"/>
      <c r="EK4350" s="68"/>
      <c r="EL4350" s="68"/>
      <c r="EM4350" s="68"/>
      <c r="EN4350" s="68"/>
      <c r="EO4350" s="68"/>
      <c r="EP4350" s="68"/>
      <c r="EQ4350" s="68"/>
      <c r="ER4350" s="68"/>
      <c r="ES4350" s="68"/>
      <c r="ET4350" s="68"/>
    </row>
    <row r="4351" spans="53:150" s="9" customFormat="1" ht="15">
      <c r="BA4351" s="41"/>
      <c r="BB4351" s="41"/>
      <c r="BC4351" s="41"/>
      <c r="BD4351" s="41"/>
      <c r="BE4351" s="41"/>
      <c r="BF4351" s="41"/>
      <c r="BG4351" s="41"/>
      <c r="BH4351" s="41"/>
      <c r="BI4351" s="41"/>
      <c r="BJ4351" s="41"/>
      <c r="BK4351" s="41"/>
      <c r="BL4351" s="41"/>
      <c r="BM4351" s="41"/>
      <c r="BN4351" s="41"/>
      <c r="BO4351" s="41"/>
      <c r="BP4351" s="41"/>
      <c r="BQ4351" s="41"/>
      <c r="BR4351" s="41"/>
      <c r="BS4351" s="41"/>
      <c r="BT4351" s="41"/>
      <c r="BU4351" s="41"/>
      <c r="BV4351" s="41"/>
      <c r="BW4351" s="41"/>
      <c r="BX4351" s="41"/>
      <c r="BY4351" s="41"/>
      <c r="BZ4351" s="41"/>
      <c r="CA4351" s="41"/>
      <c r="CB4351" s="41"/>
      <c r="CC4351" s="41"/>
      <c r="CD4351" s="41"/>
      <c r="CE4351" s="41"/>
      <c r="CF4351" s="41"/>
      <c r="CG4351" s="41"/>
      <c r="CH4351" s="41"/>
      <c r="CI4351" s="41"/>
      <c r="CJ4351" s="41"/>
      <c r="ED4351" s="68"/>
      <c r="EE4351" s="68"/>
      <c r="EF4351" s="68"/>
      <c r="EG4351" s="68"/>
      <c r="EH4351" s="68"/>
      <c r="EI4351" s="68"/>
      <c r="EJ4351" s="68"/>
      <c r="EK4351" s="68"/>
      <c r="EL4351" s="68"/>
      <c r="EM4351" s="68"/>
      <c r="EN4351" s="68"/>
      <c r="EO4351" s="68"/>
      <c r="EP4351" s="68"/>
      <c r="EQ4351" s="68"/>
      <c r="ER4351" s="68"/>
      <c r="ES4351" s="68"/>
      <c r="ET4351" s="68"/>
    </row>
    <row r="4352" spans="53:150" s="9" customFormat="1" ht="15">
      <c r="BA4352" s="41"/>
      <c r="BB4352" s="41"/>
      <c r="BC4352" s="41"/>
      <c r="BD4352" s="41"/>
      <c r="BE4352" s="41"/>
      <c r="BF4352" s="41"/>
      <c r="BG4352" s="41"/>
      <c r="BH4352" s="41"/>
      <c r="BI4352" s="41"/>
      <c r="BJ4352" s="41"/>
      <c r="BK4352" s="41"/>
      <c r="BL4352" s="41"/>
      <c r="BM4352" s="41"/>
      <c r="BN4352" s="41"/>
      <c r="BO4352" s="41"/>
      <c r="BP4352" s="41"/>
      <c r="BQ4352" s="41"/>
      <c r="BR4352" s="41"/>
      <c r="BS4352" s="41"/>
      <c r="BT4352" s="41"/>
      <c r="BU4352" s="41"/>
      <c r="BV4352" s="41"/>
      <c r="BW4352" s="41"/>
      <c r="BX4352" s="41"/>
      <c r="BY4352" s="41"/>
      <c r="BZ4352" s="41"/>
      <c r="CA4352" s="41"/>
      <c r="CB4352" s="41"/>
      <c r="CC4352" s="41"/>
      <c r="CD4352" s="41"/>
      <c r="CE4352" s="41"/>
      <c r="CF4352" s="41"/>
      <c r="CG4352" s="41"/>
      <c r="CH4352" s="41"/>
      <c r="CI4352" s="41"/>
      <c r="CJ4352" s="41"/>
      <c r="ED4352" s="68"/>
      <c r="EE4352" s="68"/>
      <c r="EF4352" s="68"/>
      <c r="EG4352" s="68"/>
      <c r="EH4352" s="68"/>
      <c r="EI4352" s="68"/>
      <c r="EJ4352" s="68"/>
      <c r="EK4352" s="68"/>
      <c r="EL4352" s="68"/>
      <c r="EM4352" s="68"/>
      <c r="EN4352" s="68"/>
      <c r="EO4352" s="68"/>
      <c r="EP4352" s="68"/>
      <c r="EQ4352" s="68"/>
      <c r="ER4352" s="68"/>
      <c r="ES4352" s="68"/>
      <c r="ET4352" s="68"/>
    </row>
    <row r="4353" spans="53:150" s="9" customFormat="1" ht="15">
      <c r="BA4353" s="41"/>
      <c r="BB4353" s="41"/>
      <c r="BC4353" s="41"/>
      <c r="BD4353" s="41"/>
      <c r="BE4353" s="41"/>
      <c r="BF4353" s="41"/>
      <c r="BG4353" s="41"/>
      <c r="BH4353" s="41"/>
      <c r="BI4353" s="41"/>
      <c r="BJ4353" s="41"/>
      <c r="BK4353" s="41"/>
      <c r="BL4353" s="41"/>
      <c r="BM4353" s="41"/>
      <c r="BN4353" s="41"/>
      <c r="BO4353" s="41"/>
      <c r="BP4353" s="41"/>
      <c r="BQ4353" s="41"/>
      <c r="BR4353" s="41"/>
      <c r="BS4353" s="41"/>
      <c r="BT4353" s="41"/>
      <c r="BU4353" s="41"/>
      <c r="BV4353" s="41"/>
      <c r="BW4353" s="41"/>
      <c r="BX4353" s="41"/>
      <c r="BY4353" s="41"/>
      <c r="BZ4353" s="41"/>
      <c r="CA4353" s="41"/>
      <c r="CB4353" s="41"/>
      <c r="CC4353" s="41"/>
      <c r="CD4353" s="41"/>
      <c r="CE4353" s="41"/>
      <c r="CF4353" s="41"/>
      <c r="CG4353" s="41"/>
      <c r="CH4353" s="41"/>
      <c r="CI4353" s="41"/>
      <c r="CJ4353" s="41"/>
      <c r="ED4353" s="68"/>
      <c r="EE4353" s="68"/>
      <c r="EF4353" s="68"/>
      <c r="EG4353" s="68"/>
      <c r="EH4353" s="68"/>
      <c r="EI4353" s="68"/>
      <c r="EJ4353" s="68"/>
      <c r="EK4353" s="68"/>
      <c r="EL4353" s="68"/>
      <c r="EM4353" s="68"/>
      <c r="EN4353" s="68"/>
      <c r="EO4353" s="68"/>
      <c r="EP4353" s="68"/>
      <c r="EQ4353" s="68"/>
      <c r="ER4353" s="68"/>
      <c r="ES4353" s="68"/>
      <c r="ET4353" s="68"/>
    </row>
    <row r="4354" spans="53:150" s="9" customFormat="1" ht="15">
      <c r="BA4354" s="41"/>
      <c r="BB4354" s="41"/>
      <c r="BC4354" s="41"/>
      <c r="BD4354" s="41"/>
      <c r="BE4354" s="41"/>
      <c r="BF4354" s="41"/>
      <c r="BG4354" s="41"/>
      <c r="BH4354" s="41"/>
      <c r="BI4354" s="41"/>
      <c r="BJ4354" s="41"/>
      <c r="BK4354" s="41"/>
      <c r="BL4354" s="41"/>
      <c r="BM4354" s="41"/>
      <c r="BN4354" s="41"/>
      <c r="BO4354" s="41"/>
      <c r="BP4354" s="41"/>
      <c r="BQ4354" s="41"/>
      <c r="BR4354" s="41"/>
      <c r="BS4354" s="41"/>
      <c r="BT4354" s="41"/>
      <c r="BU4354" s="41"/>
      <c r="BV4354" s="41"/>
      <c r="BW4354" s="41"/>
      <c r="BX4354" s="41"/>
      <c r="BY4354" s="41"/>
      <c r="BZ4354" s="41"/>
      <c r="CA4354" s="41"/>
      <c r="CB4354" s="41"/>
      <c r="CC4354" s="41"/>
      <c r="CD4354" s="41"/>
      <c r="CE4354" s="41"/>
      <c r="CF4354" s="41"/>
      <c r="CG4354" s="41"/>
      <c r="CH4354" s="41"/>
      <c r="CI4354" s="41"/>
      <c r="CJ4354" s="41"/>
      <c r="ED4354" s="68"/>
      <c r="EE4354" s="68"/>
      <c r="EF4354" s="68"/>
      <c r="EG4354" s="68"/>
      <c r="EH4354" s="68"/>
      <c r="EI4354" s="68"/>
      <c r="EJ4354" s="68"/>
      <c r="EK4354" s="68"/>
      <c r="EL4354" s="68"/>
      <c r="EM4354" s="68"/>
      <c r="EN4354" s="68"/>
      <c r="EO4354" s="68"/>
      <c r="EP4354" s="68"/>
      <c r="EQ4354" s="68"/>
      <c r="ER4354" s="68"/>
      <c r="ES4354" s="68"/>
      <c r="ET4354" s="68"/>
    </row>
    <row r="4355" spans="53:150" s="9" customFormat="1" ht="15">
      <c r="BA4355" s="41"/>
      <c r="BB4355" s="41"/>
      <c r="BC4355" s="41"/>
      <c r="BD4355" s="41"/>
      <c r="BE4355" s="41"/>
      <c r="BF4355" s="41"/>
      <c r="BG4355" s="41"/>
      <c r="BH4355" s="41"/>
      <c r="BI4355" s="41"/>
      <c r="BJ4355" s="41"/>
      <c r="BK4355" s="41"/>
      <c r="BL4355" s="41"/>
      <c r="BM4355" s="41"/>
      <c r="BN4355" s="41"/>
      <c r="BO4355" s="41"/>
      <c r="BP4355" s="41"/>
      <c r="BQ4355" s="41"/>
      <c r="BR4355" s="41"/>
      <c r="BS4355" s="41"/>
      <c r="BT4355" s="41"/>
      <c r="BU4355" s="41"/>
      <c r="BV4355" s="41"/>
      <c r="BW4355" s="41"/>
      <c r="BX4355" s="41"/>
      <c r="BY4355" s="41"/>
      <c r="BZ4355" s="41"/>
      <c r="CA4355" s="41"/>
      <c r="CB4355" s="41"/>
      <c r="CC4355" s="41"/>
      <c r="CD4355" s="41"/>
      <c r="CE4355" s="41"/>
      <c r="CF4355" s="41"/>
      <c r="CG4355" s="41"/>
      <c r="CH4355" s="41"/>
      <c r="CI4355" s="41"/>
      <c r="CJ4355" s="41"/>
      <c r="ED4355" s="68"/>
      <c r="EE4355" s="68"/>
      <c r="EF4355" s="68"/>
      <c r="EG4355" s="68"/>
      <c r="EH4355" s="68"/>
      <c r="EI4355" s="68"/>
      <c r="EJ4355" s="68"/>
      <c r="EK4355" s="68"/>
      <c r="EL4355" s="68"/>
      <c r="EM4355" s="68"/>
      <c r="EN4355" s="68"/>
      <c r="EO4355" s="68"/>
      <c r="EP4355" s="68"/>
      <c r="EQ4355" s="68"/>
      <c r="ER4355" s="68"/>
      <c r="ES4355" s="68"/>
      <c r="ET4355" s="68"/>
    </row>
    <row r="4356" spans="53:150" s="9" customFormat="1" ht="15">
      <c r="BA4356" s="41"/>
      <c r="BB4356" s="41"/>
      <c r="BC4356" s="41"/>
      <c r="BD4356" s="41"/>
      <c r="BE4356" s="41"/>
      <c r="BF4356" s="41"/>
      <c r="BG4356" s="41"/>
      <c r="BH4356" s="41"/>
      <c r="BI4356" s="41"/>
      <c r="BJ4356" s="41"/>
      <c r="BK4356" s="41"/>
      <c r="BL4356" s="41"/>
      <c r="BM4356" s="41"/>
      <c r="BN4356" s="41"/>
      <c r="BO4356" s="41"/>
      <c r="BP4356" s="41"/>
      <c r="BQ4356" s="41"/>
      <c r="BR4356" s="41"/>
      <c r="BS4356" s="41"/>
      <c r="BT4356" s="41"/>
      <c r="BU4356" s="41"/>
      <c r="BV4356" s="41"/>
      <c r="BW4356" s="41"/>
      <c r="BX4356" s="41"/>
      <c r="BY4356" s="41"/>
      <c r="BZ4356" s="41"/>
      <c r="CA4356" s="41"/>
      <c r="CB4356" s="41"/>
      <c r="CC4356" s="41"/>
      <c r="CD4356" s="41"/>
      <c r="CE4356" s="41"/>
      <c r="CF4356" s="41"/>
      <c r="CG4356" s="41"/>
      <c r="CH4356" s="41"/>
      <c r="CI4356" s="41"/>
      <c r="CJ4356" s="41"/>
      <c r="ED4356" s="68"/>
      <c r="EE4356" s="68"/>
      <c r="EF4356" s="68"/>
      <c r="EG4356" s="68"/>
      <c r="EH4356" s="68"/>
      <c r="EI4356" s="68"/>
      <c r="EJ4356" s="68"/>
      <c r="EK4356" s="68"/>
      <c r="EL4356" s="68"/>
      <c r="EM4356" s="68"/>
      <c r="EN4356" s="68"/>
      <c r="EO4356" s="68"/>
      <c r="EP4356" s="68"/>
      <c r="EQ4356" s="68"/>
      <c r="ER4356" s="68"/>
      <c r="ES4356" s="68"/>
      <c r="ET4356" s="68"/>
    </row>
    <row r="4357" spans="53:150" s="9" customFormat="1" ht="15">
      <c r="BA4357" s="41"/>
      <c r="BB4357" s="41"/>
      <c r="BC4357" s="41"/>
      <c r="BD4357" s="41"/>
      <c r="BE4357" s="41"/>
      <c r="BF4357" s="41"/>
      <c r="BG4357" s="41"/>
      <c r="BH4357" s="41"/>
      <c r="BI4357" s="41"/>
      <c r="BJ4357" s="41"/>
      <c r="BK4357" s="41"/>
      <c r="BL4357" s="41"/>
      <c r="BM4357" s="41"/>
      <c r="BN4357" s="41"/>
      <c r="BO4357" s="41"/>
      <c r="BP4357" s="41"/>
      <c r="BQ4357" s="41"/>
      <c r="BR4357" s="41"/>
      <c r="BS4357" s="41"/>
      <c r="BT4357" s="41"/>
      <c r="BU4357" s="41"/>
      <c r="BV4357" s="41"/>
      <c r="BW4357" s="41"/>
      <c r="BX4357" s="41"/>
      <c r="BY4357" s="41"/>
      <c r="BZ4357" s="41"/>
      <c r="CA4357" s="41"/>
      <c r="CB4357" s="41"/>
      <c r="CC4357" s="41"/>
      <c r="CD4357" s="41"/>
      <c r="CE4357" s="41"/>
      <c r="CF4357" s="41"/>
      <c r="CG4357" s="41"/>
      <c r="CH4357" s="41"/>
      <c r="CI4357" s="41"/>
      <c r="CJ4357" s="41"/>
      <c r="ED4357" s="68"/>
      <c r="EE4357" s="68"/>
      <c r="EF4357" s="68"/>
      <c r="EG4357" s="68"/>
      <c r="EH4357" s="68"/>
      <c r="EI4357" s="68"/>
      <c r="EJ4357" s="68"/>
      <c r="EK4357" s="68"/>
      <c r="EL4357" s="68"/>
      <c r="EM4357" s="68"/>
      <c r="EN4357" s="68"/>
      <c r="EO4357" s="68"/>
      <c r="EP4357" s="68"/>
      <c r="EQ4357" s="68"/>
      <c r="ER4357" s="68"/>
      <c r="ES4357" s="68"/>
      <c r="ET4357" s="68"/>
    </row>
    <row r="4358" spans="53:150" s="9" customFormat="1" ht="15">
      <c r="BA4358" s="41"/>
      <c r="BB4358" s="41"/>
      <c r="BC4358" s="41"/>
      <c r="BD4358" s="41"/>
      <c r="BE4358" s="41"/>
      <c r="BF4358" s="41"/>
      <c r="BG4358" s="41"/>
      <c r="BH4358" s="41"/>
      <c r="BI4358" s="41"/>
      <c r="BJ4358" s="41"/>
      <c r="BK4358" s="41"/>
      <c r="BL4358" s="41"/>
      <c r="BM4358" s="41"/>
      <c r="BN4358" s="41"/>
      <c r="BO4358" s="41"/>
      <c r="BP4358" s="41"/>
      <c r="BQ4358" s="41"/>
      <c r="BR4358" s="41"/>
      <c r="BS4358" s="41"/>
      <c r="BT4358" s="41"/>
      <c r="BU4358" s="41"/>
      <c r="BV4358" s="41"/>
      <c r="BW4358" s="41"/>
      <c r="BX4358" s="41"/>
      <c r="BY4358" s="41"/>
      <c r="BZ4358" s="41"/>
      <c r="CA4358" s="41"/>
      <c r="CB4358" s="41"/>
      <c r="CC4358" s="41"/>
      <c r="CD4358" s="41"/>
      <c r="CE4358" s="41"/>
      <c r="CF4358" s="41"/>
      <c r="CG4358" s="41"/>
      <c r="CH4358" s="41"/>
      <c r="CI4358" s="41"/>
      <c r="CJ4358" s="41"/>
      <c r="ED4358" s="68"/>
      <c r="EE4358" s="68"/>
      <c r="EF4358" s="68"/>
      <c r="EG4358" s="68"/>
      <c r="EH4358" s="68"/>
      <c r="EI4358" s="68"/>
      <c r="EJ4358" s="68"/>
      <c r="EK4358" s="68"/>
      <c r="EL4358" s="68"/>
      <c r="EM4358" s="68"/>
      <c r="EN4358" s="68"/>
      <c r="EO4358" s="68"/>
      <c r="EP4358" s="68"/>
      <c r="EQ4358" s="68"/>
      <c r="ER4358" s="68"/>
      <c r="ES4358" s="68"/>
      <c r="ET4358" s="68"/>
    </row>
    <row r="4359" spans="53:150" s="9" customFormat="1" ht="15">
      <c r="BA4359" s="41"/>
      <c r="BB4359" s="41"/>
      <c r="BC4359" s="41"/>
      <c r="BD4359" s="41"/>
      <c r="BE4359" s="41"/>
      <c r="BF4359" s="41"/>
      <c r="BG4359" s="41"/>
      <c r="BH4359" s="41"/>
      <c r="BI4359" s="41"/>
      <c r="BJ4359" s="41"/>
      <c r="BK4359" s="41"/>
      <c r="BL4359" s="41"/>
      <c r="BM4359" s="41"/>
      <c r="BN4359" s="41"/>
      <c r="BO4359" s="41"/>
      <c r="BP4359" s="41"/>
      <c r="BQ4359" s="41"/>
      <c r="BR4359" s="41"/>
      <c r="BS4359" s="41"/>
      <c r="BT4359" s="41"/>
      <c r="BU4359" s="41"/>
      <c r="BV4359" s="41"/>
      <c r="BW4359" s="41"/>
      <c r="BX4359" s="41"/>
      <c r="BY4359" s="41"/>
      <c r="BZ4359" s="41"/>
      <c r="CA4359" s="41"/>
      <c r="CB4359" s="41"/>
      <c r="CC4359" s="41"/>
      <c r="CD4359" s="41"/>
      <c r="CE4359" s="41"/>
      <c r="CF4359" s="41"/>
      <c r="CG4359" s="41"/>
      <c r="CH4359" s="41"/>
      <c r="CI4359" s="41"/>
      <c r="CJ4359" s="41"/>
      <c r="ED4359" s="68"/>
      <c r="EE4359" s="68"/>
      <c r="EF4359" s="68"/>
      <c r="EG4359" s="68"/>
      <c r="EH4359" s="68"/>
      <c r="EI4359" s="68"/>
      <c r="EJ4359" s="68"/>
      <c r="EK4359" s="68"/>
      <c r="EL4359" s="68"/>
      <c r="EM4359" s="68"/>
      <c r="EN4359" s="68"/>
      <c r="EO4359" s="68"/>
      <c r="EP4359" s="68"/>
      <c r="EQ4359" s="68"/>
      <c r="ER4359" s="68"/>
      <c r="ES4359" s="68"/>
      <c r="ET4359" s="68"/>
    </row>
    <row r="4360" spans="53:150" s="9" customFormat="1" ht="15">
      <c r="BA4360" s="41"/>
      <c r="BB4360" s="41"/>
      <c r="BC4360" s="41"/>
      <c r="BD4360" s="41"/>
      <c r="BE4360" s="41"/>
      <c r="BF4360" s="41"/>
      <c r="BG4360" s="41"/>
      <c r="BH4360" s="41"/>
      <c r="BI4360" s="41"/>
      <c r="BJ4360" s="41"/>
      <c r="BK4360" s="41"/>
      <c r="BL4360" s="41"/>
      <c r="BM4360" s="41"/>
      <c r="BN4360" s="41"/>
      <c r="BO4360" s="41"/>
      <c r="BP4360" s="41"/>
      <c r="BQ4360" s="41"/>
      <c r="BR4360" s="41"/>
      <c r="BS4360" s="41"/>
      <c r="BT4360" s="41"/>
      <c r="BU4360" s="41"/>
      <c r="BV4360" s="41"/>
      <c r="BW4360" s="41"/>
      <c r="BX4360" s="41"/>
      <c r="BY4360" s="41"/>
      <c r="BZ4360" s="41"/>
      <c r="CA4360" s="41"/>
      <c r="CB4360" s="41"/>
      <c r="CC4360" s="41"/>
      <c r="CD4360" s="41"/>
      <c r="CE4360" s="41"/>
      <c r="CF4360" s="41"/>
      <c r="CG4360" s="41"/>
      <c r="CH4360" s="41"/>
      <c r="CI4360" s="41"/>
      <c r="CJ4360" s="41"/>
      <c r="ED4360" s="68"/>
      <c r="EE4360" s="68"/>
      <c r="EF4360" s="68"/>
      <c r="EG4360" s="68"/>
      <c r="EH4360" s="68"/>
      <c r="EI4360" s="68"/>
      <c r="EJ4360" s="68"/>
      <c r="EK4360" s="68"/>
      <c r="EL4360" s="68"/>
      <c r="EM4360" s="68"/>
      <c r="EN4360" s="68"/>
      <c r="EO4360" s="68"/>
      <c r="EP4360" s="68"/>
      <c r="EQ4360" s="68"/>
      <c r="ER4360" s="68"/>
      <c r="ES4360" s="68"/>
      <c r="ET4360" s="68"/>
    </row>
    <row r="4361" spans="53:150" s="9" customFormat="1" ht="15">
      <c r="BA4361" s="41"/>
      <c r="BB4361" s="41"/>
      <c r="BC4361" s="41"/>
      <c r="BD4361" s="41"/>
      <c r="BE4361" s="41"/>
      <c r="BF4361" s="41"/>
      <c r="BG4361" s="41"/>
      <c r="BH4361" s="41"/>
      <c r="BI4361" s="41"/>
      <c r="BJ4361" s="41"/>
      <c r="BK4361" s="41"/>
      <c r="BL4361" s="41"/>
      <c r="BM4361" s="41"/>
      <c r="BN4361" s="41"/>
      <c r="BO4361" s="41"/>
      <c r="BP4361" s="41"/>
      <c r="BQ4361" s="41"/>
      <c r="BR4361" s="41"/>
      <c r="BS4361" s="41"/>
      <c r="BT4361" s="41"/>
      <c r="BU4361" s="41"/>
      <c r="BV4361" s="41"/>
      <c r="BW4361" s="41"/>
      <c r="BX4361" s="41"/>
      <c r="BY4361" s="41"/>
      <c r="BZ4361" s="41"/>
      <c r="CA4361" s="41"/>
      <c r="CB4361" s="41"/>
      <c r="CC4361" s="41"/>
      <c r="CD4361" s="41"/>
      <c r="CE4361" s="41"/>
      <c r="CF4361" s="41"/>
      <c r="CG4361" s="41"/>
      <c r="CH4361" s="41"/>
      <c r="CI4361" s="41"/>
      <c r="CJ4361" s="41"/>
      <c r="ED4361" s="68"/>
      <c r="EE4361" s="68"/>
      <c r="EF4361" s="68"/>
      <c r="EG4361" s="68"/>
      <c r="EH4361" s="68"/>
      <c r="EI4361" s="68"/>
      <c r="EJ4361" s="68"/>
      <c r="EK4361" s="68"/>
      <c r="EL4361" s="68"/>
      <c r="EM4361" s="68"/>
      <c r="EN4361" s="68"/>
      <c r="EO4361" s="68"/>
      <c r="EP4361" s="68"/>
      <c r="EQ4361" s="68"/>
      <c r="ER4361" s="68"/>
      <c r="ES4361" s="68"/>
      <c r="ET4361" s="68"/>
    </row>
    <row r="4362" spans="53:150" s="9" customFormat="1" ht="15">
      <c r="BA4362" s="41"/>
      <c r="BB4362" s="41"/>
      <c r="BC4362" s="41"/>
      <c r="BD4362" s="41"/>
      <c r="BE4362" s="41"/>
      <c r="BF4362" s="41"/>
      <c r="BG4362" s="41"/>
      <c r="BH4362" s="41"/>
      <c r="BI4362" s="41"/>
      <c r="BJ4362" s="41"/>
      <c r="BK4362" s="41"/>
      <c r="BL4362" s="41"/>
      <c r="BM4362" s="41"/>
      <c r="BN4362" s="41"/>
      <c r="BO4362" s="41"/>
      <c r="BP4362" s="41"/>
      <c r="BQ4362" s="41"/>
      <c r="BR4362" s="41"/>
      <c r="BS4362" s="41"/>
      <c r="BT4362" s="41"/>
      <c r="BU4362" s="41"/>
      <c r="BV4362" s="41"/>
      <c r="BW4362" s="41"/>
      <c r="BX4362" s="41"/>
      <c r="BY4362" s="41"/>
      <c r="BZ4362" s="41"/>
      <c r="CA4362" s="41"/>
      <c r="CB4362" s="41"/>
      <c r="CC4362" s="41"/>
      <c r="CD4362" s="41"/>
      <c r="CE4362" s="41"/>
      <c r="CF4362" s="41"/>
      <c r="CG4362" s="41"/>
      <c r="CH4362" s="41"/>
      <c r="CI4362" s="41"/>
      <c r="CJ4362" s="41"/>
      <c r="ED4362" s="68"/>
      <c r="EE4362" s="68"/>
      <c r="EF4362" s="68"/>
      <c r="EG4362" s="68"/>
      <c r="EH4362" s="68"/>
      <c r="EI4362" s="68"/>
      <c r="EJ4362" s="68"/>
      <c r="EK4362" s="68"/>
      <c r="EL4362" s="68"/>
      <c r="EM4362" s="68"/>
      <c r="EN4362" s="68"/>
      <c r="EO4362" s="68"/>
      <c r="EP4362" s="68"/>
      <c r="EQ4362" s="68"/>
      <c r="ER4362" s="68"/>
      <c r="ES4362" s="68"/>
      <c r="ET4362" s="68"/>
    </row>
    <row r="4363" spans="53:150" s="9" customFormat="1" ht="15">
      <c r="BA4363" s="41"/>
      <c r="BB4363" s="41"/>
      <c r="BC4363" s="41"/>
      <c r="BD4363" s="41"/>
      <c r="BE4363" s="41"/>
      <c r="BF4363" s="41"/>
      <c r="BG4363" s="41"/>
      <c r="BH4363" s="41"/>
      <c r="BI4363" s="41"/>
      <c r="BJ4363" s="41"/>
      <c r="BK4363" s="41"/>
      <c r="BL4363" s="41"/>
      <c r="BM4363" s="41"/>
      <c r="BN4363" s="41"/>
      <c r="BO4363" s="41"/>
      <c r="BP4363" s="41"/>
      <c r="BQ4363" s="41"/>
      <c r="BR4363" s="41"/>
      <c r="BS4363" s="41"/>
      <c r="BT4363" s="41"/>
      <c r="BU4363" s="41"/>
      <c r="BV4363" s="41"/>
      <c r="BW4363" s="41"/>
      <c r="BX4363" s="41"/>
      <c r="BY4363" s="41"/>
      <c r="BZ4363" s="41"/>
      <c r="CA4363" s="41"/>
      <c r="CB4363" s="41"/>
      <c r="CC4363" s="41"/>
      <c r="CD4363" s="41"/>
      <c r="CE4363" s="41"/>
      <c r="CF4363" s="41"/>
      <c r="CG4363" s="41"/>
      <c r="CH4363" s="41"/>
      <c r="CI4363" s="41"/>
      <c r="CJ4363" s="41"/>
      <c r="ED4363" s="68"/>
      <c r="EE4363" s="68"/>
      <c r="EF4363" s="68"/>
      <c r="EG4363" s="68"/>
      <c r="EH4363" s="68"/>
      <c r="EI4363" s="68"/>
      <c r="EJ4363" s="68"/>
      <c r="EK4363" s="68"/>
      <c r="EL4363" s="68"/>
      <c r="EM4363" s="68"/>
      <c r="EN4363" s="68"/>
      <c r="EO4363" s="68"/>
      <c r="EP4363" s="68"/>
      <c r="EQ4363" s="68"/>
      <c r="ER4363" s="68"/>
      <c r="ES4363" s="68"/>
      <c r="ET4363" s="68"/>
    </row>
    <row r="4364" spans="53:150" s="9" customFormat="1" ht="15">
      <c r="BA4364" s="41"/>
      <c r="BB4364" s="41"/>
      <c r="BC4364" s="41"/>
      <c r="BD4364" s="41"/>
      <c r="BE4364" s="41"/>
      <c r="BF4364" s="41"/>
      <c r="BG4364" s="41"/>
      <c r="BH4364" s="41"/>
      <c r="BI4364" s="41"/>
      <c r="BJ4364" s="41"/>
      <c r="BK4364" s="41"/>
      <c r="BL4364" s="41"/>
      <c r="BM4364" s="41"/>
      <c r="BN4364" s="41"/>
      <c r="BO4364" s="41"/>
      <c r="BP4364" s="41"/>
      <c r="BQ4364" s="41"/>
      <c r="BR4364" s="41"/>
      <c r="BS4364" s="41"/>
      <c r="BT4364" s="41"/>
      <c r="BU4364" s="41"/>
      <c r="BV4364" s="41"/>
      <c r="BW4364" s="41"/>
      <c r="BX4364" s="41"/>
      <c r="BY4364" s="41"/>
      <c r="BZ4364" s="41"/>
      <c r="CA4364" s="41"/>
      <c r="CB4364" s="41"/>
      <c r="CC4364" s="41"/>
      <c r="CD4364" s="41"/>
      <c r="CE4364" s="41"/>
      <c r="CF4364" s="41"/>
      <c r="CG4364" s="41"/>
      <c r="CH4364" s="41"/>
      <c r="CI4364" s="41"/>
      <c r="CJ4364" s="41"/>
      <c r="ED4364" s="68"/>
      <c r="EE4364" s="68"/>
      <c r="EF4364" s="68"/>
      <c r="EG4364" s="68"/>
      <c r="EH4364" s="68"/>
      <c r="EI4364" s="68"/>
      <c r="EJ4364" s="68"/>
      <c r="EK4364" s="68"/>
      <c r="EL4364" s="68"/>
      <c r="EM4364" s="68"/>
      <c r="EN4364" s="68"/>
      <c r="EO4364" s="68"/>
      <c r="EP4364" s="68"/>
      <c r="EQ4364" s="68"/>
      <c r="ER4364" s="68"/>
      <c r="ES4364" s="68"/>
      <c r="ET4364" s="68"/>
    </row>
    <row r="4365" spans="53:150" s="9" customFormat="1" ht="15">
      <c r="BA4365" s="41"/>
      <c r="BB4365" s="41"/>
      <c r="BC4365" s="41"/>
      <c r="BD4365" s="41"/>
      <c r="BE4365" s="41"/>
      <c r="BF4365" s="41"/>
      <c r="BG4365" s="41"/>
      <c r="BH4365" s="41"/>
      <c r="BI4365" s="41"/>
      <c r="BJ4365" s="41"/>
      <c r="BK4365" s="41"/>
      <c r="BL4365" s="41"/>
      <c r="BM4365" s="41"/>
      <c r="BN4365" s="41"/>
      <c r="BO4365" s="41"/>
      <c r="BP4365" s="41"/>
      <c r="BQ4365" s="41"/>
      <c r="BR4365" s="41"/>
      <c r="BS4365" s="41"/>
      <c r="BT4365" s="41"/>
      <c r="BU4365" s="41"/>
      <c r="BV4365" s="41"/>
      <c r="BW4365" s="41"/>
      <c r="BX4365" s="41"/>
      <c r="BY4365" s="41"/>
      <c r="BZ4365" s="41"/>
      <c r="CA4365" s="41"/>
      <c r="CB4365" s="41"/>
      <c r="CC4365" s="41"/>
      <c r="CD4365" s="41"/>
      <c r="CE4365" s="41"/>
      <c r="CF4365" s="41"/>
      <c r="CG4365" s="41"/>
      <c r="CH4365" s="41"/>
      <c r="CI4365" s="41"/>
      <c r="CJ4365" s="41"/>
      <c r="ED4365" s="68"/>
      <c r="EE4365" s="68"/>
      <c r="EF4365" s="68"/>
      <c r="EG4365" s="68"/>
      <c r="EH4365" s="68"/>
      <c r="EI4365" s="68"/>
      <c r="EJ4365" s="68"/>
      <c r="EK4365" s="68"/>
      <c r="EL4365" s="68"/>
      <c r="EM4365" s="68"/>
      <c r="EN4365" s="68"/>
      <c r="EO4365" s="68"/>
      <c r="EP4365" s="68"/>
      <c r="EQ4365" s="68"/>
      <c r="ER4365" s="68"/>
      <c r="ES4365" s="68"/>
      <c r="ET4365" s="68"/>
    </row>
    <row r="4366" spans="53:150" s="9" customFormat="1" ht="15">
      <c r="BA4366" s="41"/>
      <c r="BB4366" s="41"/>
      <c r="BC4366" s="41"/>
      <c r="BD4366" s="41"/>
      <c r="BE4366" s="41"/>
      <c r="BF4366" s="41"/>
      <c r="BG4366" s="41"/>
      <c r="BH4366" s="41"/>
      <c r="BI4366" s="41"/>
      <c r="BJ4366" s="41"/>
      <c r="BK4366" s="41"/>
      <c r="BL4366" s="41"/>
      <c r="BM4366" s="41"/>
      <c r="BN4366" s="41"/>
      <c r="BO4366" s="41"/>
      <c r="BP4366" s="41"/>
      <c r="BQ4366" s="41"/>
      <c r="BR4366" s="41"/>
      <c r="BS4366" s="41"/>
      <c r="BT4366" s="41"/>
      <c r="BU4366" s="41"/>
      <c r="BV4366" s="41"/>
      <c r="BW4366" s="41"/>
      <c r="BX4366" s="41"/>
      <c r="BY4366" s="41"/>
      <c r="BZ4366" s="41"/>
      <c r="CA4366" s="41"/>
      <c r="CB4366" s="41"/>
      <c r="CC4366" s="41"/>
      <c r="CD4366" s="41"/>
      <c r="CE4366" s="41"/>
      <c r="CF4366" s="41"/>
      <c r="CG4366" s="41"/>
      <c r="CH4366" s="41"/>
      <c r="CI4366" s="41"/>
      <c r="CJ4366" s="41"/>
      <c r="ED4366" s="68"/>
      <c r="EE4366" s="68"/>
      <c r="EF4366" s="68"/>
      <c r="EG4366" s="68"/>
      <c r="EH4366" s="68"/>
      <c r="EI4366" s="68"/>
      <c r="EJ4366" s="68"/>
      <c r="EK4366" s="68"/>
      <c r="EL4366" s="68"/>
      <c r="EM4366" s="68"/>
      <c r="EN4366" s="68"/>
      <c r="EO4366" s="68"/>
      <c r="EP4366" s="68"/>
      <c r="EQ4366" s="68"/>
      <c r="ER4366" s="68"/>
      <c r="ES4366" s="68"/>
      <c r="ET4366" s="68"/>
    </row>
    <row r="4367" spans="53:150" s="9" customFormat="1" ht="15">
      <c r="BA4367" s="41"/>
      <c r="BB4367" s="41"/>
      <c r="BC4367" s="41"/>
      <c r="BD4367" s="41"/>
      <c r="BE4367" s="41"/>
      <c r="BF4367" s="41"/>
      <c r="BG4367" s="41"/>
      <c r="BH4367" s="41"/>
      <c r="BI4367" s="41"/>
      <c r="BJ4367" s="41"/>
      <c r="BK4367" s="41"/>
      <c r="BL4367" s="41"/>
      <c r="BM4367" s="41"/>
      <c r="BN4367" s="41"/>
      <c r="BO4367" s="41"/>
      <c r="BP4367" s="41"/>
      <c r="BQ4367" s="41"/>
      <c r="BR4367" s="41"/>
      <c r="BS4367" s="41"/>
      <c r="BT4367" s="41"/>
      <c r="BU4367" s="41"/>
      <c r="BV4367" s="41"/>
      <c r="BW4367" s="41"/>
      <c r="BX4367" s="41"/>
      <c r="BY4367" s="41"/>
      <c r="BZ4367" s="41"/>
      <c r="CA4367" s="41"/>
      <c r="CB4367" s="41"/>
      <c r="CC4367" s="41"/>
      <c r="CD4367" s="41"/>
      <c r="CE4367" s="41"/>
      <c r="CF4367" s="41"/>
      <c r="CG4367" s="41"/>
      <c r="CH4367" s="41"/>
      <c r="CI4367" s="41"/>
      <c r="CJ4367" s="41"/>
      <c r="ED4367" s="68"/>
      <c r="EE4367" s="68"/>
      <c r="EF4367" s="68"/>
      <c r="EG4367" s="68"/>
      <c r="EH4367" s="68"/>
      <c r="EI4367" s="68"/>
      <c r="EJ4367" s="68"/>
      <c r="EK4367" s="68"/>
      <c r="EL4367" s="68"/>
      <c r="EM4367" s="68"/>
      <c r="EN4367" s="68"/>
      <c r="EO4367" s="68"/>
      <c r="EP4367" s="68"/>
      <c r="EQ4367" s="68"/>
      <c r="ER4367" s="68"/>
      <c r="ES4367" s="68"/>
      <c r="ET4367" s="68"/>
    </row>
    <row r="4368" spans="53:150" s="9" customFormat="1" ht="15">
      <c r="BA4368" s="41"/>
      <c r="BB4368" s="41"/>
      <c r="BC4368" s="41"/>
      <c r="BD4368" s="41"/>
      <c r="BE4368" s="41"/>
      <c r="BF4368" s="41"/>
      <c r="BG4368" s="41"/>
      <c r="BH4368" s="41"/>
      <c r="BI4368" s="41"/>
      <c r="BJ4368" s="41"/>
      <c r="BK4368" s="41"/>
      <c r="BL4368" s="41"/>
      <c r="BM4368" s="41"/>
      <c r="BN4368" s="41"/>
      <c r="BO4368" s="41"/>
      <c r="BP4368" s="41"/>
      <c r="BQ4368" s="41"/>
      <c r="BR4368" s="41"/>
      <c r="BS4368" s="41"/>
      <c r="BT4368" s="41"/>
      <c r="BU4368" s="41"/>
      <c r="BV4368" s="41"/>
      <c r="BW4368" s="41"/>
      <c r="BX4368" s="41"/>
      <c r="BY4368" s="41"/>
      <c r="BZ4368" s="41"/>
      <c r="CA4368" s="41"/>
      <c r="CB4368" s="41"/>
      <c r="CC4368" s="41"/>
      <c r="CD4368" s="41"/>
      <c r="CE4368" s="41"/>
      <c r="CF4368" s="41"/>
      <c r="CG4368" s="41"/>
      <c r="CH4368" s="41"/>
      <c r="CI4368" s="41"/>
      <c r="CJ4368" s="41"/>
      <c r="ED4368" s="68"/>
      <c r="EE4368" s="68"/>
      <c r="EF4368" s="68"/>
      <c r="EG4368" s="68"/>
      <c r="EH4368" s="68"/>
      <c r="EI4368" s="68"/>
      <c r="EJ4368" s="68"/>
      <c r="EK4368" s="68"/>
      <c r="EL4368" s="68"/>
      <c r="EM4368" s="68"/>
      <c r="EN4368" s="68"/>
      <c r="EO4368" s="68"/>
      <c r="EP4368" s="68"/>
      <c r="EQ4368" s="68"/>
      <c r="ER4368" s="68"/>
      <c r="ES4368" s="68"/>
      <c r="ET4368" s="68"/>
    </row>
    <row r="4369" spans="53:150" s="9" customFormat="1" ht="15">
      <c r="BA4369" s="41"/>
      <c r="BB4369" s="41"/>
      <c r="BC4369" s="41"/>
      <c r="BD4369" s="41"/>
      <c r="BE4369" s="41"/>
      <c r="BF4369" s="41"/>
      <c r="BG4369" s="41"/>
      <c r="BH4369" s="41"/>
      <c r="BI4369" s="41"/>
      <c r="BJ4369" s="41"/>
      <c r="BK4369" s="41"/>
      <c r="BL4369" s="41"/>
      <c r="BM4369" s="41"/>
      <c r="BN4369" s="41"/>
      <c r="BO4369" s="41"/>
      <c r="BP4369" s="41"/>
      <c r="BQ4369" s="41"/>
      <c r="BR4369" s="41"/>
      <c r="BS4369" s="41"/>
      <c r="BT4369" s="41"/>
      <c r="BU4369" s="41"/>
      <c r="BV4369" s="41"/>
      <c r="BW4369" s="41"/>
      <c r="BX4369" s="41"/>
      <c r="BY4369" s="41"/>
      <c r="BZ4369" s="41"/>
      <c r="CA4369" s="41"/>
      <c r="CB4369" s="41"/>
      <c r="CC4369" s="41"/>
      <c r="CD4369" s="41"/>
      <c r="CE4369" s="41"/>
      <c r="CF4369" s="41"/>
      <c r="CG4369" s="41"/>
      <c r="CH4369" s="41"/>
      <c r="CI4369" s="41"/>
      <c r="CJ4369" s="41"/>
      <c r="ED4369" s="68"/>
      <c r="EE4369" s="68"/>
      <c r="EF4369" s="68"/>
      <c r="EG4369" s="68"/>
      <c r="EH4369" s="68"/>
      <c r="EI4369" s="68"/>
      <c r="EJ4369" s="68"/>
      <c r="EK4369" s="68"/>
      <c r="EL4369" s="68"/>
      <c r="EM4369" s="68"/>
      <c r="EN4369" s="68"/>
      <c r="EO4369" s="68"/>
      <c r="EP4369" s="68"/>
      <c r="EQ4369" s="68"/>
      <c r="ER4369" s="68"/>
      <c r="ES4369" s="68"/>
      <c r="ET4369" s="68"/>
    </row>
    <row r="4370" spans="53:150" s="9" customFormat="1" ht="15">
      <c r="BA4370" s="41"/>
      <c r="BB4370" s="41"/>
      <c r="BC4370" s="41"/>
      <c r="BD4370" s="41"/>
      <c r="BE4370" s="41"/>
      <c r="BF4370" s="41"/>
      <c r="BG4370" s="41"/>
      <c r="BH4370" s="41"/>
      <c r="BI4370" s="41"/>
      <c r="BJ4370" s="41"/>
      <c r="BK4370" s="41"/>
      <c r="BL4370" s="41"/>
      <c r="BM4370" s="41"/>
      <c r="BN4370" s="41"/>
      <c r="BO4370" s="41"/>
      <c r="BP4370" s="41"/>
      <c r="BQ4370" s="41"/>
      <c r="BR4370" s="41"/>
      <c r="BS4370" s="41"/>
      <c r="BT4370" s="41"/>
      <c r="BU4370" s="41"/>
      <c r="BV4370" s="41"/>
      <c r="BW4370" s="41"/>
      <c r="BX4370" s="41"/>
      <c r="BY4370" s="41"/>
      <c r="BZ4370" s="41"/>
      <c r="CA4370" s="41"/>
      <c r="CB4370" s="41"/>
      <c r="CC4370" s="41"/>
      <c r="CD4370" s="41"/>
      <c r="CE4370" s="41"/>
      <c r="CF4370" s="41"/>
      <c r="CG4370" s="41"/>
      <c r="CH4370" s="41"/>
      <c r="CI4370" s="41"/>
      <c r="CJ4370" s="41"/>
      <c r="ED4370" s="68"/>
      <c r="EE4370" s="68"/>
      <c r="EF4370" s="68"/>
      <c r="EG4370" s="68"/>
      <c r="EH4370" s="68"/>
      <c r="EI4370" s="68"/>
      <c r="EJ4370" s="68"/>
      <c r="EK4370" s="68"/>
      <c r="EL4370" s="68"/>
      <c r="EM4370" s="68"/>
      <c r="EN4370" s="68"/>
      <c r="EO4370" s="68"/>
      <c r="EP4370" s="68"/>
      <c r="EQ4370" s="68"/>
      <c r="ER4370" s="68"/>
      <c r="ES4370" s="68"/>
      <c r="ET4370" s="68"/>
    </row>
    <row r="4371" spans="53:150" s="9" customFormat="1" ht="15">
      <c r="BA4371" s="41"/>
      <c r="BB4371" s="41"/>
      <c r="BC4371" s="41"/>
      <c r="BD4371" s="41"/>
      <c r="BE4371" s="41"/>
      <c r="BF4371" s="41"/>
      <c r="BG4371" s="41"/>
      <c r="BH4371" s="41"/>
      <c r="BI4371" s="41"/>
      <c r="BJ4371" s="41"/>
      <c r="BK4371" s="41"/>
      <c r="BL4371" s="41"/>
      <c r="BM4371" s="41"/>
      <c r="BN4371" s="41"/>
      <c r="BO4371" s="41"/>
      <c r="BP4371" s="41"/>
      <c r="BQ4371" s="41"/>
      <c r="BR4371" s="41"/>
      <c r="BS4371" s="41"/>
      <c r="BT4371" s="41"/>
      <c r="BU4371" s="41"/>
      <c r="BV4371" s="41"/>
      <c r="BW4371" s="41"/>
      <c r="BX4371" s="41"/>
      <c r="BY4371" s="41"/>
      <c r="BZ4371" s="41"/>
      <c r="CA4371" s="41"/>
      <c r="CB4371" s="41"/>
      <c r="CC4371" s="41"/>
      <c r="CD4371" s="41"/>
      <c r="CE4371" s="41"/>
      <c r="CF4371" s="41"/>
      <c r="CG4371" s="41"/>
      <c r="CH4371" s="41"/>
      <c r="CI4371" s="41"/>
      <c r="CJ4371" s="41"/>
      <c r="ED4371" s="68"/>
      <c r="EE4371" s="68"/>
      <c r="EF4371" s="68"/>
      <c r="EG4371" s="68"/>
      <c r="EH4371" s="68"/>
      <c r="EI4371" s="68"/>
      <c r="EJ4371" s="68"/>
      <c r="EK4371" s="68"/>
      <c r="EL4371" s="68"/>
      <c r="EM4371" s="68"/>
      <c r="EN4371" s="68"/>
      <c r="EO4371" s="68"/>
      <c r="EP4371" s="68"/>
      <c r="EQ4371" s="68"/>
      <c r="ER4371" s="68"/>
      <c r="ES4371" s="68"/>
      <c r="ET4371" s="68"/>
    </row>
    <row r="4372" spans="53:150" s="9" customFormat="1" ht="15">
      <c r="BA4372" s="41"/>
      <c r="BB4372" s="41"/>
      <c r="BC4372" s="41"/>
      <c r="BD4372" s="41"/>
      <c r="BE4372" s="41"/>
      <c r="BF4372" s="41"/>
      <c r="BG4372" s="41"/>
      <c r="BH4372" s="41"/>
      <c r="BI4372" s="41"/>
      <c r="BJ4372" s="41"/>
      <c r="BK4372" s="41"/>
      <c r="BL4372" s="41"/>
      <c r="BM4372" s="41"/>
      <c r="BN4372" s="41"/>
      <c r="BO4372" s="41"/>
      <c r="BP4372" s="41"/>
      <c r="BQ4372" s="41"/>
      <c r="BR4372" s="41"/>
      <c r="BS4372" s="41"/>
      <c r="BT4372" s="41"/>
      <c r="BU4372" s="41"/>
      <c r="BV4372" s="41"/>
      <c r="BW4372" s="41"/>
      <c r="BX4372" s="41"/>
      <c r="BY4372" s="41"/>
      <c r="BZ4372" s="41"/>
      <c r="CA4372" s="41"/>
      <c r="CB4372" s="41"/>
      <c r="CC4372" s="41"/>
      <c r="CD4372" s="41"/>
      <c r="CE4372" s="41"/>
      <c r="CF4372" s="41"/>
      <c r="CG4372" s="41"/>
      <c r="CH4372" s="41"/>
      <c r="CI4372" s="41"/>
      <c r="CJ4372" s="41"/>
      <c r="ED4372" s="68"/>
      <c r="EE4372" s="68"/>
      <c r="EF4372" s="68"/>
      <c r="EG4372" s="68"/>
      <c r="EH4372" s="68"/>
      <c r="EI4372" s="68"/>
      <c r="EJ4372" s="68"/>
      <c r="EK4372" s="68"/>
      <c r="EL4372" s="68"/>
      <c r="EM4372" s="68"/>
      <c r="EN4372" s="68"/>
      <c r="EO4372" s="68"/>
      <c r="EP4372" s="68"/>
      <c r="EQ4372" s="68"/>
      <c r="ER4372" s="68"/>
      <c r="ES4372" s="68"/>
      <c r="ET4372" s="68"/>
    </row>
    <row r="4373" spans="53:150" s="9" customFormat="1" ht="15">
      <c r="BA4373" s="41"/>
      <c r="BB4373" s="41"/>
      <c r="BC4373" s="41"/>
      <c r="BD4373" s="41"/>
      <c r="BE4373" s="41"/>
      <c r="BF4373" s="41"/>
      <c r="BG4373" s="41"/>
      <c r="BH4373" s="41"/>
      <c r="BI4373" s="41"/>
      <c r="BJ4373" s="41"/>
      <c r="BK4373" s="41"/>
      <c r="BL4373" s="41"/>
      <c r="BM4373" s="41"/>
      <c r="BN4373" s="41"/>
      <c r="BO4373" s="41"/>
      <c r="BP4373" s="41"/>
      <c r="BQ4373" s="41"/>
      <c r="BR4373" s="41"/>
      <c r="BS4373" s="41"/>
      <c r="BT4373" s="41"/>
      <c r="BU4373" s="41"/>
      <c r="BV4373" s="41"/>
      <c r="BW4373" s="41"/>
      <c r="BX4373" s="41"/>
      <c r="BY4373" s="41"/>
      <c r="BZ4373" s="41"/>
      <c r="CA4373" s="41"/>
      <c r="CB4373" s="41"/>
      <c r="CC4373" s="41"/>
      <c r="CD4373" s="41"/>
      <c r="CE4373" s="41"/>
      <c r="CF4373" s="41"/>
      <c r="CG4373" s="41"/>
      <c r="CH4373" s="41"/>
      <c r="CI4373" s="41"/>
      <c r="CJ4373" s="41"/>
      <c r="ED4373" s="68"/>
      <c r="EE4373" s="68"/>
      <c r="EF4373" s="68"/>
      <c r="EG4373" s="68"/>
      <c r="EH4373" s="68"/>
      <c r="EI4373" s="68"/>
      <c r="EJ4373" s="68"/>
      <c r="EK4373" s="68"/>
      <c r="EL4373" s="68"/>
      <c r="EM4373" s="68"/>
      <c r="EN4373" s="68"/>
      <c r="EO4373" s="68"/>
      <c r="EP4373" s="68"/>
      <c r="EQ4373" s="68"/>
      <c r="ER4373" s="68"/>
      <c r="ES4373" s="68"/>
      <c r="ET4373" s="68"/>
    </row>
    <row r="4374" spans="53:150" s="9" customFormat="1" ht="15">
      <c r="BA4374" s="41"/>
      <c r="BB4374" s="41"/>
      <c r="BC4374" s="41"/>
      <c r="BD4374" s="41"/>
      <c r="BE4374" s="41"/>
      <c r="BF4374" s="41"/>
      <c r="BG4374" s="41"/>
      <c r="BH4374" s="41"/>
      <c r="BI4374" s="41"/>
      <c r="BJ4374" s="41"/>
      <c r="BK4374" s="41"/>
      <c r="BL4374" s="41"/>
      <c r="BM4374" s="41"/>
      <c r="BN4374" s="41"/>
      <c r="BO4374" s="41"/>
      <c r="BP4374" s="41"/>
      <c r="BQ4374" s="41"/>
      <c r="BR4374" s="41"/>
      <c r="BS4374" s="41"/>
      <c r="BT4374" s="41"/>
      <c r="BU4374" s="41"/>
      <c r="BV4374" s="41"/>
      <c r="BW4374" s="41"/>
      <c r="BX4374" s="41"/>
      <c r="BY4374" s="41"/>
      <c r="BZ4374" s="41"/>
      <c r="CA4374" s="41"/>
      <c r="CB4374" s="41"/>
      <c r="CC4374" s="41"/>
      <c r="CD4374" s="41"/>
      <c r="CE4374" s="41"/>
      <c r="CF4374" s="41"/>
      <c r="CG4374" s="41"/>
      <c r="CH4374" s="41"/>
      <c r="CI4374" s="41"/>
      <c r="CJ4374" s="41"/>
      <c r="ED4374" s="68"/>
      <c r="EE4374" s="68"/>
      <c r="EF4374" s="68"/>
      <c r="EG4374" s="68"/>
      <c r="EH4374" s="68"/>
      <c r="EI4374" s="68"/>
      <c r="EJ4374" s="68"/>
      <c r="EK4374" s="68"/>
      <c r="EL4374" s="68"/>
      <c r="EM4374" s="68"/>
      <c r="EN4374" s="68"/>
      <c r="EO4374" s="68"/>
      <c r="EP4374" s="68"/>
      <c r="EQ4374" s="68"/>
      <c r="ER4374" s="68"/>
      <c r="ES4374" s="68"/>
      <c r="ET4374" s="68"/>
    </row>
    <row r="4375" spans="53:150" s="9" customFormat="1" ht="15">
      <c r="BA4375" s="41"/>
      <c r="BB4375" s="41"/>
      <c r="BC4375" s="41"/>
      <c r="BD4375" s="41"/>
      <c r="BE4375" s="41"/>
      <c r="BF4375" s="41"/>
      <c r="BG4375" s="41"/>
      <c r="BH4375" s="41"/>
      <c r="BI4375" s="41"/>
      <c r="BJ4375" s="41"/>
      <c r="BK4375" s="41"/>
      <c r="BL4375" s="41"/>
      <c r="BM4375" s="41"/>
      <c r="BN4375" s="41"/>
      <c r="BO4375" s="41"/>
      <c r="BP4375" s="41"/>
      <c r="BQ4375" s="41"/>
      <c r="BR4375" s="41"/>
      <c r="BS4375" s="41"/>
      <c r="BT4375" s="41"/>
      <c r="BU4375" s="41"/>
      <c r="BV4375" s="41"/>
      <c r="BW4375" s="41"/>
      <c r="BX4375" s="41"/>
      <c r="BY4375" s="41"/>
      <c r="BZ4375" s="41"/>
      <c r="CA4375" s="41"/>
      <c r="CB4375" s="41"/>
      <c r="CC4375" s="41"/>
      <c r="CD4375" s="41"/>
      <c r="CE4375" s="41"/>
      <c r="CF4375" s="41"/>
      <c r="CG4375" s="41"/>
      <c r="CH4375" s="41"/>
      <c r="CI4375" s="41"/>
      <c r="CJ4375" s="41"/>
      <c r="ED4375" s="68"/>
      <c r="EE4375" s="68"/>
      <c r="EF4375" s="68"/>
      <c r="EG4375" s="68"/>
      <c r="EH4375" s="68"/>
      <c r="EI4375" s="68"/>
      <c r="EJ4375" s="68"/>
      <c r="EK4375" s="68"/>
      <c r="EL4375" s="68"/>
      <c r="EM4375" s="68"/>
      <c r="EN4375" s="68"/>
      <c r="EO4375" s="68"/>
      <c r="EP4375" s="68"/>
      <c r="EQ4375" s="68"/>
      <c r="ER4375" s="68"/>
      <c r="ES4375" s="68"/>
      <c r="ET4375" s="68"/>
    </row>
    <row r="4376" spans="53:150" s="9" customFormat="1" ht="15">
      <c r="BA4376" s="41"/>
      <c r="BB4376" s="41"/>
      <c r="BC4376" s="41"/>
      <c r="BD4376" s="41"/>
      <c r="BE4376" s="41"/>
      <c r="BF4376" s="41"/>
      <c r="BG4376" s="41"/>
      <c r="BH4376" s="41"/>
      <c r="BI4376" s="41"/>
      <c r="BJ4376" s="41"/>
      <c r="BK4376" s="41"/>
      <c r="BL4376" s="41"/>
      <c r="BM4376" s="41"/>
      <c r="BN4376" s="41"/>
      <c r="BO4376" s="41"/>
      <c r="BP4376" s="41"/>
      <c r="BQ4376" s="41"/>
      <c r="BR4376" s="41"/>
      <c r="BS4376" s="41"/>
      <c r="BT4376" s="41"/>
      <c r="BU4376" s="41"/>
      <c r="BV4376" s="41"/>
      <c r="BW4376" s="41"/>
      <c r="BX4376" s="41"/>
      <c r="BY4376" s="41"/>
      <c r="BZ4376" s="41"/>
      <c r="CA4376" s="41"/>
      <c r="CB4376" s="41"/>
      <c r="CC4376" s="41"/>
      <c r="CD4376" s="41"/>
      <c r="CE4376" s="41"/>
      <c r="CF4376" s="41"/>
      <c r="CG4376" s="41"/>
      <c r="CH4376" s="41"/>
      <c r="CI4376" s="41"/>
      <c r="CJ4376" s="41"/>
      <c r="ED4376" s="68"/>
      <c r="EE4376" s="68"/>
      <c r="EF4376" s="68"/>
      <c r="EG4376" s="68"/>
      <c r="EH4376" s="68"/>
      <c r="EI4376" s="68"/>
      <c r="EJ4376" s="68"/>
      <c r="EK4376" s="68"/>
      <c r="EL4376" s="68"/>
      <c r="EM4376" s="68"/>
      <c r="EN4376" s="68"/>
      <c r="EO4376" s="68"/>
      <c r="EP4376" s="68"/>
      <c r="EQ4376" s="68"/>
      <c r="ER4376" s="68"/>
      <c r="ES4376" s="68"/>
      <c r="ET4376" s="68"/>
    </row>
    <row r="4377" spans="53:150" s="9" customFormat="1" ht="15">
      <c r="BA4377" s="41"/>
      <c r="BB4377" s="41"/>
      <c r="BC4377" s="41"/>
      <c r="BD4377" s="41"/>
      <c r="BE4377" s="41"/>
      <c r="BF4377" s="41"/>
      <c r="BG4377" s="41"/>
      <c r="BH4377" s="41"/>
      <c r="BI4377" s="41"/>
      <c r="BJ4377" s="41"/>
      <c r="BK4377" s="41"/>
      <c r="BL4377" s="41"/>
      <c r="BM4377" s="41"/>
      <c r="BN4377" s="41"/>
      <c r="BO4377" s="41"/>
      <c r="BP4377" s="41"/>
      <c r="BQ4377" s="41"/>
      <c r="BR4377" s="41"/>
      <c r="BS4377" s="41"/>
      <c r="BT4377" s="41"/>
      <c r="BU4377" s="41"/>
      <c r="BV4377" s="41"/>
      <c r="BW4377" s="41"/>
      <c r="BX4377" s="41"/>
      <c r="BY4377" s="41"/>
      <c r="BZ4377" s="41"/>
      <c r="CA4377" s="41"/>
      <c r="CB4377" s="41"/>
      <c r="CC4377" s="41"/>
      <c r="CD4377" s="41"/>
      <c r="CE4377" s="41"/>
      <c r="CF4377" s="41"/>
      <c r="CG4377" s="41"/>
      <c r="CH4377" s="41"/>
      <c r="CI4377" s="41"/>
      <c r="CJ4377" s="41"/>
      <c r="ED4377" s="68"/>
      <c r="EE4377" s="68"/>
      <c r="EF4377" s="68"/>
      <c r="EG4377" s="68"/>
      <c r="EH4377" s="68"/>
      <c r="EI4377" s="68"/>
      <c r="EJ4377" s="68"/>
      <c r="EK4377" s="68"/>
      <c r="EL4377" s="68"/>
      <c r="EM4377" s="68"/>
      <c r="EN4377" s="68"/>
      <c r="EO4377" s="68"/>
      <c r="EP4377" s="68"/>
      <c r="EQ4377" s="68"/>
      <c r="ER4377" s="68"/>
      <c r="ES4377" s="68"/>
      <c r="ET4377" s="68"/>
    </row>
    <row r="4378" spans="53:150" s="9" customFormat="1" ht="15">
      <c r="BA4378" s="41"/>
      <c r="BB4378" s="41"/>
      <c r="BC4378" s="41"/>
      <c r="BD4378" s="41"/>
      <c r="BE4378" s="41"/>
      <c r="BF4378" s="41"/>
      <c r="BG4378" s="41"/>
      <c r="BH4378" s="41"/>
      <c r="BI4378" s="41"/>
      <c r="BJ4378" s="41"/>
      <c r="BK4378" s="41"/>
      <c r="BL4378" s="41"/>
      <c r="BM4378" s="41"/>
      <c r="BN4378" s="41"/>
      <c r="BO4378" s="41"/>
      <c r="BP4378" s="41"/>
      <c r="BQ4378" s="41"/>
      <c r="BR4378" s="41"/>
      <c r="BS4378" s="41"/>
      <c r="BT4378" s="41"/>
      <c r="BU4378" s="41"/>
      <c r="BV4378" s="41"/>
      <c r="BW4378" s="41"/>
      <c r="BX4378" s="41"/>
      <c r="BY4378" s="41"/>
      <c r="BZ4378" s="41"/>
      <c r="CA4378" s="41"/>
      <c r="CB4378" s="41"/>
      <c r="CC4378" s="41"/>
      <c r="CD4378" s="41"/>
      <c r="CE4378" s="41"/>
      <c r="CF4378" s="41"/>
      <c r="CG4378" s="41"/>
      <c r="CH4378" s="41"/>
      <c r="CI4378" s="41"/>
      <c r="CJ4378" s="41"/>
      <c r="ED4378" s="68"/>
      <c r="EE4378" s="68"/>
      <c r="EF4378" s="68"/>
      <c r="EG4378" s="68"/>
      <c r="EH4378" s="68"/>
      <c r="EI4378" s="68"/>
      <c r="EJ4378" s="68"/>
      <c r="EK4378" s="68"/>
      <c r="EL4378" s="68"/>
      <c r="EM4378" s="68"/>
      <c r="EN4378" s="68"/>
      <c r="EO4378" s="68"/>
      <c r="EP4378" s="68"/>
      <c r="EQ4378" s="68"/>
      <c r="ER4378" s="68"/>
      <c r="ES4378" s="68"/>
      <c r="ET4378" s="68"/>
    </row>
    <row r="4379" spans="53:150" s="9" customFormat="1" ht="15">
      <c r="BA4379" s="41"/>
      <c r="BB4379" s="41"/>
      <c r="BC4379" s="41"/>
      <c r="BD4379" s="41"/>
      <c r="BE4379" s="41"/>
      <c r="BF4379" s="41"/>
      <c r="BG4379" s="41"/>
      <c r="BH4379" s="41"/>
      <c r="BI4379" s="41"/>
      <c r="BJ4379" s="41"/>
      <c r="BK4379" s="41"/>
      <c r="BL4379" s="41"/>
      <c r="BM4379" s="41"/>
      <c r="BN4379" s="41"/>
      <c r="BO4379" s="41"/>
      <c r="BP4379" s="41"/>
      <c r="BQ4379" s="41"/>
      <c r="BR4379" s="41"/>
      <c r="BS4379" s="41"/>
      <c r="BT4379" s="41"/>
      <c r="BU4379" s="41"/>
      <c r="BV4379" s="41"/>
      <c r="BW4379" s="41"/>
      <c r="BX4379" s="41"/>
      <c r="BY4379" s="41"/>
      <c r="BZ4379" s="41"/>
      <c r="CA4379" s="41"/>
      <c r="CB4379" s="41"/>
      <c r="CC4379" s="41"/>
      <c r="CD4379" s="41"/>
      <c r="CE4379" s="41"/>
      <c r="CF4379" s="41"/>
      <c r="CG4379" s="41"/>
      <c r="CH4379" s="41"/>
      <c r="CI4379" s="41"/>
      <c r="CJ4379" s="41"/>
      <c r="ED4379" s="68"/>
      <c r="EE4379" s="68"/>
      <c r="EF4379" s="68"/>
      <c r="EG4379" s="68"/>
      <c r="EH4379" s="68"/>
      <c r="EI4379" s="68"/>
      <c r="EJ4379" s="68"/>
      <c r="EK4379" s="68"/>
      <c r="EL4379" s="68"/>
      <c r="EM4379" s="68"/>
      <c r="EN4379" s="68"/>
      <c r="EO4379" s="68"/>
      <c r="EP4379" s="68"/>
      <c r="EQ4379" s="68"/>
      <c r="ER4379" s="68"/>
      <c r="ES4379" s="68"/>
      <c r="ET4379" s="68"/>
    </row>
    <row r="4380" spans="53:150" s="9" customFormat="1" ht="15">
      <c r="BA4380" s="41"/>
      <c r="BB4380" s="41"/>
      <c r="BC4380" s="41"/>
      <c r="BD4380" s="41"/>
      <c r="BE4380" s="41"/>
      <c r="BF4380" s="41"/>
      <c r="BG4380" s="41"/>
      <c r="BH4380" s="41"/>
      <c r="BI4380" s="41"/>
      <c r="BJ4380" s="41"/>
      <c r="BK4380" s="41"/>
      <c r="BL4380" s="41"/>
      <c r="BM4380" s="41"/>
      <c r="BN4380" s="41"/>
      <c r="BO4380" s="41"/>
      <c r="BP4380" s="41"/>
      <c r="BQ4380" s="41"/>
      <c r="BR4380" s="41"/>
      <c r="BS4380" s="41"/>
      <c r="BT4380" s="41"/>
      <c r="BU4380" s="41"/>
      <c r="BV4380" s="41"/>
      <c r="BW4380" s="41"/>
      <c r="BX4380" s="41"/>
      <c r="BY4380" s="41"/>
      <c r="BZ4380" s="41"/>
      <c r="CA4380" s="41"/>
      <c r="CB4380" s="41"/>
      <c r="CC4380" s="41"/>
      <c r="CD4380" s="41"/>
      <c r="CE4380" s="41"/>
      <c r="CF4380" s="41"/>
      <c r="CG4380" s="41"/>
      <c r="CH4380" s="41"/>
      <c r="CI4380" s="41"/>
      <c r="CJ4380" s="41"/>
      <c r="ED4380" s="68"/>
      <c r="EE4380" s="68"/>
      <c r="EF4380" s="68"/>
      <c r="EG4380" s="68"/>
      <c r="EH4380" s="68"/>
      <c r="EI4380" s="68"/>
      <c r="EJ4380" s="68"/>
      <c r="EK4380" s="68"/>
      <c r="EL4380" s="68"/>
      <c r="EM4380" s="68"/>
      <c r="EN4380" s="68"/>
      <c r="EO4380" s="68"/>
      <c r="EP4380" s="68"/>
      <c r="EQ4380" s="68"/>
      <c r="ER4380" s="68"/>
      <c r="ES4380" s="68"/>
      <c r="ET4380" s="68"/>
    </row>
    <row r="4381" spans="53:150" s="9" customFormat="1" ht="15">
      <c r="BA4381" s="41"/>
      <c r="BB4381" s="41"/>
      <c r="BC4381" s="41"/>
      <c r="BD4381" s="41"/>
      <c r="BE4381" s="41"/>
      <c r="BF4381" s="41"/>
      <c r="BG4381" s="41"/>
      <c r="BH4381" s="41"/>
      <c r="BI4381" s="41"/>
      <c r="BJ4381" s="41"/>
      <c r="BK4381" s="41"/>
      <c r="BL4381" s="41"/>
      <c r="BM4381" s="41"/>
      <c r="BN4381" s="41"/>
      <c r="BO4381" s="41"/>
      <c r="BP4381" s="41"/>
      <c r="BQ4381" s="41"/>
      <c r="BR4381" s="41"/>
      <c r="BS4381" s="41"/>
      <c r="BT4381" s="41"/>
      <c r="BU4381" s="41"/>
      <c r="BV4381" s="41"/>
      <c r="BW4381" s="41"/>
      <c r="BX4381" s="41"/>
      <c r="BY4381" s="41"/>
      <c r="BZ4381" s="41"/>
      <c r="CA4381" s="41"/>
      <c r="CB4381" s="41"/>
      <c r="CC4381" s="41"/>
      <c r="CD4381" s="41"/>
      <c r="CE4381" s="41"/>
      <c r="CF4381" s="41"/>
      <c r="CG4381" s="41"/>
      <c r="CH4381" s="41"/>
      <c r="CI4381" s="41"/>
      <c r="CJ4381" s="41"/>
      <c r="ED4381" s="68"/>
      <c r="EE4381" s="68"/>
      <c r="EF4381" s="68"/>
      <c r="EG4381" s="68"/>
      <c r="EH4381" s="68"/>
      <c r="EI4381" s="68"/>
      <c r="EJ4381" s="68"/>
      <c r="EK4381" s="68"/>
      <c r="EL4381" s="68"/>
      <c r="EM4381" s="68"/>
      <c r="EN4381" s="68"/>
      <c r="EO4381" s="68"/>
      <c r="EP4381" s="68"/>
      <c r="EQ4381" s="68"/>
      <c r="ER4381" s="68"/>
      <c r="ES4381" s="68"/>
      <c r="ET4381" s="68"/>
    </row>
    <row r="4382" spans="53:150" s="9" customFormat="1" ht="15">
      <c r="BA4382" s="41"/>
      <c r="BB4382" s="41"/>
      <c r="BC4382" s="41"/>
      <c r="BD4382" s="41"/>
      <c r="BE4382" s="41"/>
      <c r="BF4382" s="41"/>
      <c r="BG4382" s="41"/>
      <c r="BH4382" s="41"/>
      <c r="BI4382" s="41"/>
      <c r="BJ4382" s="41"/>
      <c r="BK4382" s="41"/>
      <c r="BL4382" s="41"/>
      <c r="BM4382" s="41"/>
      <c r="BN4382" s="41"/>
      <c r="BO4382" s="41"/>
      <c r="BP4382" s="41"/>
      <c r="BQ4382" s="41"/>
      <c r="BR4382" s="41"/>
      <c r="BS4382" s="41"/>
      <c r="BT4382" s="41"/>
      <c r="BU4382" s="41"/>
      <c r="BV4382" s="41"/>
      <c r="BW4382" s="41"/>
      <c r="BX4382" s="41"/>
      <c r="BY4382" s="41"/>
      <c r="BZ4382" s="41"/>
      <c r="CA4382" s="41"/>
      <c r="CB4382" s="41"/>
      <c r="CC4382" s="41"/>
      <c r="CD4382" s="41"/>
      <c r="CE4382" s="41"/>
      <c r="CF4382" s="41"/>
      <c r="CG4382" s="41"/>
      <c r="CH4382" s="41"/>
      <c r="CI4382" s="41"/>
      <c r="CJ4382" s="41"/>
      <c r="ED4382" s="68"/>
      <c r="EE4382" s="68"/>
      <c r="EF4382" s="68"/>
      <c r="EG4382" s="68"/>
      <c r="EH4382" s="68"/>
      <c r="EI4382" s="68"/>
      <c r="EJ4382" s="68"/>
      <c r="EK4382" s="68"/>
      <c r="EL4382" s="68"/>
      <c r="EM4382" s="68"/>
      <c r="EN4382" s="68"/>
      <c r="EO4382" s="68"/>
      <c r="EP4382" s="68"/>
      <c r="EQ4382" s="68"/>
      <c r="ER4382" s="68"/>
      <c r="ES4382" s="68"/>
      <c r="ET4382" s="68"/>
    </row>
    <row r="4383" spans="53:150" s="9" customFormat="1" ht="15">
      <c r="BA4383" s="41"/>
      <c r="BB4383" s="41"/>
      <c r="BC4383" s="41"/>
      <c r="BD4383" s="41"/>
      <c r="BE4383" s="41"/>
      <c r="BF4383" s="41"/>
      <c r="BG4383" s="41"/>
      <c r="BH4383" s="41"/>
      <c r="BI4383" s="41"/>
      <c r="BJ4383" s="41"/>
      <c r="BK4383" s="41"/>
      <c r="BL4383" s="41"/>
      <c r="BM4383" s="41"/>
      <c r="BN4383" s="41"/>
      <c r="BO4383" s="41"/>
      <c r="BP4383" s="41"/>
      <c r="BQ4383" s="41"/>
      <c r="BR4383" s="41"/>
      <c r="BS4383" s="41"/>
      <c r="BT4383" s="41"/>
      <c r="BU4383" s="41"/>
      <c r="BV4383" s="41"/>
      <c r="BW4383" s="41"/>
      <c r="BX4383" s="41"/>
      <c r="BY4383" s="41"/>
      <c r="BZ4383" s="41"/>
      <c r="CA4383" s="41"/>
      <c r="CB4383" s="41"/>
      <c r="CC4383" s="41"/>
      <c r="CD4383" s="41"/>
      <c r="CE4383" s="41"/>
      <c r="CF4383" s="41"/>
      <c r="CG4383" s="41"/>
      <c r="CH4383" s="41"/>
      <c r="CI4383" s="41"/>
      <c r="CJ4383" s="41"/>
      <c r="ED4383" s="68"/>
      <c r="EE4383" s="68"/>
      <c r="EF4383" s="68"/>
      <c r="EG4383" s="68"/>
      <c r="EH4383" s="68"/>
      <c r="EI4383" s="68"/>
      <c r="EJ4383" s="68"/>
      <c r="EK4383" s="68"/>
      <c r="EL4383" s="68"/>
      <c r="EM4383" s="68"/>
      <c r="EN4383" s="68"/>
      <c r="EO4383" s="68"/>
      <c r="EP4383" s="68"/>
      <c r="EQ4383" s="68"/>
      <c r="ER4383" s="68"/>
      <c r="ES4383" s="68"/>
      <c r="ET4383" s="68"/>
    </row>
    <row r="4384" spans="53:150" s="9" customFormat="1" ht="15">
      <c r="BA4384" s="41"/>
      <c r="BB4384" s="41"/>
      <c r="BC4384" s="41"/>
      <c r="BD4384" s="41"/>
      <c r="BE4384" s="41"/>
      <c r="BF4384" s="41"/>
      <c r="BG4384" s="41"/>
      <c r="BH4384" s="41"/>
      <c r="BI4384" s="41"/>
      <c r="BJ4384" s="41"/>
      <c r="BK4384" s="41"/>
      <c r="BL4384" s="41"/>
      <c r="BM4384" s="41"/>
      <c r="BN4384" s="41"/>
      <c r="BO4384" s="41"/>
      <c r="BP4384" s="41"/>
      <c r="BQ4384" s="41"/>
      <c r="BR4384" s="41"/>
      <c r="BS4384" s="41"/>
      <c r="BT4384" s="41"/>
      <c r="BU4384" s="41"/>
      <c r="BV4384" s="41"/>
      <c r="BW4384" s="41"/>
      <c r="BX4384" s="41"/>
      <c r="BY4384" s="41"/>
      <c r="BZ4384" s="41"/>
      <c r="CA4384" s="41"/>
      <c r="CB4384" s="41"/>
      <c r="CC4384" s="41"/>
      <c r="CD4384" s="41"/>
      <c r="CE4384" s="41"/>
      <c r="CF4384" s="41"/>
      <c r="CG4384" s="41"/>
      <c r="CH4384" s="41"/>
      <c r="CI4384" s="41"/>
      <c r="CJ4384" s="41"/>
      <c r="ED4384" s="68"/>
      <c r="EE4384" s="68"/>
      <c r="EF4384" s="68"/>
      <c r="EG4384" s="68"/>
      <c r="EH4384" s="68"/>
      <c r="EI4384" s="68"/>
      <c r="EJ4384" s="68"/>
      <c r="EK4384" s="68"/>
      <c r="EL4384" s="68"/>
      <c r="EM4384" s="68"/>
      <c r="EN4384" s="68"/>
      <c r="EO4384" s="68"/>
      <c r="EP4384" s="68"/>
      <c r="EQ4384" s="68"/>
      <c r="ER4384" s="68"/>
      <c r="ES4384" s="68"/>
      <c r="ET4384" s="68"/>
    </row>
    <row r="4385" spans="53:150" s="9" customFormat="1" ht="15">
      <c r="BA4385" s="41"/>
      <c r="BB4385" s="41"/>
      <c r="BC4385" s="41"/>
      <c r="BD4385" s="41"/>
      <c r="BE4385" s="41"/>
      <c r="BF4385" s="41"/>
      <c r="BG4385" s="41"/>
      <c r="BH4385" s="41"/>
      <c r="BI4385" s="41"/>
      <c r="BJ4385" s="41"/>
      <c r="BK4385" s="41"/>
      <c r="BL4385" s="41"/>
      <c r="BM4385" s="41"/>
      <c r="BN4385" s="41"/>
      <c r="BO4385" s="41"/>
      <c r="BP4385" s="41"/>
      <c r="BQ4385" s="41"/>
      <c r="BR4385" s="41"/>
      <c r="BS4385" s="41"/>
      <c r="BT4385" s="41"/>
      <c r="BU4385" s="41"/>
      <c r="BV4385" s="41"/>
      <c r="BW4385" s="41"/>
      <c r="BX4385" s="41"/>
      <c r="BY4385" s="41"/>
      <c r="BZ4385" s="41"/>
      <c r="CA4385" s="41"/>
      <c r="CB4385" s="41"/>
      <c r="CC4385" s="41"/>
      <c r="CD4385" s="41"/>
      <c r="CE4385" s="41"/>
      <c r="CF4385" s="41"/>
      <c r="CG4385" s="41"/>
      <c r="CH4385" s="41"/>
      <c r="CI4385" s="41"/>
      <c r="CJ4385" s="41"/>
      <c r="ED4385" s="68"/>
      <c r="EE4385" s="68"/>
      <c r="EF4385" s="68"/>
      <c r="EG4385" s="68"/>
      <c r="EH4385" s="68"/>
      <c r="EI4385" s="68"/>
      <c r="EJ4385" s="68"/>
      <c r="EK4385" s="68"/>
      <c r="EL4385" s="68"/>
      <c r="EM4385" s="68"/>
      <c r="EN4385" s="68"/>
      <c r="EO4385" s="68"/>
      <c r="EP4385" s="68"/>
      <c r="EQ4385" s="68"/>
      <c r="ER4385" s="68"/>
      <c r="ES4385" s="68"/>
      <c r="ET4385" s="68"/>
    </row>
    <row r="4386" spans="53:150" s="9" customFormat="1" ht="15">
      <c r="BA4386" s="41"/>
      <c r="BB4386" s="41"/>
      <c r="BC4386" s="41"/>
      <c r="BD4386" s="41"/>
      <c r="BE4386" s="41"/>
      <c r="BF4386" s="41"/>
      <c r="BG4386" s="41"/>
      <c r="BH4386" s="41"/>
      <c r="BI4386" s="41"/>
      <c r="BJ4386" s="41"/>
      <c r="BK4386" s="41"/>
      <c r="BL4386" s="41"/>
      <c r="BM4386" s="41"/>
      <c r="BN4386" s="41"/>
      <c r="BO4386" s="41"/>
      <c r="BP4386" s="41"/>
      <c r="BQ4386" s="41"/>
      <c r="BR4386" s="41"/>
      <c r="BS4386" s="41"/>
      <c r="BT4386" s="41"/>
      <c r="BU4386" s="41"/>
      <c r="BV4386" s="41"/>
      <c r="BW4386" s="41"/>
      <c r="BX4386" s="41"/>
      <c r="BY4386" s="41"/>
      <c r="BZ4386" s="41"/>
      <c r="CA4386" s="41"/>
      <c r="CB4386" s="41"/>
      <c r="CC4386" s="41"/>
      <c r="CD4386" s="41"/>
      <c r="CE4386" s="41"/>
      <c r="CF4386" s="41"/>
      <c r="CG4386" s="41"/>
      <c r="CH4386" s="41"/>
      <c r="CI4386" s="41"/>
      <c r="CJ4386" s="41"/>
      <c r="ED4386" s="68"/>
      <c r="EE4386" s="68"/>
      <c r="EF4386" s="68"/>
      <c r="EG4386" s="68"/>
      <c r="EH4386" s="68"/>
      <c r="EI4386" s="68"/>
      <c r="EJ4386" s="68"/>
      <c r="EK4386" s="68"/>
      <c r="EL4386" s="68"/>
      <c r="EM4386" s="68"/>
      <c r="EN4386" s="68"/>
      <c r="EO4386" s="68"/>
      <c r="EP4386" s="68"/>
      <c r="EQ4386" s="68"/>
      <c r="ER4386" s="68"/>
      <c r="ES4386" s="68"/>
      <c r="ET4386" s="68"/>
    </row>
    <row r="4387" spans="53:150" s="9" customFormat="1" ht="15">
      <c r="BA4387" s="41"/>
      <c r="BB4387" s="41"/>
      <c r="BC4387" s="41"/>
      <c r="BD4387" s="41"/>
      <c r="BE4387" s="41"/>
      <c r="BF4387" s="41"/>
      <c r="BG4387" s="41"/>
      <c r="BH4387" s="41"/>
      <c r="BI4387" s="41"/>
      <c r="BJ4387" s="41"/>
      <c r="BK4387" s="41"/>
      <c r="BL4387" s="41"/>
      <c r="BM4387" s="41"/>
      <c r="BN4387" s="41"/>
      <c r="BO4387" s="41"/>
      <c r="BP4387" s="41"/>
      <c r="BQ4387" s="41"/>
      <c r="BR4387" s="41"/>
      <c r="BS4387" s="41"/>
      <c r="BT4387" s="41"/>
      <c r="BU4387" s="41"/>
      <c r="BV4387" s="41"/>
      <c r="BW4387" s="41"/>
      <c r="BX4387" s="41"/>
      <c r="BY4387" s="41"/>
      <c r="BZ4387" s="41"/>
      <c r="CA4387" s="41"/>
      <c r="CB4387" s="41"/>
      <c r="CC4387" s="41"/>
      <c r="CD4387" s="41"/>
      <c r="CE4387" s="41"/>
      <c r="CF4387" s="41"/>
      <c r="CG4387" s="41"/>
      <c r="CH4387" s="41"/>
      <c r="CI4387" s="41"/>
      <c r="CJ4387" s="41"/>
      <c r="ED4387" s="68"/>
      <c r="EE4387" s="68"/>
      <c r="EF4387" s="68"/>
      <c r="EG4387" s="68"/>
      <c r="EH4387" s="68"/>
      <c r="EI4387" s="68"/>
      <c r="EJ4387" s="68"/>
      <c r="EK4387" s="68"/>
      <c r="EL4387" s="68"/>
      <c r="EM4387" s="68"/>
      <c r="EN4387" s="68"/>
      <c r="EO4387" s="68"/>
      <c r="EP4387" s="68"/>
      <c r="EQ4387" s="68"/>
      <c r="ER4387" s="68"/>
      <c r="ES4387" s="68"/>
      <c r="ET4387" s="68"/>
    </row>
    <row r="4388" spans="53:150" s="9" customFormat="1" ht="15">
      <c r="BA4388" s="41"/>
      <c r="BB4388" s="41"/>
      <c r="BC4388" s="41"/>
      <c r="BD4388" s="41"/>
      <c r="BE4388" s="41"/>
      <c r="BF4388" s="41"/>
      <c r="BG4388" s="41"/>
      <c r="BH4388" s="41"/>
      <c r="BI4388" s="41"/>
      <c r="BJ4388" s="41"/>
      <c r="BK4388" s="41"/>
      <c r="BL4388" s="41"/>
      <c r="BM4388" s="41"/>
      <c r="BN4388" s="41"/>
      <c r="BO4388" s="41"/>
      <c r="BP4388" s="41"/>
      <c r="BQ4388" s="41"/>
      <c r="BR4388" s="41"/>
      <c r="BS4388" s="41"/>
      <c r="BT4388" s="41"/>
      <c r="BU4388" s="41"/>
      <c r="BV4388" s="41"/>
      <c r="BW4388" s="41"/>
      <c r="BX4388" s="41"/>
      <c r="BY4388" s="41"/>
      <c r="BZ4388" s="41"/>
      <c r="CA4388" s="41"/>
      <c r="CB4388" s="41"/>
      <c r="CC4388" s="41"/>
      <c r="CD4388" s="41"/>
      <c r="CE4388" s="41"/>
      <c r="CF4388" s="41"/>
      <c r="CG4388" s="41"/>
      <c r="CH4388" s="41"/>
      <c r="CI4388" s="41"/>
      <c r="CJ4388" s="41"/>
      <c r="ED4388" s="68"/>
      <c r="EE4388" s="68"/>
      <c r="EF4388" s="68"/>
      <c r="EG4388" s="68"/>
      <c r="EH4388" s="68"/>
      <c r="EI4388" s="68"/>
      <c r="EJ4388" s="68"/>
      <c r="EK4388" s="68"/>
      <c r="EL4388" s="68"/>
      <c r="EM4388" s="68"/>
      <c r="EN4388" s="68"/>
      <c r="EO4388" s="68"/>
      <c r="EP4388" s="68"/>
      <c r="EQ4388" s="68"/>
      <c r="ER4388" s="68"/>
      <c r="ES4388" s="68"/>
      <c r="ET4388" s="68"/>
    </row>
    <row r="4389" spans="53:150" s="9" customFormat="1" ht="15">
      <c r="BA4389" s="41"/>
      <c r="BB4389" s="41"/>
      <c r="BC4389" s="41"/>
      <c r="BD4389" s="41"/>
      <c r="BE4389" s="41"/>
      <c r="BF4389" s="41"/>
      <c r="BG4389" s="41"/>
      <c r="BH4389" s="41"/>
      <c r="BI4389" s="41"/>
      <c r="BJ4389" s="41"/>
      <c r="BK4389" s="41"/>
      <c r="BL4389" s="41"/>
      <c r="BM4389" s="41"/>
      <c r="BN4389" s="41"/>
      <c r="BO4389" s="41"/>
      <c r="BP4389" s="41"/>
      <c r="BQ4389" s="41"/>
      <c r="BR4389" s="41"/>
      <c r="BS4389" s="41"/>
      <c r="BT4389" s="41"/>
      <c r="BU4389" s="41"/>
      <c r="BV4389" s="41"/>
      <c r="BW4389" s="41"/>
      <c r="BX4389" s="41"/>
      <c r="BY4389" s="41"/>
      <c r="BZ4389" s="41"/>
      <c r="CA4389" s="41"/>
      <c r="CB4389" s="41"/>
      <c r="CC4389" s="41"/>
      <c r="CD4389" s="41"/>
      <c r="CE4389" s="41"/>
      <c r="CF4389" s="41"/>
      <c r="CG4389" s="41"/>
      <c r="CH4389" s="41"/>
      <c r="CI4389" s="41"/>
      <c r="CJ4389" s="41"/>
      <c r="ED4389" s="68"/>
      <c r="EE4389" s="68"/>
      <c r="EF4389" s="68"/>
      <c r="EG4389" s="68"/>
      <c r="EH4389" s="68"/>
      <c r="EI4389" s="68"/>
      <c r="EJ4389" s="68"/>
      <c r="EK4389" s="68"/>
      <c r="EL4389" s="68"/>
      <c r="EM4389" s="68"/>
      <c r="EN4389" s="68"/>
      <c r="EO4389" s="68"/>
      <c r="EP4389" s="68"/>
      <c r="EQ4389" s="68"/>
      <c r="ER4389" s="68"/>
      <c r="ES4389" s="68"/>
      <c r="ET4389" s="68"/>
    </row>
    <row r="4390" spans="53:150" s="9" customFormat="1" ht="15">
      <c r="BA4390" s="41"/>
      <c r="BB4390" s="41"/>
      <c r="BC4390" s="41"/>
      <c r="BD4390" s="41"/>
      <c r="BE4390" s="41"/>
      <c r="BF4390" s="41"/>
      <c r="BG4390" s="41"/>
      <c r="BH4390" s="41"/>
      <c r="BI4390" s="41"/>
      <c r="BJ4390" s="41"/>
      <c r="BK4390" s="41"/>
      <c r="BL4390" s="41"/>
      <c r="BM4390" s="41"/>
      <c r="BN4390" s="41"/>
      <c r="BO4390" s="41"/>
      <c r="BP4390" s="41"/>
      <c r="BQ4390" s="41"/>
      <c r="BR4390" s="41"/>
      <c r="BS4390" s="41"/>
      <c r="BT4390" s="41"/>
      <c r="BU4390" s="41"/>
      <c r="BV4390" s="41"/>
      <c r="BW4390" s="41"/>
      <c r="BX4390" s="41"/>
      <c r="BY4390" s="41"/>
      <c r="BZ4390" s="41"/>
      <c r="CA4390" s="41"/>
      <c r="CB4390" s="41"/>
      <c r="CC4390" s="41"/>
      <c r="CD4390" s="41"/>
      <c r="CE4390" s="41"/>
      <c r="CF4390" s="41"/>
      <c r="CG4390" s="41"/>
      <c r="CH4390" s="41"/>
      <c r="CI4390" s="41"/>
      <c r="CJ4390" s="41"/>
      <c r="ED4390" s="68"/>
      <c r="EE4390" s="68"/>
      <c r="EF4390" s="68"/>
      <c r="EG4390" s="68"/>
      <c r="EH4390" s="68"/>
      <c r="EI4390" s="68"/>
      <c r="EJ4390" s="68"/>
      <c r="EK4390" s="68"/>
      <c r="EL4390" s="68"/>
      <c r="EM4390" s="68"/>
      <c r="EN4390" s="68"/>
      <c r="EO4390" s="68"/>
      <c r="EP4390" s="68"/>
      <c r="EQ4390" s="68"/>
      <c r="ER4390" s="68"/>
      <c r="ES4390" s="68"/>
      <c r="ET4390" s="68"/>
    </row>
    <row r="4391" spans="53:150" s="9" customFormat="1" ht="15">
      <c r="BA4391" s="41"/>
      <c r="BB4391" s="41"/>
      <c r="BC4391" s="41"/>
      <c r="BD4391" s="41"/>
      <c r="BE4391" s="41"/>
      <c r="BF4391" s="41"/>
      <c r="BG4391" s="41"/>
      <c r="BH4391" s="41"/>
      <c r="BI4391" s="41"/>
      <c r="BJ4391" s="41"/>
      <c r="BK4391" s="41"/>
      <c r="BL4391" s="41"/>
      <c r="BM4391" s="41"/>
      <c r="BN4391" s="41"/>
      <c r="BO4391" s="41"/>
      <c r="BP4391" s="41"/>
      <c r="BQ4391" s="41"/>
      <c r="BR4391" s="41"/>
      <c r="BS4391" s="41"/>
      <c r="BT4391" s="41"/>
      <c r="BU4391" s="41"/>
      <c r="BV4391" s="41"/>
      <c r="BW4391" s="41"/>
      <c r="BX4391" s="41"/>
      <c r="BY4391" s="41"/>
      <c r="BZ4391" s="41"/>
      <c r="CA4391" s="41"/>
      <c r="CB4391" s="41"/>
      <c r="CC4391" s="41"/>
      <c r="CD4391" s="41"/>
      <c r="CE4391" s="41"/>
      <c r="CF4391" s="41"/>
      <c r="CG4391" s="41"/>
      <c r="CH4391" s="41"/>
      <c r="CI4391" s="41"/>
      <c r="CJ4391" s="41"/>
      <c r="ED4391" s="68"/>
      <c r="EE4391" s="68"/>
      <c r="EF4391" s="68"/>
      <c r="EG4391" s="68"/>
      <c r="EH4391" s="68"/>
      <c r="EI4391" s="68"/>
      <c r="EJ4391" s="68"/>
      <c r="EK4391" s="68"/>
      <c r="EL4391" s="68"/>
      <c r="EM4391" s="68"/>
      <c r="EN4391" s="68"/>
      <c r="EO4391" s="68"/>
      <c r="EP4391" s="68"/>
      <c r="EQ4391" s="68"/>
      <c r="ER4391" s="68"/>
      <c r="ES4391" s="68"/>
      <c r="ET4391" s="68"/>
    </row>
    <row r="4392" spans="53:150" s="9" customFormat="1" ht="15">
      <c r="BA4392" s="41"/>
      <c r="BB4392" s="41"/>
      <c r="BC4392" s="41"/>
      <c r="BD4392" s="41"/>
      <c r="BE4392" s="41"/>
      <c r="BF4392" s="41"/>
      <c r="BG4392" s="41"/>
      <c r="BH4392" s="41"/>
      <c r="BI4392" s="41"/>
      <c r="BJ4392" s="41"/>
      <c r="BK4392" s="41"/>
      <c r="BL4392" s="41"/>
      <c r="BM4392" s="41"/>
      <c r="BN4392" s="41"/>
      <c r="BO4392" s="41"/>
      <c r="BP4392" s="41"/>
      <c r="BQ4392" s="41"/>
      <c r="BR4392" s="41"/>
      <c r="BS4392" s="41"/>
      <c r="BT4392" s="41"/>
      <c r="BU4392" s="41"/>
      <c r="BV4392" s="41"/>
      <c r="BW4392" s="41"/>
      <c r="BX4392" s="41"/>
      <c r="BY4392" s="41"/>
      <c r="BZ4392" s="41"/>
      <c r="CA4392" s="41"/>
      <c r="CB4392" s="41"/>
      <c r="CC4392" s="41"/>
      <c r="CD4392" s="41"/>
      <c r="CE4392" s="41"/>
      <c r="CF4392" s="41"/>
      <c r="CG4392" s="41"/>
      <c r="CH4392" s="41"/>
      <c r="CI4392" s="41"/>
      <c r="CJ4392" s="41"/>
      <c r="ED4392" s="68"/>
      <c r="EE4392" s="68"/>
      <c r="EF4392" s="68"/>
      <c r="EG4392" s="68"/>
      <c r="EH4392" s="68"/>
      <c r="EI4392" s="68"/>
      <c r="EJ4392" s="68"/>
      <c r="EK4392" s="68"/>
      <c r="EL4392" s="68"/>
      <c r="EM4392" s="68"/>
      <c r="EN4392" s="68"/>
      <c r="EO4392" s="68"/>
      <c r="EP4392" s="68"/>
      <c r="EQ4392" s="68"/>
      <c r="ER4392" s="68"/>
      <c r="ES4392" s="68"/>
      <c r="ET4392" s="68"/>
    </row>
    <row r="4393" spans="53:150" s="9" customFormat="1" ht="15">
      <c r="BA4393" s="41"/>
      <c r="BB4393" s="41"/>
      <c r="BC4393" s="41"/>
      <c r="BD4393" s="41"/>
      <c r="BE4393" s="41"/>
      <c r="BF4393" s="41"/>
      <c r="BG4393" s="41"/>
      <c r="BH4393" s="41"/>
      <c r="BI4393" s="41"/>
      <c r="BJ4393" s="41"/>
      <c r="BK4393" s="41"/>
      <c r="BL4393" s="41"/>
      <c r="BM4393" s="41"/>
      <c r="BN4393" s="41"/>
      <c r="BO4393" s="41"/>
      <c r="BP4393" s="41"/>
      <c r="BQ4393" s="41"/>
      <c r="BR4393" s="41"/>
      <c r="BS4393" s="41"/>
      <c r="BT4393" s="41"/>
      <c r="BU4393" s="41"/>
      <c r="BV4393" s="41"/>
      <c r="BW4393" s="41"/>
      <c r="BX4393" s="41"/>
      <c r="BY4393" s="41"/>
      <c r="BZ4393" s="41"/>
      <c r="CA4393" s="41"/>
      <c r="CB4393" s="41"/>
      <c r="CC4393" s="41"/>
      <c r="CD4393" s="41"/>
      <c r="CE4393" s="41"/>
      <c r="CF4393" s="41"/>
      <c r="CG4393" s="41"/>
      <c r="CH4393" s="41"/>
      <c r="CI4393" s="41"/>
      <c r="CJ4393" s="41"/>
      <c r="ED4393" s="68"/>
      <c r="EE4393" s="68"/>
      <c r="EF4393" s="68"/>
      <c r="EG4393" s="68"/>
      <c r="EH4393" s="68"/>
      <c r="EI4393" s="68"/>
      <c r="EJ4393" s="68"/>
      <c r="EK4393" s="68"/>
      <c r="EL4393" s="68"/>
      <c r="EM4393" s="68"/>
      <c r="EN4393" s="68"/>
      <c r="EO4393" s="68"/>
      <c r="EP4393" s="68"/>
      <c r="EQ4393" s="68"/>
      <c r="ER4393" s="68"/>
      <c r="ES4393" s="68"/>
      <c r="ET4393" s="68"/>
    </row>
    <row r="4394" spans="53:150" s="9" customFormat="1" ht="15">
      <c r="BA4394" s="41"/>
      <c r="BB4394" s="41"/>
      <c r="BC4394" s="41"/>
      <c r="BD4394" s="41"/>
      <c r="BE4394" s="41"/>
      <c r="BF4394" s="41"/>
      <c r="BG4394" s="41"/>
      <c r="BH4394" s="41"/>
      <c r="BI4394" s="41"/>
      <c r="BJ4394" s="41"/>
      <c r="BK4394" s="41"/>
      <c r="BL4394" s="41"/>
      <c r="BM4394" s="41"/>
      <c r="BN4394" s="41"/>
      <c r="BO4394" s="41"/>
      <c r="BP4394" s="41"/>
      <c r="BQ4394" s="41"/>
      <c r="BR4394" s="41"/>
      <c r="BS4394" s="41"/>
      <c r="BT4394" s="41"/>
      <c r="BU4394" s="41"/>
      <c r="BV4394" s="41"/>
      <c r="BW4394" s="41"/>
      <c r="BX4394" s="41"/>
      <c r="BY4394" s="41"/>
      <c r="BZ4394" s="41"/>
      <c r="CA4394" s="41"/>
      <c r="CB4394" s="41"/>
      <c r="CC4394" s="41"/>
      <c r="CD4394" s="41"/>
      <c r="CE4394" s="41"/>
      <c r="CF4394" s="41"/>
      <c r="CG4394" s="41"/>
      <c r="CH4394" s="41"/>
      <c r="CI4394" s="41"/>
      <c r="CJ4394" s="41"/>
      <c r="ED4394" s="68"/>
      <c r="EE4394" s="68"/>
      <c r="EF4394" s="68"/>
      <c r="EG4394" s="68"/>
      <c r="EH4394" s="68"/>
      <c r="EI4394" s="68"/>
      <c r="EJ4394" s="68"/>
      <c r="EK4394" s="68"/>
      <c r="EL4394" s="68"/>
      <c r="EM4394" s="68"/>
      <c r="EN4394" s="68"/>
      <c r="EO4394" s="68"/>
      <c r="EP4394" s="68"/>
      <c r="EQ4394" s="68"/>
      <c r="ER4394" s="68"/>
      <c r="ES4394" s="68"/>
      <c r="ET4394" s="68"/>
    </row>
    <row r="4395" spans="53:150" s="9" customFormat="1" ht="15">
      <c r="BA4395" s="41"/>
      <c r="BB4395" s="41"/>
      <c r="BC4395" s="41"/>
      <c r="BD4395" s="41"/>
      <c r="BE4395" s="41"/>
      <c r="BF4395" s="41"/>
      <c r="BG4395" s="41"/>
      <c r="BH4395" s="41"/>
      <c r="BI4395" s="41"/>
      <c r="BJ4395" s="41"/>
      <c r="BK4395" s="41"/>
      <c r="BL4395" s="41"/>
      <c r="BM4395" s="41"/>
      <c r="BN4395" s="41"/>
      <c r="BO4395" s="41"/>
      <c r="BP4395" s="41"/>
      <c r="BQ4395" s="41"/>
      <c r="BR4395" s="41"/>
      <c r="BS4395" s="41"/>
      <c r="BT4395" s="41"/>
      <c r="BU4395" s="41"/>
      <c r="BV4395" s="41"/>
      <c r="BW4395" s="41"/>
      <c r="BX4395" s="41"/>
      <c r="BY4395" s="41"/>
      <c r="BZ4395" s="41"/>
      <c r="CA4395" s="41"/>
      <c r="CB4395" s="41"/>
      <c r="CC4395" s="41"/>
      <c r="CD4395" s="41"/>
      <c r="CE4395" s="41"/>
      <c r="CF4395" s="41"/>
      <c r="CG4395" s="41"/>
      <c r="CH4395" s="41"/>
      <c r="CI4395" s="41"/>
      <c r="CJ4395" s="41"/>
      <c r="ED4395" s="68"/>
      <c r="EE4395" s="68"/>
      <c r="EF4395" s="68"/>
      <c r="EG4395" s="68"/>
      <c r="EH4395" s="68"/>
      <c r="EI4395" s="68"/>
      <c r="EJ4395" s="68"/>
      <c r="EK4395" s="68"/>
      <c r="EL4395" s="68"/>
      <c r="EM4395" s="68"/>
      <c r="EN4395" s="68"/>
      <c r="EO4395" s="68"/>
      <c r="EP4395" s="68"/>
      <c r="EQ4395" s="68"/>
      <c r="ER4395" s="68"/>
      <c r="ES4395" s="68"/>
      <c r="ET4395" s="68"/>
    </row>
    <row r="4396" spans="53:150" s="9" customFormat="1" ht="15">
      <c r="BA4396" s="41"/>
      <c r="BB4396" s="41"/>
      <c r="BC4396" s="41"/>
      <c r="BD4396" s="41"/>
      <c r="BE4396" s="41"/>
      <c r="BF4396" s="41"/>
      <c r="BG4396" s="41"/>
      <c r="BH4396" s="41"/>
      <c r="BI4396" s="41"/>
      <c r="BJ4396" s="41"/>
      <c r="BK4396" s="41"/>
      <c r="BL4396" s="41"/>
      <c r="BM4396" s="41"/>
      <c r="BN4396" s="41"/>
      <c r="BO4396" s="41"/>
      <c r="BP4396" s="41"/>
      <c r="BQ4396" s="41"/>
      <c r="BR4396" s="41"/>
      <c r="BS4396" s="41"/>
      <c r="BT4396" s="41"/>
      <c r="BU4396" s="41"/>
      <c r="BV4396" s="41"/>
      <c r="BW4396" s="41"/>
      <c r="BX4396" s="41"/>
      <c r="BY4396" s="41"/>
      <c r="BZ4396" s="41"/>
      <c r="CA4396" s="41"/>
      <c r="CB4396" s="41"/>
      <c r="CC4396" s="41"/>
      <c r="CD4396" s="41"/>
      <c r="CE4396" s="41"/>
      <c r="CF4396" s="41"/>
      <c r="CG4396" s="41"/>
      <c r="CH4396" s="41"/>
      <c r="CI4396" s="41"/>
      <c r="CJ4396" s="41"/>
      <c r="ED4396" s="68"/>
      <c r="EE4396" s="68"/>
      <c r="EF4396" s="68"/>
      <c r="EG4396" s="68"/>
      <c r="EH4396" s="68"/>
      <c r="EI4396" s="68"/>
      <c r="EJ4396" s="68"/>
      <c r="EK4396" s="68"/>
      <c r="EL4396" s="68"/>
      <c r="EM4396" s="68"/>
      <c r="EN4396" s="68"/>
      <c r="EO4396" s="68"/>
      <c r="EP4396" s="68"/>
      <c r="EQ4396" s="68"/>
      <c r="ER4396" s="68"/>
      <c r="ES4396" s="68"/>
      <c r="ET4396" s="68"/>
    </row>
    <row r="4397" spans="53:150" s="9" customFormat="1" ht="15">
      <c r="BA4397" s="41"/>
      <c r="BB4397" s="41"/>
      <c r="BC4397" s="41"/>
      <c r="BD4397" s="41"/>
      <c r="BE4397" s="41"/>
      <c r="BF4397" s="41"/>
      <c r="BG4397" s="41"/>
      <c r="BH4397" s="41"/>
      <c r="BI4397" s="41"/>
      <c r="BJ4397" s="41"/>
      <c r="BK4397" s="41"/>
      <c r="BL4397" s="41"/>
      <c r="BM4397" s="41"/>
      <c r="BN4397" s="41"/>
      <c r="BO4397" s="41"/>
      <c r="BP4397" s="41"/>
      <c r="BQ4397" s="41"/>
      <c r="BR4397" s="41"/>
      <c r="BS4397" s="41"/>
      <c r="BT4397" s="41"/>
      <c r="BU4397" s="41"/>
      <c r="BV4397" s="41"/>
      <c r="BW4397" s="41"/>
      <c r="BX4397" s="41"/>
      <c r="BY4397" s="41"/>
      <c r="BZ4397" s="41"/>
      <c r="CA4397" s="41"/>
      <c r="CB4397" s="41"/>
      <c r="CC4397" s="41"/>
      <c r="CD4397" s="41"/>
      <c r="CE4397" s="41"/>
      <c r="CF4397" s="41"/>
      <c r="CG4397" s="41"/>
      <c r="CH4397" s="41"/>
      <c r="CI4397" s="41"/>
      <c r="CJ4397" s="41"/>
      <c r="ED4397" s="68"/>
      <c r="EE4397" s="68"/>
      <c r="EF4397" s="68"/>
      <c r="EG4397" s="68"/>
      <c r="EH4397" s="68"/>
      <c r="EI4397" s="68"/>
      <c r="EJ4397" s="68"/>
      <c r="EK4397" s="68"/>
      <c r="EL4397" s="68"/>
      <c r="EM4397" s="68"/>
      <c r="EN4397" s="68"/>
      <c r="EO4397" s="68"/>
      <c r="EP4397" s="68"/>
      <c r="EQ4397" s="68"/>
      <c r="ER4397" s="68"/>
      <c r="ES4397" s="68"/>
      <c r="ET4397" s="68"/>
    </row>
    <row r="4398" spans="53:150" s="9" customFormat="1" ht="15">
      <c r="BA4398" s="41"/>
      <c r="BB4398" s="41"/>
      <c r="BC4398" s="41"/>
      <c r="BD4398" s="41"/>
      <c r="BE4398" s="41"/>
      <c r="BF4398" s="41"/>
      <c r="BG4398" s="41"/>
      <c r="BH4398" s="41"/>
      <c r="BI4398" s="41"/>
      <c r="BJ4398" s="41"/>
      <c r="BK4398" s="41"/>
      <c r="BL4398" s="41"/>
      <c r="BM4398" s="41"/>
      <c r="BN4398" s="41"/>
      <c r="BO4398" s="41"/>
      <c r="BP4398" s="41"/>
      <c r="BQ4398" s="41"/>
      <c r="BR4398" s="41"/>
      <c r="BS4398" s="41"/>
      <c r="BT4398" s="41"/>
      <c r="BU4398" s="41"/>
      <c r="BV4398" s="41"/>
      <c r="BW4398" s="41"/>
      <c r="BX4398" s="41"/>
      <c r="BY4398" s="41"/>
      <c r="BZ4398" s="41"/>
      <c r="CA4398" s="41"/>
      <c r="CB4398" s="41"/>
      <c r="CC4398" s="41"/>
      <c r="CD4398" s="41"/>
      <c r="CE4398" s="41"/>
      <c r="CF4398" s="41"/>
      <c r="CG4398" s="41"/>
      <c r="CH4398" s="41"/>
      <c r="CI4398" s="41"/>
      <c r="CJ4398" s="41"/>
      <c r="ED4398" s="68"/>
      <c r="EE4398" s="68"/>
      <c r="EF4398" s="68"/>
      <c r="EG4398" s="68"/>
      <c r="EH4398" s="68"/>
      <c r="EI4398" s="68"/>
      <c r="EJ4398" s="68"/>
      <c r="EK4398" s="68"/>
      <c r="EL4398" s="68"/>
      <c r="EM4398" s="68"/>
      <c r="EN4398" s="68"/>
      <c r="EO4398" s="68"/>
      <c r="EP4398" s="68"/>
      <c r="EQ4398" s="68"/>
      <c r="ER4398" s="68"/>
      <c r="ES4398" s="68"/>
      <c r="ET4398" s="68"/>
    </row>
    <row r="4399" spans="53:150" s="9" customFormat="1" ht="15">
      <c r="BA4399" s="41"/>
      <c r="BB4399" s="41"/>
      <c r="BC4399" s="41"/>
      <c r="BD4399" s="41"/>
      <c r="BE4399" s="41"/>
      <c r="BF4399" s="41"/>
      <c r="BG4399" s="41"/>
      <c r="BH4399" s="41"/>
      <c r="BI4399" s="41"/>
      <c r="BJ4399" s="41"/>
      <c r="BK4399" s="41"/>
      <c r="BL4399" s="41"/>
      <c r="BM4399" s="41"/>
      <c r="BN4399" s="41"/>
      <c r="BO4399" s="41"/>
      <c r="BP4399" s="41"/>
      <c r="BQ4399" s="41"/>
      <c r="BR4399" s="41"/>
      <c r="BS4399" s="41"/>
      <c r="BT4399" s="41"/>
      <c r="BU4399" s="41"/>
      <c r="BV4399" s="41"/>
      <c r="BW4399" s="41"/>
      <c r="BX4399" s="41"/>
      <c r="BY4399" s="41"/>
      <c r="BZ4399" s="41"/>
      <c r="CA4399" s="41"/>
      <c r="CB4399" s="41"/>
      <c r="CC4399" s="41"/>
      <c r="CD4399" s="41"/>
      <c r="CE4399" s="41"/>
      <c r="CF4399" s="41"/>
      <c r="CG4399" s="41"/>
      <c r="CH4399" s="41"/>
      <c r="CI4399" s="41"/>
      <c r="CJ4399" s="41"/>
      <c r="ED4399" s="68"/>
      <c r="EE4399" s="68"/>
      <c r="EF4399" s="68"/>
      <c r="EG4399" s="68"/>
      <c r="EH4399" s="68"/>
      <c r="EI4399" s="68"/>
      <c r="EJ4399" s="68"/>
      <c r="EK4399" s="68"/>
      <c r="EL4399" s="68"/>
      <c r="EM4399" s="68"/>
      <c r="EN4399" s="68"/>
      <c r="EO4399" s="68"/>
      <c r="EP4399" s="68"/>
      <c r="EQ4399" s="68"/>
      <c r="ER4399" s="68"/>
      <c r="ES4399" s="68"/>
      <c r="ET4399" s="68"/>
    </row>
    <row r="4400" spans="53:150" s="9" customFormat="1" ht="15">
      <c r="BA4400" s="41"/>
      <c r="BB4400" s="41"/>
      <c r="BC4400" s="41"/>
      <c r="BD4400" s="41"/>
      <c r="BE4400" s="41"/>
      <c r="BF4400" s="41"/>
      <c r="BG4400" s="41"/>
      <c r="BH4400" s="41"/>
      <c r="BI4400" s="41"/>
      <c r="BJ4400" s="41"/>
      <c r="BK4400" s="41"/>
      <c r="BL4400" s="41"/>
      <c r="BM4400" s="41"/>
      <c r="BN4400" s="41"/>
      <c r="BO4400" s="41"/>
      <c r="BP4400" s="41"/>
      <c r="BQ4400" s="41"/>
      <c r="BR4400" s="41"/>
      <c r="BS4400" s="41"/>
      <c r="BT4400" s="41"/>
      <c r="BU4400" s="41"/>
      <c r="BV4400" s="41"/>
      <c r="BW4400" s="41"/>
      <c r="BX4400" s="41"/>
      <c r="BY4400" s="41"/>
      <c r="BZ4400" s="41"/>
      <c r="CA4400" s="41"/>
      <c r="CB4400" s="41"/>
      <c r="CC4400" s="41"/>
      <c r="CD4400" s="41"/>
      <c r="CE4400" s="41"/>
      <c r="CF4400" s="41"/>
      <c r="CG4400" s="41"/>
      <c r="CH4400" s="41"/>
      <c r="CI4400" s="41"/>
      <c r="CJ4400" s="41"/>
      <c r="ED4400" s="68"/>
      <c r="EE4400" s="68"/>
      <c r="EF4400" s="68"/>
      <c r="EG4400" s="68"/>
      <c r="EH4400" s="68"/>
      <c r="EI4400" s="68"/>
      <c r="EJ4400" s="68"/>
      <c r="EK4400" s="68"/>
      <c r="EL4400" s="68"/>
      <c r="EM4400" s="68"/>
      <c r="EN4400" s="68"/>
      <c r="EO4400" s="68"/>
      <c r="EP4400" s="68"/>
      <c r="EQ4400" s="68"/>
      <c r="ER4400" s="68"/>
      <c r="ES4400" s="68"/>
      <c r="ET4400" s="68"/>
    </row>
    <row r="4401" spans="53:150" s="9" customFormat="1" ht="15">
      <c r="BA4401" s="41"/>
      <c r="BB4401" s="41"/>
      <c r="BC4401" s="41"/>
      <c r="BD4401" s="41"/>
      <c r="BE4401" s="41"/>
      <c r="BF4401" s="41"/>
      <c r="BG4401" s="41"/>
      <c r="BH4401" s="41"/>
      <c r="BI4401" s="41"/>
      <c r="BJ4401" s="41"/>
      <c r="BK4401" s="41"/>
      <c r="BL4401" s="41"/>
      <c r="BM4401" s="41"/>
      <c r="BN4401" s="41"/>
      <c r="BO4401" s="41"/>
      <c r="BP4401" s="41"/>
      <c r="BQ4401" s="41"/>
      <c r="BR4401" s="41"/>
      <c r="BS4401" s="41"/>
      <c r="BT4401" s="41"/>
      <c r="BU4401" s="41"/>
      <c r="BV4401" s="41"/>
      <c r="BW4401" s="41"/>
      <c r="BX4401" s="41"/>
      <c r="BY4401" s="41"/>
      <c r="BZ4401" s="41"/>
      <c r="CA4401" s="41"/>
      <c r="CB4401" s="41"/>
      <c r="CC4401" s="41"/>
      <c r="CD4401" s="41"/>
      <c r="CE4401" s="41"/>
      <c r="CF4401" s="41"/>
      <c r="CG4401" s="41"/>
      <c r="CH4401" s="41"/>
      <c r="CI4401" s="41"/>
      <c r="CJ4401" s="41"/>
      <c r="ED4401" s="68"/>
      <c r="EE4401" s="68"/>
      <c r="EF4401" s="68"/>
      <c r="EG4401" s="68"/>
      <c r="EH4401" s="68"/>
      <c r="EI4401" s="68"/>
      <c r="EJ4401" s="68"/>
      <c r="EK4401" s="68"/>
      <c r="EL4401" s="68"/>
      <c r="EM4401" s="68"/>
      <c r="EN4401" s="68"/>
      <c r="EO4401" s="68"/>
      <c r="EP4401" s="68"/>
      <c r="EQ4401" s="68"/>
      <c r="ER4401" s="68"/>
      <c r="ES4401" s="68"/>
      <c r="ET4401" s="68"/>
    </row>
    <row r="4402" spans="53:150" s="9" customFormat="1" ht="15">
      <c r="BA4402" s="41"/>
      <c r="BB4402" s="41"/>
      <c r="BC4402" s="41"/>
      <c r="BD4402" s="41"/>
      <c r="BE4402" s="41"/>
      <c r="BF4402" s="41"/>
      <c r="BG4402" s="41"/>
      <c r="BH4402" s="41"/>
      <c r="BI4402" s="41"/>
      <c r="BJ4402" s="41"/>
      <c r="BK4402" s="41"/>
      <c r="BL4402" s="41"/>
      <c r="BM4402" s="41"/>
      <c r="BN4402" s="41"/>
      <c r="BO4402" s="41"/>
      <c r="BP4402" s="41"/>
      <c r="BQ4402" s="41"/>
      <c r="BR4402" s="41"/>
      <c r="BS4402" s="41"/>
      <c r="BT4402" s="41"/>
      <c r="BU4402" s="41"/>
      <c r="BV4402" s="41"/>
      <c r="BW4402" s="41"/>
      <c r="BX4402" s="41"/>
      <c r="BY4402" s="41"/>
      <c r="BZ4402" s="41"/>
      <c r="CA4402" s="41"/>
      <c r="CB4402" s="41"/>
      <c r="CC4402" s="41"/>
      <c r="CD4402" s="41"/>
      <c r="CE4402" s="41"/>
      <c r="CF4402" s="41"/>
      <c r="CG4402" s="41"/>
      <c r="CH4402" s="41"/>
      <c r="CI4402" s="41"/>
      <c r="CJ4402" s="41"/>
      <c r="ED4402" s="68"/>
      <c r="EE4402" s="68"/>
      <c r="EF4402" s="68"/>
      <c r="EG4402" s="68"/>
      <c r="EH4402" s="68"/>
      <c r="EI4402" s="68"/>
      <c r="EJ4402" s="68"/>
      <c r="EK4402" s="68"/>
      <c r="EL4402" s="68"/>
      <c r="EM4402" s="68"/>
      <c r="EN4402" s="68"/>
      <c r="EO4402" s="68"/>
      <c r="EP4402" s="68"/>
      <c r="EQ4402" s="68"/>
      <c r="ER4402" s="68"/>
      <c r="ES4402" s="68"/>
      <c r="ET4402" s="68"/>
    </row>
    <row r="4403" spans="53:150" s="9" customFormat="1" ht="15">
      <c r="BA4403" s="41"/>
      <c r="BB4403" s="41"/>
      <c r="BC4403" s="41"/>
      <c r="BD4403" s="41"/>
      <c r="BE4403" s="41"/>
      <c r="BF4403" s="41"/>
      <c r="BG4403" s="41"/>
      <c r="BH4403" s="41"/>
      <c r="BI4403" s="41"/>
      <c r="BJ4403" s="41"/>
      <c r="BK4403" s="41"/>
      <c r="BL4403" s="41"/>
      <c r="BM4403" s="41"/>
      <c r="BN4403" s="41"/>
      <c r="BO4403" s="41"/>
      <c r="BP4403" s="41"/>
      <c r="BQ4403" s="41"/>
      <c r="BR4403" s="41"/>
      <c r="BS4403" s="41"/>
      <c r="BT4403" s="41"/>
      <c r="BU4403" s="41"/>
      <c r="BV4403" s="41"/>
      <c r="BW4403" s="41"/>
      <c r="BX4403" s="41"/>
      <c r="BY4403" s="41"/>
      <c r="BZ4403" s="41"/>
      <c r="CA4403" s="41"/>
      <c r="CB4403" s="41"/>
      <c r="CC4403" s="41"/>
      <c r="CD4403" s="41"/>
      <c r="CE4403" s="41"/>
      <c r="CF4403" s="41"/>
      <c r="CG4403" s="41"/>
      <c r="CH4403" s="41"/>
      <c r="CI4403" s="41"/>
      <c r="CJ4403" s="41"/>
      <c r="ED4403" s="68"/>
      <c r="EE4403" s="68"/>
      <c r="EF4403" s="68"/>
      <c r="EG4403" s="68"/>
      <c r="EH4403" s="68"/>
      <c r="EI4403" s="68"/>
      <c r="EJ4403" s="68"/>
      <c r="EK4403" s="68"/>
      <c r="EL4403" s="68"/>
      <c r="EM4403" s="68"/>
      <c r="EN4403" s="68"/>
      <c r="EO4403" s="68"/>
      <c r="EP4403" s="68"/>
      <c r="EQ4403" s="68"/>
      <c r="ER4403" s="68"/>
      <c r="ES4403" s="68"/>
      <c r="ET4403" s="68"/>
    </row>
    <row r="4404" spans="53:150" s="9" customFormat="1" ht="15">
      <c r="BA4404" s="41"/>
      <c r="BB4404" s="41"/>
      <c r="BC4404" s="41"/>
      <c r="BD4404" s="41"/>
      <c r="BE4404" s="41"/>
      <c r="BF4404" s="41"/>
      <c r="BG4404" s="41"/>
      <c r="BH4404" s="41"/>
      <c r="BI4404" s="41"/>
      <c r="BJ4404" s="41"/>
      <c r="BK4404" s="41"/>
      <c r="BL4404" s="41"/>
      <c r="BM4404" s="41"/>
      <c r="BN4404" s="41"/>
      <c r="BO4404" s="41"/>
      <c r="BP4404" s="41"/>
      <c r="BQ4404" s="41"/>
      <c r="BR4404" s="41"/>
      <c r="BS4404" s="41"/>
      <c r="BT4404" s="41"/>
      <c r="BU4404" s="41"/>
      <c r="BV4404" s="41"/>
      <c r="BW4404" s="41"/>
      <c r="BX4404" s="41"/>
      <c r="BY4404" s="41"/>
      <c r="BZ4404" s="41"/>
      <c r="CA4404" s="41"/>
      <c r="CB4404" s="41"/>
      <c r="CC4404" s="41"/>
      <c r="CD4404" s="41"/>
      <c r="CE4404" s="41"/>
      <c r="CF4404" s="41"/>
      <c r="CG4404" s="41"/>
      <c r="CH4404" s="41"/>
      <c r="CI4404" s="41"/>
      <c r="CJ4404" s="41"/>
      <c r="ED4404" s="68"/>
      <c r="EE4404" s="68"/>
      <c r="EF4404" s="68"/>
      <c r="EG4404" s="68"/>
      <c r="EH4404" s="68"/>
      <c r="EI4404" s="68"/>
      <c r="EJ4404" s="68"/>
      <c r="EK4404" s="68"/>
      <c r="EL4404" s="68"/>
      <c r="EM4404" s="68"/>
      <c r="EN4404" s="68"/>
      <c r="EO4404" s="68"/>
      <c r="EP4404" s="68"/>
      <c r="EQ4404" s="68"/>
      <c r="ER4404" s="68"/>
      <c r="ES4404" s="68"/>
      <c r="ET4404" s="68"/>
    </row>
    <row r="4405" spans="53:150" s="9" customFormat="1" ht="15">
      <c r="BA4405" s="41"/>
      <c r="BB4405" s="41"/>
      <c r="BC4405" s="41"/>
      <c r="BD4405" s="41"/>
      <c r="BE4405" s="41"/>
      <c r="BF4405" s="41"/>
      <c r="BG4405" s="41"/>
      <c r="BH4405" s="41"/>
      <c r="BI4405" s="41"/>
      <c r="BJ4405" s="41"/>
      <c r="BK4405" s="41"/>
      <c r="BL4405" s="41"/>
      <c r="BM4405" s="41"/>
      <c r="BN4405" s="41"/>
      <c r="BO4405" s="41"/>
      <c r="BP4405" s="41"/>
      <c r="BQ4405" s="41"/>
      <c r="BR4405" s="41"/>
      <c r="BS4405" s="41"/>
      <c r="BT4405" s="41"/>
      <c r="BU4405" s="41"/>
      <c r="BV4405" s="41"/>
      <c r="BW4405" s="41"/>
      <c r="BX4405" s="41"/>
      <c r="BY4405" s="41"/>
      <c r="BZ4405" s="41"/>
      <c r="CA4405" s="41"/>
      <c r="CB4405" s="41"/>
      <c r="CC4405" s="41"/>
      <c r="CD4405" s="41"/>
      <c r="CE4405" s="41"/>
      <c r="CF4405" s="41"/>
      <c r="CG4405" s="41"/>
      <c r="CH4405" s="41"/>
      <c r="CI4405" s="41"/>
      <c r="CJ4405" s="41"/>
      <c r="ED4405" s="68"/>
      <c r="EE4405" s="68"/>
      <c r="EF4405" s="68"/>
      <c r="EG4405" s="68"/>
      <c r="EH4405" s="68"/>
      <c r="EI4405" s="68"/>
      <c r="EJ4405" s="68"/>
      <c r="EK4405" s="68"/>
      <c r="EL4405" s="68"/>
      <c r="EM4405" s="68"/>
      <c r="EN4405" s="68"/>
      <c r="EO4405" s="68"/>
      <c r="EP4405" s="68"/>
      <c r="EQ4405" s="68"/>
      <c r="ER4405" s="68"/>
      <c r="ES4405" s="68"/>
      <c r="ET4405" s="68"/>
    </row>
    <row r="4406" spans="53:150" s="9" customFormat="1" ht="15">
      <c r="BA4406" s="41"/>
      <c r="BB4406" s="41"/>
      <c r="BC4406" s="41"/>
      <c r="BD4406" s="41"/>
      <c r="BE4406" s="41"/>
      <c r="BF4406" s="41"/>
      <c r="BG4406" s="41"/>
      <c r="BH4406" s="41"/>
      <c r="BI4406" s="41"/>
      <c r="BJ4406" s="41"/>
      <c r="BK4406" s="41"/>
      <c r="BL4406" s="41"/>
      <c r="BM4406" s="41"/>
      <c r="BN4406" s="41"/>
      <c r="BO4406" s="41"/>
      <c r="BP4406" s="41"/>
      <c r="BQ4406" s="41"/>
      <c r="BR4406" s="41"/>
      <c r="BS4406" s="41"/>
      <c r="BT4406" s="41"/>
      <c r="BU4406" s="41"/>
      <c r="BV4406" s="41"/>
      <c r="BW4406" s="41"/>
      <c r="BX4406" s="41"/>
      <c r="BY4406" s="41"/>
      <c r="BZ4406" s="41"/>
      <c r="CA4406" s="41"/>
      <c r="CB4406" s="41"/>
      <c r="CC4406" s="41"/>
      <c r="CD4406" s="41"/>
      <c r="CE4406" s="41"/>
      <c r="CF4406" s="41"/>
      <c r="CG4406" s="41"/>
      <c r="CH4406" s="41"/>
      <c r="CI4406" s="41"/>
      <c r="CJ4406" s="41"/>
      <c r="ED4406" s="68"/>
      <c r="EE4406" s="68"/>
      <c r="EF4406" s="68"/>
      <c r="EG4406" s="68"/>
      <c r="EH4406" s="68"/>
      <c r="EI4406" s="68"/>
      <c r="EJ4406" s="68"/>
      <c r="EK4406" s="68"/>
      <c r="EL4406" s="68"/>
      <c r="EM4406" s="68"/>
      <c r="EN4406" s="68"/>
      <c r="EO4406" s="68"/>
      <c r="EP4406" s="68"/>
      <c r="EQ4406" s="68"/>
      <c r="ER4406" s="68"/>
      <c r="ES4406" s="68"/>
      <c r="ET4406" s="68"/>
    </row>
    <row r="4407" spans="53:150" s="9" customFormat="1" ht="15">
      <c r="BA4407" s="41"/>
      <c r="BB4407" s="41"/>
      <c r="BC4407" s="41"/>
      <c r="BD4407" s="41"/>
      <c r="BE4407" s="41"/>
      <c r="BF4407" s="41"/>
      <c r="BG4407" s="41"/>
      <c r="BH4407" s="41"/>
      <c r="BI4407" s="41"/>
      <c r="BJ4407" s="41"/>
      <c r="BK4407" s="41"/>
      <c r="BL4407" s="41"/>
      <c r="BM4407" s="41"/>
      <c r="BN4407" s="41"/>
      <c r="BO4407" s="41"/>
      <c r="BP4407" s="41"/>
      <c r="BQ4407" s="41"/>
      <c r="BR4407" s="41"/>
      <c r="BS4407" s="41"/>
      <c r="BT4407" s="41"/>
      <c r="BU4407" s="41"/>
      <c r="BV4407" s="41"/>
      <c r="BW4407" s="41"/>
      <c r="BX4407" s="41"/>
      <c r="BY4407" s="41"/>
      <c r="BZ4407" s="41"/>
      <c r="CA4407" s="41"/>
      <c r="CB4407" s="41"/>
      <c r="CC4407" s="41"/>
      <c r="CD4407" s="41"/>
      <c r="CE4407" s="41"/>
      <c r="CF4407" s="41"/>
      <c r="CG4407" s="41"/>
      <c r="CH4407" s="41"/>
      <c r="CI4407" s="41"/>
      <c r="CJ4407" s="41"/>
      <c r="ED4407" s="68"/>
      <c r="EE4407" s="68"/>
      <c r="EF4407" s="68"/>
      <c r="EG4407" s="68"/>
      <c r="EH4407" s="68"/>
      <c r="EI4407" s="68"/>
      <c r="EJ4407" s="68"/>
      <c r="EK4407" s="68"/>
      <c r="EL4407" s="68"/>
      <c r="EM4407" s="68"/>
      <c r="EN4407" s="68"/>
      <c r="EO4407" s="68"/>
      <c r="EP4407" s="68"/>
      <c r="EQ4407" s="68"/>
      <c r="ER4407" s="68"/>
      <c r="ES4407" s="68"/>
      <c r="ET4407" s="68"/>
    </row>
    <row r="4408" spans="53:150" s="9" customFormat="1" ht="15">
      <c r="BA4408" s="41"/>
      <c r="BB4408" s="41"/>
      <c r="BC4408" s="41"/>
      <c r="BD4408" s="41"/>
      <c r="BE4408" s="41"/>
      <c r="BF4408" s="41"/>
      <c r="BG4408" s="41"/>
      <c r="BH4408" s="41"/>
      <c r="BI4408" s="41"/>
      <c r="BJ4408" s="41"/>
      <c r="BK4408" s="41"/>
      <c r="BL4408" s="41"/>
      <c r="BM4408" s="41"/>
      <c r="BN4408" s="41"/>
      <c r="BO4408" s="41"/>
      <c r="BP4408" s="41"/>
      <c r="BQ4408" s="41"/>
      <c r="BR4408" s="41"/>
      <c r="BS4408" s="41"/>
      <c r="BT4408" s="41"/>
      <c r="BU4408" s="41"/>
      <c r="BV4408" s="41"/>
      <c r="BW4408" s="41"/>
      <c r="BX4408" s="41"/>
      <c r="BY4408" s="41"/>
      <c r="BZ4408" s="41"/>
      <c r="CA4408" s="41"/>
      <c r="CB4408" s="41"/>
      <c r="CC4408" s="41"/>
      <c r="CD4408" s="41"/>
      <c r="CE4408" s="41"/>
      <c r="CF4408" s="41"/>
      <c r="CG4408" s="41"/>
      <c r="CH4408" s="41"/>
      <c r="CI4408" s="41"/>
      <c r="CJ4408" s="41"/>
      <c r="ED4408" s="68"/>
      <c r="EE4408" s="68"/>
      <c r="EF4408" s="68"/>
      <c r="EG4408" s="68"/>
      <c r="EH4408" s="68"/>
      <c r="EI4408" s="68"/>
      <c r="EJ4408" s="68"/>
      <c r="EK4408" s="68"/>
      <c r="EL4408" s="68"/>
      <c r="EM4408" s="68"/>
      <c r="EN4408" s="68"/>
      <c r="EO4408" s="68"/>
      <c r="EP4408" s="68"/>
      <c r="EQ4408" s="68"/>
      <c r="ER4408" s="68"/>
      <c r="ES4408" s="68"/>
      <c r="ET4408" s="68"/>
    </row>
    <row r="4409" spans="53:150" s="9" customFormat="1" ht="15">
      <c r="BA4409" s="41"/>
      <c r="BB4409" s="41"/>
      <c r="BC4409" s="41"/>
      <c r="BD4409" s="41"/>
      <c r="BE4409" s="41"/>
      <c r="BF4409" s="41"/>
      <c r="BG4409" s="41"/>
      <c r="BH4409" s="41"/>
      <c r="BI4409" s="41"/>
      <c r="BJ4409" s="41"/>
      <c r="BK4409" s="41"/>
      <c r="BL4409" s="41"/>
      <c r="BM4409" s="41"/>
      <c r="BN4409" s="41"/>
      <c r="BO4409" s="41"/>
      <c r="BP4409" s="41"/>
      <c r="BQ4409" s="41"/>
      <c r="BR4409" s="41"/>
      <c r="BS4409" s="41"/>
      <c r="BT4409" s="41"/>
      <c r="BU4409" s="41"/>
      <c r="BV4409" s="41"/>
      <c r="BW4409" s="41"/>
      <c r="BX4409" s="41"/>
      <c r="BY4409" s="41"/>
      <c r="BZ4409" s="41"/>
      <c r="CA4409" s="41"/>
      <c r="CB4409" s="41"/>
      <c r="CC4409" s="41"/>
      <c r="CD4409" s="41"/>
      <c r="CE4409" s="41"/>
      <c r="CF4409" s="41"/>
      <c r="CG4409" s="41"/>
      <c r="CH4409" s="41"/>
      <c r="CI4409" s="41"/>
      <c r="CJ4409" s="41"/>
      <c r="ED4409" s="68"/>
      <c r="EE4409" s="68"/>
      <c r="EF4409" s="68"/>
      <c r="EG4409" s="68"/>
      <c r="EH4409" s="68"/>
      <c r="EI4409" s="68"/>
      <c r="EJ4409" s="68"/>
      <c r="EK4409" s="68"/>
      <c r="EL4409" s="68"/>
      <c r="EM4409" s="68"/>
      <c r="EN4409" s="68"/>
      <c r="EO4409" s="68"/>
      <c r="EP4409" s="68"/>
      <c r="EQ4409" s="68"/>
      <c r="ER4409" s="68"/>
      <c r="ES4409" s="68"/>
      <c r="ET4409" s="68"/>
    </row>
    <row r="4410" spans="53:150" s="9" customFormat="1" ht="15">
      <c r="BA4410" s="41"/>
      <c r="BB4410" s="41"/>
      <c r="BC4410" s="41"/>
      <c r="BD4410" s="41"/>
      <c r="BE4410" s="41"/>
      <c r="BF4410" s="41"/>
      <c r="BG4410" s="41"/>
      <c r="BH4410" s="41"/>
      <c r="BI4410" s="41"/>
      <c r="BJ4410" s="41"/>
      <c r="BK4410" s="41"/>
      <c r="BL4410" s="41"/>
      <c r="BM4410" s="41"/>
      <c r="BN4410" s="41"/>
      <c r="BO4410" s="41"/>
      <c r="BP4410" s="41"/>
      <c r="BQ4410" s="41"/>
      <c r="BR4410" s="41"/>
      <c r="BS4410" s="41"/>
      <c r="BT4410" s="41"/>
      <c r="BU4410" s="41"/>
      <c r="BV4410" s="41"/>
      <c r="BW4410" s="41"/>
      <c r="BX4410" s="41"/>
      <c r="BY4410" s="41"/>
      <c r="BZ4410" s="41"/>
      <c r="CA4410" s="41"/>
      <c r="CB4410" s="41"/>
      <c r="CC4410" s="41"/>
      <c r="CD4410" s="41"/>
      <c r="CE4410" s="41"/>
      <c r="CF4410" s="41"/>
      <c r="CG4410" s="41"/>
      <c r="CH4410" s="41"/>
      <c r="CI4410" s="41"/>
      <c r="CJ4410" s="41"/>
      <c r="ED4410" s="68"/>
      <c r="EE4410" s="68"/>
      <c r="EF4410" s="68"/>
      <c r="EG4410" s="68"/>
      <c r="EH4410" s="68"/>
      <c r="EI4410" s="68"/>
      <c r="EJ4410" s="68"/>
      <c r="EK4410" s="68"/>
      <c r="EL4410" s="68"/>
      <c r="EM4410" s="68"/>
      <c r="EN4410" s="68"/>
      <c r="EO4410" s="68"/>
      <c r="EP4410" s="68"/>
      <c r="EQ4410" s="68"/>
      <c r="ER4410" s="68"/>
      <c r="ES4410" s="68"/>
      <c r="ET4410" s="68"/>
    </row>
    <row r="4411" spans="53:150" s="9" customFormat="1" ht="15">
      <c r="BA4411" s="41"/>
      <c r="BB4411" s="41"/>
      <c r="BC4411" s="41"/>
      <c r="BD4411" s="41"/>
      <c r="BE4411" s="41"/>
      <c r="BF4411" s="41"/>
      <c r="BG4411" s="41"/>
      <c r="BH4411" s="41"/>
      <c r="BI4411" s="41"/>
      <c r="BJ4411" s="41"/>
      <c r="BK4411" s="41"/>
      <c r="BL4411" s="41"/>
      <c r="BM4411" s="41"/>
      <c r="BN4411" s="41"/>
      <c r="BO4411" s="41"/>
      <c r="BP4411" s="41"/>
      <c r="BQ4411" s="41"/>
      <c r="BR4411" s="41"/>
      <c r="BS4411" s="41"/>
      <c r="BT4411" s="41"/>
      <c r="BU4411" s="41"/>
      <c r="BV4411" s="41"/>
      <c r="BW4411" s="41"/>
      <c r="BX4411" s="41"/>
      <c r="BY4411" s="41"/>
      <c r="BZ4411" s="41"/>
      <c r="CA4411" s="41"/>
      <c r="CB4411" s="41"/>
      <c r="CC4411" s="41"/>
      <c r="CD4411" s="41"/>
      <c r="CE4411" s="41"/>
      <c r="CF4411" s="41"/>
      <c r="CG4411" s="41"/>
      <c r="CH4411" s="41"/>
      <c r="CI4411" s="41"/>
      <c r="CJ4411" s="41"/>
      <c r="ED4411" s="68"/>
      <c r="EE4411" s="68"/>
      <c r="EF4411" s="68"/>
      <c r="EG4411" s="68"/>
      <c r="EH4411" s="68"/>
      <c r="EI4411" s="68"/>
      <c r="EJ4411" s="68"/>
      <c r="EK4411" s="68"/>
      <c r="EL4411" s="68"/>
      <c r="EM4411" s="68"/>
      <c r="EN4411" s="68"/>
      <c r="EO4411" s="68"/>
      <c r="EP4411" s="68"/>
      <c r="EQ4411" s="68"/>
      <c r="ER4411" s="68"/>
      <c r="ES4411" s="68"/>
      <c r="ET4411" s="68"/>
    </row>
    <row r="4412" spans="53:150" s="9" customFormat="1" ht="15">
      <c r="BA4412" s="41"/>
      <c r="BB4412" s="41"/>
      <c r="BC4412" s="41"/>
      <c r="BD4412" s="41"/>
      <c r="BE4412" s="41"/>
      <c r="BF4412" s="41"/>
      <c r="BG4412" s="41"/>
      <c r="BH4412" s="41"/>
      <c r="BI4412" s="41"/>
      <c r="BJ4412" s="41"/>
      <c r="BK4412" s="41"/>
      <c r="BL4412" s="41"/>
      <c r="BM4412" s="41"/>
      <c r="BN4412" s="41"/>
      <c r="BO4412" s="41"/>
      <c r="BP4412" s="41"/>
      <c r="BQ4412" s="41"/>
      <c r="BR4412" s="41"/>
      <c r="BS4412" s="41"/>
      <c r="BT4412" s="41"/>
      <c r="BU4412" s="41"/>
      <c r="BV4412" s="41"/>
      <c r="BW4412" s="41"/>
      <c r="BX4412" s="41"/>
      <c r="BY4412" s="41"/>
      <c r="BZ4412" s="41"/>
      <c r="CA4412" s="41"/>
      <c r="CB4412" s="41"/>
      <c r="CC4412" s="41"/>
      <c r="CD4412" s="41"/>
      <c r="CE4412" s="41"/>
      <c r="CF4412" s="41"/>
      <c r="CG4412" s="41"/>
      <c r="CH4412" s="41"/>
      <c r="CI4412" s="41"/>
      <c r="CJ4412" s="41"/>
      <c r="ED4412" s="68"/>
      <c r="EE4412" s="68"/>
      <c r="EF4412" s="68"/>
      <c r="EG4412" s="68"/>
      <c r="EH4412" s="68"/>
      <c r="EI4412" s="68"/>
      <c r="EJ4412" s="68"/>
      <c r="EK4412" s="68"/>
      <c r="EL4412" s="68"/>
      <c r="EM4412" s="68"/>
      <c r="EN4412" s="68"/>
      <c r="EO4412" s="68"/>
      <c r="EP4412" s="68"/>
      <c r="EQ4412" s="68"/>
      <c r="ER4412" s="68"/>
      <c r="ES4412" s="68"/>
      <c r="ET4412" s="68"/>
    </row>
    <row r="4413" spans="53:150" s="9" customFormat="1" ht="15">
      <c r="BA4413" s="41"/>
      <c r="BB4413" s="41"/>
      <c r="BC4413" s="41"/>
      <c r="BD4413" s="41"/>
      <c r="BE4413" s="41"/>
      <c r="BF4413" s="41"/>
      <c r="BG4413" s="41"/>
      <c r="BH4413" s="41"/>
      <c r="BI4413" s="41"/>
      <c r="BJ4413" s="41"/>
      <c r="BK4413" s="41"/>
      <c r="BL4413" s="41"/>
      <c r="BM4413" s="41"/>
      <c r="BN4413" s="41"/>
      <c r="BO4413" s="41"/>
      <c r="BP4413" s="41"/>
      <c r="BQ4413" s="41"/>
      <c r="BR4413" s="41"/>
      <c r="BS4413" s="41"/>
      <c r="BT4413" s="41"/>
      <c r="BU4413" s="41"/>
      <c r="BV4413" s="41"/>
      <c r="BW4413" s="41"/>
      <c r="BX4413" s="41"/>
      <c r="BY4413" s="41"/>
      <c r="BZ4413" s="41"/>
      <c r="CA4413" s="41"/>
      <c r="CB4413" s="41"/>
      <c r="CC4413" s="41"/>
      <c r="CD4413" s="41"/>
      <c r="CE4413" s="41"/>
      <c r="CF4413" s="41"/>
      <c r="CG4413" s="41"/>
      <c r="CH4413" s="41"/>
      <c r="CI4413" s="41"/>
      <c r="CJ4413" s="41"/>
      <c r="ED4413" s="68"/>
      <c r="EE4413" s="68"/>
      <c r="EF4413" s="68"/>
      <c r="EG4413" s="68"/>
      <c r="EH4413" s="68"/>
      <c r="EI4413" s="68"/>
      <c r="EJ4413" s="68"/>
      <c r="EK4413" s="68"/>
      <c r="EL4413" s="68"/>
      <c r="EM4413" s="68"/>
      <c r="EN4413" s="68"/>
      <c r="EO4413" s="68"/>
      <c r="EP4413" s="68"/>
      <c r="EQ4413" s="68"/>
      <c r="ER4413" s="68"/>
      <c r="ES4413" s="68"/>
      <c r="ET4413" s="68"/>
    </row>
    <row r="4414" spans="53:150" s="9" customFormat="1" ht="15">
      <c r="BA4414" s="41"/>
      <c r="BB4414" s="41"/>
      <c r="BC4414" s="41"/>
      <c r="BD4414" s="41"/>
      <c r="BE4414" s="41"/>
      <c r="BF4414" s="41"/>
      <c r="BG4414" s="41"/>
      <c r="BH4414" s="41"/>
      <c r="BI4414" s="41"/>
      <c r="BJ4414" s="41"/>
      <c r="BK4414" s="41"/>
      <c r="BL4414" s="41"/>
      <c r="BM4414" s="41"/>
      <c r="BN4414" s="41"/>
      <c r="BO4414" s="41"/>
      <c r="BP4414" s="41"/>
      <c r="BQ4414" s="41"/>
      <c r="BR4414" s="41"/>
      <c r="BS4414" s="41"/>
      <c r="BT4414" s="41"/>
      <c r="BU4414" s="41"/>
      <c r="BV4414" s="41"/>
      <c r="BW4414" s="41"/>
      <c r="BX4414" s="41"/>
      <c r="BY4414" s="41"/>
      <c r="BZ4414" s="41"/>
      <c r="CA4414" s="41"/>
      <c r="CB4414" s="41"/>
      <c r="CC4414" s="41"/>
      <c r="CD4414" s="41"/>
      <c r="CE4414" s="41"/>
      <c r="CF4414" s="41"/>
      <c r="CG4414" s="41"/>
      <c r="CH4414" s="41"/>
      <c r="CI4414" s="41"/>
      <c r="CJ4414" s="41"/>
      <c r="ED4414" s="68"/>
      <c r="EE4414" s="68"/>
      <c r="EF4414" s="68"/>
      <c r="EG4414" s="68"/>
      <c r="EH4414" s="68"/>
      <c r="EI4414" s="68"/>
      <c r="EJ4414" s="68"/>
      <c r="EK4414" s="68"/>
      <c r="EL4414" s="68"/>
      <c r="EM4414" s="68"/>
      <c r="EN4414" s="68"/>
      <c r="EO4414" s="68"/>
      <c r="EP4414" s="68"/>
      <c r="EQ4414" s="68"/>
      <c r="ER4414" s="68"/>
      <c r="ES4414" s="68"/>
      <c r="ET4414" s="68"/>
    </row>
    <row r="4415" spans="53:150" s="9" customFormat="1" ht="15">
      <c r="BA4415" s="41"/>
      <c r="BB4415" s="41"/>
      <c r="BC4415" s="41"/>
      <c r="BD4415" s="41"/>
      <c r="BE4415" s="41"/>
      <c r="BF4415" s="41"/>
      <c r="BG4415" s="41"/>
      <c r="BH4415" s="41"/>
      <c r="BI4415" s="41"/>
      <c r="BJ4415" s="41"/>
      <c r="BK4415" s="41"/>
      <c r="BL4415" s="41"/>
      <c r="BM4415" s="41"/>
      <c r="BN4415" s="41"/>
      <c r="BO4415" s="41"/>
      <c r="BP4415" s="41"/>
      <c r="BQ4415" s="41"/>
      <c r="BR4415" s="41"/>
      <c r="BS4415" s="41"/>
      <c r="BT4415" s="41"/>
      <c r="BU4415" s="41"/>
      <c r="BV4415" s="41"/>
      <c r="BW4415" s="41"/>
      <c r="BX4415" s="41"/>
      <c r="BY4415" s="41"/>
      <c r="BZ4415" s="41"/>
      <c r="CA4415" s="41"/>
      <c r="CB4415" s="41"/>
      <c r="CC4415" s="41"/>
      <c r="CD4415" s="41"/>
      <c r="CE4415" s="41"/>
      <c r="CF4415" s="41"/>
      <c r="CG4415" s="41"/>
      <c r="CH4415" s="41"/>
      <c r="CI4415" s="41"/>
      <c r="CJ4415" s="41"/>
      <c r="ED4415" s="68"/>
      <c r="EE4415" s="68"/>
      <c r="EF4415" s="68"/>
      <c r="EG4415" s="68"/>
      <c r="EH4415" s="68"/>
      <c r="EI4415" s="68"/>
      <c r="EJ4415" s="68"/>
      <c r="EK4415" s="68"/>
      <c r="EL4415" s="68"/>
      <c r="EM4415" s="68"/>
      <c r="EN4415" s="68"/>
      <c r="EO4415" s="68"/>
      <c r="EP4415" s="68"/>
      <c r="EQ4415" s="68"/>
      <c r="ER4415" s="68"/>
      <c r="ES4415" s="68"/>
      <c r="ET4415" s="68"/>
    </row>
    <row r="4416" spans="53:150" s="9" customFormat="1" ht="15">
      <c r="BA4416" s="41"/>
      <c r="BB4416" s="41"/>
      <c r="BC4416" s="41"/>
      <c r="BD4416" s="41"/>
      <c r="BE4416" s="41"/>
      <c r="BF4416" s="41"/>
      <c r="BG4416" s="41"/>
      <c r="BH4416" s="41"/>
      <c r="BI4416" s="41"/>
      <c r="BJ4416" s="41"/>
      <c r="BK4416" s="41"/>
      <c r="BL4416" s="41"/>
      <c r="BM4416" s="41"/>
      <c r="BN4416" s="41"/>
      <c r="BO4416" s="41"/>
      <c r="BP4416" s="41"/>
      <c r="BQ4416" s="41"/>
      <c r="BR4416" s="41"/>
      <c r="BS4416" s="41"/>
      <c r="BT4416" s="41"/>
      <c r="BU4416" s="41"/>
      <c r="BV4416" s="41"/>
      <c r="BW4416" s="41"/>
      <c r="BX4416" s="41"/>
      <c r="BY4416" s="41"/>
      <c r="BZ4416" s="41"/>
      <c r="CA4416" s="41"/>
      <c r="CB4416" s="41"/>
      <c r="CC4416" s="41"/>
      <c r="CD4416" s="41"/>
      <c r="CE4416" s="41"/>
      <c r="CF4416" s="41"/>
      <c r="CG4416" s="41"/>
      <c r="CH4416" s="41"/>
      <c r="CI4416" s="41"/>
      <c r="CJ4416" s="41"/>
      <c r="ED4416" s="68"/>
      <c r="EE4416" s="68"/>
      <c r="EF4416" s="68"/>
      <c r="EG4416" s="68"/>
      <c r="EH4416" s="68"/>
      <c r="EI4416" s="68"/>
      <c r="EJ4416" s="68"/>
      <c r="EK4416" s="68"/>
      <c r="EL4416" s="68"/>
      <c r="EM4416" s="68"/>
      <c r="EN4416" s="68"/>
      <c r="EO4416" s="68"/>
      <c r="EP4416" s="68"/>
      <c r="EQ4416" s="68"/>
      <c r="ER4416" s="68"/>
      <c r="ES4416" s="68"/>
      <c r="ET4416" s="68"/>
    </row>
    <row r="4417" spans="53:150" s="9" customFormat="1" ht="15">
      <c r="BA4417" s="41"/>
      <c r="BB4417" s="41"/>
      <c r="BC4417" s="41"/>
      <c r="BD4417" s="41"/>
      <c r="BE4417" s="41"/>
      <c r="BF4417" s="41"/>
      <c r="BG4417" s="41"/>
      <c r="BH4417" s="41"/>
      <c r="BI4417" s="41"/>
      <c r="BJ4417" s="41"/>
      <c r="BK4417" s="41"/>
      <c r="BL4417" s="41"/>
      <c r="BM4417" s="41"/>
      <c r="BN4417" s="41"/>
      <c r="BO4417" s="41"/>
      <c r="BP4417" s="41"/>
      <c r="BQ4417" s="41"/>
      <c r="BR4417" s="41"/>
      <c r="BS4417" s="41"/>
      <c r="BT4417" s="41"/>
      <c r="BU4417" s="41"/>
      <c r="BV4417" s="41"/>
      <c r="BW4417" s="41"/>
      <c r="BX4417" s="41"/>
      <c r="BY4417" s="41"/>
      <c r="BZ4417" s="41"/>
      <c r="CA4417" s="41"/>
      <c r="CB4417" s="41"/>
      <c r="CC4417" s="41"/>
      <c r="CD4417" s="41"/>
      <c r="CE4417" s="41"/>
      <c r="CF4417" s="41"/>
      <c r="CG4417" s="41"/>
      <c r="CH4417" s="41"/>
      <c r="CI4417" s="41"/>
      <c r="CJ4417" s="41"/>
      <c r="ED4417" s="68"/>
      <c r="EE4417" s="68"/>
      <c r="EF4417" s="68"/>
      <c r="EG4417" s="68"/>
      <c r="EH4417" s="68"/>
      <c r="EI4417" s="68"/>
      <c r="EJ4417" s="68"/>
      <c r="EK4417" s="68"/>
      <c r="EL4417" s="68"/>
      <c r="EM4417" s="68"/>
      <c r="EN4417" s="68"/>
      <c r="EO4417" s="68"/>
      <c r="EP4417" s="68"/>
      <c r="EQ4417" s="68"/>
      <c r="ER4417" s="68"/>
      <c r="ES4417" s="68"/>
      <c r="ET4417" s="68"/>
    </row>
    <row r="4418" spans="53:150" s="9" customFormat="1" ht="15">
      <c r="BA4418" s="41"/>
      <c r="BB4418" s="41"/>
      <c r="BC4418" s="41"/>
      <c r="BD4418" s="41"/>
      <c r="BE4418" s="41"/>
      <c r="BF4418" s="41"/>
      <c r="BG4418" s="41"/>
      <c r="BH4418" s="41"/>
      <c r="BI4418" s="41"/>
      <c r="BJ4418" s="41"/>
      <c r="BK4418" s="41"/>
      <c r="BL4418" s="41"/>
      <c r="BM4418" s="41"/>
      <c r="BN4418" s="41"/>
      <c r="BO4418" s="41"/>
      <c r="BP4418" s="41"/>
      <c r="BQ4418" s="41"/>
      <c r="BR4418" s="41"/>
      <c r="BS4418" s="41"/>
      <c r="BT4418" s="41"/>
      <c r="BU4418" s="41"/>
      <c r="BV4418" s="41"/>
      <c r="BW4418" s="41"/>
      <c r="BX4418" s="41"/>
      <c r="BY4418" s="41"/>
      <c r="BZ4418" s="41"/>
      <c r="CA4418" s="41"/>
      <c r="CB4418" s="41"/>
      <c r="CC4418" s="41"/>
      <c r="CD4418" s="41"/>
      <c r="CE4418" s="41"/>
      <c r="CF4418" s="41"/>
      <c r="CG4418" s="41"/>
      <c r="CH4418" s="41"/>
      <c r="CI4418" s="41"/>
      <c r="CJ4418" s="41"/>
      <c r="ED4418" s="68"/>
      <c r="EE4418" s="68"/>
      <c r="EF4418" s="68"/>
      <c r="EG4418" s="68"/>
      <c r="EH4418" s="68"/>
      <c r="EI4418" s="68"/>
      <c r="EJ4418" s="68"/>
      <c r="EK4418" s="68"/>
      <c r="EL4418" s="68"/>
      <c r="EM4418" s="68"/>
      <c r="EN4418" s="68"/>
      <c r="EO4418" s="68"/>
      <c r="EP4418" s="68"/>
      <c r="EQ4418" s="68"/>
      <c r="ER4418" s="68"/>
      <c r="ES4418" s="68"/>
      <c r="ET4418" s="68"/>
    </row>
    <row r="4419" spans="53:150" s="9" customFormat="1" ht="15">
      <c r="BA4419" s="41"/>
      <c r="BB4419" s="41"/>
      <c r="BC4419" s="41"/>
      <c r="BD4419" s="41"/>
      <c r="BE4419" s="41"/>
      <c r="BF4419" s="41"/>
      <c r="BG4419" s="41"/>
      <c r="BH4419" s="41"/>
      <c r="BI4419" s="41"/>
      <c r="BJ4419" s="41"/>
      <c r="BK4419" s="41"/>
      <c r="BL4419" s="41"/>
      <c r="BM4419" s="41"/>
      <c r="BN4419" s="41"/>
      <c r="BO4419" s="41"/>
      <c r="BP4419" s="41"/>
      <c r="BQ4419" s="41"/>
      <c r="BR4419" s="41"/>
      <c r="BS4419" s="41"/>
      <c r="BT4419" s="41"/>
      <c r="BU4419" s="41"/>
      <c r="BV4419" s="41"/>
      <c r="BW4419" s="41"/>
      <c r="BX4419" s="41"/>
      <c r="BY4419" s="41"/>
      <c r="BZ4419" s="41"/>
      <c r="CA4419" s="41"/>
      <c r="CB4419" s="41"/>
      <c r="CC4419" s="41"/>
      <c r="CD4419" s="41"/>
      <c r="CE4419" s="41"/>
      <c r="CF4419" s="41"/>
      <c r="CG4419" s="41"/>
      <c r="CH4419" s="41"/>
      <c r="CI4419" s="41"/>
      <c r="CJ4419" s="41"/>
      <c r="ED4419" s="68"/>
      <c r="EE4419" s="68"/>
      <c r="EF4419" s="68"/>
      <c r="EG4419" s="68"/>
      <c r="EH4419" s="68"/>
      <c r="EI4419" s="68"/>
      <c r="EJ4419" s="68"/>
      <c r="EK4419" s="68"/>
      <c r="EL4419" s="68"/>
      <c r="EM4419" s="68"/>
      <c r="EN4419" s="68"/>
      <c r="EO4419" s="68"/>
      <c r="EP4419" s="68"/>
      <c r="EQ4419" s="68"/>
      <c r="ER4419" s="68"/>
      <c r="ES4419" s="68"/>
      <c r="ET4419" s="68"/>
    </row>
    <row r="4420" spans="53:150" s="9" customFormat="1" ht="15">
      <c r="BA4420" s="41"/>
      <c r="BB4420" s="41"/>
      <c r="BC4420" s="41"/>
      <c r="BD4420" s="41"/>
      <c r="BE4420" s="41"/>
      <c r="BF4420" s="41"/>
      <c r="BG4420" s="41"/>
      <c r="BH4420" s="41"/>
      <c r="BI4420" s="41"/>
      <c r="BJ4420" s="41"/>
      <c r="BK4420" s="41"/>
      <c r="BL4420" s="41"/>
      <c r="BM4420" s="41"/>
      <c r="BN4420" s="41"/>
      <c r="BO4420" s="41"/>
      <c r="BP4420" s="41"/>
      <c r="BQ4420" s="41"/>
      <c r="BR4420" s="41"/>
      <c r="BS4420" s="41"/>
      <c r="BT4420" s="41"/>
      <c r="BU4420" s="41"/>
      <c r="BV4420" s="41"/>
      <c r="BW4420" s="41"/>
      <c r="BX4420" s="41"/>
      <c r="BY4420" s="41"/>
      <c r="BZ4420" s="41"/>
      <c r="CA4420" s="41"/>
      <c r="CB4420" s="41"/>
      <c r="CC4420" s="41"/>
      <c r="CD4420" s="41"/>
      <c r="CE4420" s="41"/>
      <c r="CF4420" s="41"/>
      <c r="CG4420" s="41"/>
      <c r="CH4420" s="41"/>
      <c r="CI4420" s="41"/>
      <c r="CJ4420" s="41"/>
      <c r="ED4420" s="68"/>
      <c r="EE4420" s="68"/>
      <c r="EF4420" s="68"/>
      <c r="EG4420" s="68"/>
      <c r="EH4420" s="68"/>
      <c r="EI4420" s="68"/>
      <c r="EJ4420" s="68"/>
      <c r="EK4420" s="68"/>
      <c r="EL4420" s="68"/>
      <c r="EM4420" s="68"/>
      <c r="EN4420" s="68"/>
      <c r="EO4420" s="68"/>
      <c r="EP4420" s="68"/>
      <c r="EQ4420" s="68"/>
      <c r="ER4420" s="68"/>
      <c r="ES4420" s="68"/>
      <c r="ET4420" s="68"/>
    </row>
    <row r="4421" spans="53:150" s="9" customFormat="1" ht="15">
      <c r="BA4421" s="41"/>
      <c r="BB4421" s="41"/>
      <c r="BC4421" s="41"/>
      <c r="BD4421" s="41"/>
      <c r="BE4421" s="41"/>
      <c r="BF4421" s="41"/>
      <c r="BG4421" s="41"/>
      <c r="BH4421" s="41"/>
      <c r="BI4421" s="41"/>
      <c r="BJ4421" s="41"/>
      <c r="BK4421" s="41"/>
      <c r="BL4421" s="41"/>
      <c r="BM4421" s="41"/>
      <c r="BN4421" s="41"/>
      <c r="BO4421" s="41"/>
      <c r="BP4421" s="41"/>
      <c r="BQ4421" s="41"/>
      <c r="BR4421" s="41"/>
      <c r="BS4421" s="41"/>
      <c r="BT4421" s="41"/>
      <c r="BU4421" s="41"/>
      <c r="BV4421" s="41"/>
      <c r="BW4421" s="41"/>
      <c r="BX4421" s="41"/>
      <c r="BY4421" s="41"/>
      <c r="BZ4421" s="41"/>
      <c r="CA4421" s="41"/>
      <c r="CB4421" s="41"/>
      <c r="CC4421" s="41"/>
      <c r="CD4421" s="41"/>
      <c r="CE4421" s="41"/>
      <c r="CF4421" s="41"/>
      <c r="CG4421" s="41"/>
      <c r="CH4421" s="41"/>
      <c r="CI4421" s="41"/>
      <c r="CJ4421" s="41"/>
      <c r="ED4421" s="68"/>
      <c r="EE4421" s="68"/>
      <c r="EF4421" s="68"/>
      <c r="EG4421" s="68"/>
      <c r="EH4421" s="68"/>
      <c r="EI4421" s="68"/>
      <c r="EJ4421" s="68"/>
      <c r="EK4421" s="68"/>
      <c r="EL4421" s="68"/>
      <c r="EM4421" s="68"/>
      <c r="EN4421" s="68"/>
      <c r="EO4421" s="68"/>
      <c r="EP4421" s="68"/>
      <c r="EQ4421" s="68"/>
      <c r="ER4421" s="68"/>
      <c r="ES4421" s="68"/>
      <c r="ET4421" s="68"/>
    </row>
    <row r="4422" spans="53:150" s="9" customFormat="1" ht="15">
      <c r="BA4422" s="41"/>
      <c r="BB4422" s="41"/>
      <c r="BC4422" s="41"/>
      <c r="BD4422" s="41"/>
      <c r="BE4422" s="41"/>
      <c r="BF4422" s="41"/>
      <c r="BG4422" s="41"/>
      <c r="BH4422" s="41"/>
      <c r="BI4422" s="41"/>
      <c r="BJ4422" s="41"/>
      <c r="BK4422" s="41"/>
      <c r="BL4422" s="41"/>
      <c r="BM4422" s="41"/>
      <c r="BN4422" s="41"/>
      <c r="BO4422" s="41"/>
      <c r="BP4422" s="41"/>
      <c r="BQ4422" s="41"/>
      <c r="BR4422" s="41"/>
      <c r="BS4422" s="41"/>
      <c r="BT4422" s="41"/>
      <c r="BU4422" s="41"/>
      <c r="BV4422" s="41"/>
      <c r="BW4422" s="41"/>
      <c r="BX4422" s="41"/>
      <c r="BY4422" s="41"/>
      <c r="BZ4422" s="41"/>
      <c r="CA4422" s="41"/>
      <c r="CB4422" s="41"/>
      <c r="CC4422" s="41"/>
      <c r="CD4422" s="41"/>
      <c r="CE4422" s="41"/>
      <c r="CF4422" s="41"/>
      <c r="CG4422" s="41"/>
      <c r="CH4422" s="41"/>
      <c r="CI4422" s="41"/>
      <c r="CJ4422" s="41"/>
      <c r="ED4422" s="68"/>
      <c r="EE4422" s="68"/>
      <c r="EF4422" s="68"/>
      <c r="EG4422" s="68"/>
      <c r="EH4422" s="68"/>
      <c r="EI4422" s="68"/>
      <c r="EJ4422" s="68"/>
      <c r="EK4422" s="68"/>
      <c r="EL4422" s="68"/>
      <c r="EM4422" s="68"/>
      <c r="EN4422" s="68"/>
      <c r="EO4422" s="68"/>
      <c r="EP4422" s="68"/>
      <c r="EQ4422" s="68"/>
      <c r="ER4422" s="68"/>
      <c r="ES4422" s="68"/>
      <c r="ET4422" s="68"/>
    </row>
    <row r="4423" spans="53:150" s="9" customFormat="1" ht="15">
      <c r="BA4423" s="41"/>
      <c r="BB4423" s="41"/>
      <c r="BC4423" s="41"/>
      <c r="BD4423" s="41"/>
      <c r="BE4423" s="41"/>
      <c r="BF4423" s="41"/>
      <c r="BG4423" s="41"/>
      <c r="BH4423" s="41"/>
      <c r="BI4423" s="41"/>
      <c r="BJ4423" s="41"/>
      <c r="BK4423" s="41"/>
      <c r="BL4423" s="41"/>
      <c r="BM4423" s="41"/>
      <c r="BN4423" s="41"/>
      <c r="BO4423" s="41"/>
      <c r="BP4423" s="41"/>
      <c r="BQ4423" s="41"/>
      <c r="BR4423" s="41"/>
      <c r="BS4423" s="41"/>
      <c r="BT4423" s="41"/>
      <c r="BU4423" s="41"/>
      <c r="BV4423" s="41"/>
      <c r="BW4423" s="41"/>
      <c r="BX4423" s="41"/>
      <c r="BY4423" s="41"/>
      <c r="BZ4423" s="41"/>
      <c r="CA4423" s="41"/>
      <c r="CB4423" s="41"/>
      <c r="CC4423" s="41"/>
      <c r="CD4423" s="41"/>
      <c r="CE4423" s="41"/>
      <c r="CF4423" s="41"/>
      <c r="CG4423" s="41"/>
      <c r="CH4423" s="41"/>
      <c r="CI4423" s="41"/>
      <c r="CJ4423" s="41"/>
      <c r="ED4423" s="68"/>
      <c r="EE4423" s="68"/>
      <c r="EF4423" s="68"/>
      <c r="EG4423" s="68"/>
      <c r="EH4423" s="68"/>
      <c r="EI4423" s="68"/>
      <c r="EJ4423" s="68"/>
      <c r="EK4423" s="68"/>
      <c r="EL4423" s="68"/>
      <c r="EM4423" s="68"/>
      <c r="EN4423" s="68"/>
      <c r="EO4423" s="68"/>
      <c r="EP4423" s="68"/>
      <c r="EQ4423" s="68"/>
      <c r="ER4423" s="68"/>
      <c r="ES4423" s="68"/>
      <c r="ET4423" s="68"/>
    </row>
    <row r="4424" spans="53:150" s="9" customFormat="1" ht="15">
      <c r="BA4424" s="41"/>
      <c r="BB4424" s="41"/>
      <c r="BC4424" s="41"/>
      <c r="BD4424" s="41"/>
      <c r="BE4424" s="41"/>
      <c r="BF4424" s="41"/>
      <c r="BG4424" s="41"/>
      <c r="BH4424" s="41"/>
      <c r="BI4424" s="41"/>
      <c r="BJ4424" s="41"/>
      <c r="BK4424" s="41"/>
      <c r="BL4424" s="41"/>
      <c r="BM4424" s="41"/>
      <c r="BN4424" s="41"/>
      <c r="BO4424" s="41"/>
      <c r="BP4424" s="41"/>
      <c r="BQ4424" s="41"/>
      <c r="BR4424" s="41"/>
      <c r="BS4424" s="41"/>
      <c r="BT4424" s="41"/>
      <c r="BU4424" s="41"/>
      <c r="BV4424" s="41"/>
      <c r="BW4424" s="41"/>
      <c r="BX4424" s="41"/>
      <c r="BY4424" s="41"/>
      <c r="BZ4424" s="41"/>
      <c r="CA4424" s="41"/>
      <c r="CB4424" s="41"/>
      <c r="CC4424" s="41"/>
      <c r="CD4424" s="41"/>
      <c r="CE4424" s="41"/>
      <c r="CF4424" s="41"/>
      <c r="CG4424" s="41"/>
      <c r="CH4424" s="41"/>
      <c r="CI4424" s="41"/>
      <c r="CJ4424" s="41"/>
      <c r="ED4424" s="68"/>
      <c r="EE4424" s="68"/>
      <c r="EF4424" s="68"/>
      <c r="EG4424" s="68"/>
      <c r="EH4424" s="68"/>
      <c r="EI4424" s="68"/>
      <c r="EJ4424" s="68"/>
      <c r="EK4424" s="68"/>
      <c r="EL4424" s="68"/>
      <c r="EM4424" s="68"/>
      <c r="EN4424" s="68"/>
      <c r="EO4424" s="68"/>
      <c r="EP4424" s="68"/>
      <c r="EQ4424" s="68"/>
      <c r="ER4424" s="68"/>
      <c r="ES4424" s="68"/>
      <c r="ET4424" s="68"/>
    </row>
    <row r="4425" spans="53:150" s="9" customFormat="1" ht="15">
      <c r="BA4425" s="41"/>
      <c r="BB4425" s="41"/>
      <c r="BC4425" s="41"/>
      <c r="BD4425" s="41"/>
      <c r="BE4425" s="41"/>
      <c r="BF4425" s="41"/>
      <c r="BG4425" s="41"/>
      <c r="BH4425" s="41"/>
      <c r="BI4425" s="41"/>
      <c r="BJ4425" s="41"/>
      <c r="BK4425" s="41"/>
      <c r="BL4425" s="41"/>
      <c r="BM4425" s="41"/>
      <c r="BN4425" s="41"/>
      <c r="BO4425" s="41"/>
      <c r="BP4425" s="41"/>
      <c r="BQ4425" s="41"/>
      <c r="BR4425" s="41"/>
      <c r="BS4425" s="41"/>
      <c r="BT4425" s="41"/>
      <c r="BU4425" s="41"/>
      <c r="BV4425" s="41"/>
      <c r="BW4425" s="41"/>
      <c r="BX4425" s="41"/>
      <c r="BY4425" s="41"/>
      <c r="BZ4425" s="41"/>
      <c r="CA4425" s="41"/>
      <c r="CB4425" s="41"/>
      <c r="CC4425" s="41"/>
      <c r="CD4425" s="41"/>
      <c r="CE4425" s="41"/>
      <c r="CF4425" s="41"/>
      <c r="CG4425" s="41"/>
      <c r="CH4425" s="41"/>
      <c r="CI4425" s="41"/>
      <c r="CJ4425" s="41"/>
      <c r="ED4425" s="68"/>
      <c r="EE4425" s="68"/>
      <c r="EF4425" s="68"/>
      <c r="EG4425" s="68"/>
      <c r="EH4425" s="68"/>
      <c r="EI4425" s="68"/>
      <c r="EJ4425" s="68"/>
      <c r="EK4425" s="68"/>
      <c r="EL4425" s="68"/>
      <c r="EM4425" s="68"/>
      <c r="EN4425" s="68"/>
      <c r="EO4425" s="68"/>
      <c r="EP4425" s="68"/>
      <c r="EQ4425" s="68"/>
      <c r="ER4425" s="68"/>
      <c r="ES4425" s="68"/>
      <c r="ET4425" s="68"/>
    </row>
    <row r="4426" spans="53:150" s="9" customFormat="1" ht="15">
      <c r="BA4426" s="41"/>
      <c r="BB4426" s="41"/>
      <c r="BC4426" s="41"/>
      <c r="BD4426" s="41"/>
      <c r="BE4426" s="41"/>
      <c r="BF4426" s="41"/>
      <c r="BG4426" s="41"/>
      <c r="BH4426" s="41"/>
      <c r="BI4426" s="41"/>
      <c r="BJ4426" s="41"/>
      <c r="BK4426" s="41"/>
      <c r="BL4426" s="41"/>
      <c r="BM4426" s="41"/>
      <c r="BN4426" s="41"/>
      <c r="BO4426" s="41"/>
      <c r="BP4426" s="41"/>
      <c r="BQ4426" s="41"/>
      <c r="BR4426" s="41"/>
      <c r="BS4426" s="41"/>
      <c r="BT4426" s="41"/>
      <c r="BU4426" s="41"/>
      <c r="BV4426" s="41"/>
      <c r="BW4426" s="41"/>
      <c r="BX4426" s="41"/>
      <c r="BY4426" s="41"/>
      <c r="BZ4426" s="41"/>
      <c r="CA4426" s="41"/>
      <c r="CB4426" s="41"/>
      <c r="CC4426" s="41"/>
      <c r="CD4426" s="41"/>
      <c r="CE4426" s="41"/>
      <c r="CF4426" s="41"/>
      <c r="CG4426" s="41"/>
      <c r="CH4426" s="41"/>
      <c r="CI4426" s="41"/>
      <c r="CJ4426" s="41"/>
      <c r="ED4426" s="68"/>
      <c r="EE4426" s="68"/>
      <c r="EF4426" s="68"/>
      <c r="EG4426" s="68"/>
      <c r="EH4426" s="68"/>
      <c r="EI4426" s="68"/>
      <c r="EJ4426" s="68"/>
      <c r="EK4426" s="68"/>
      <c r="EL4426" s="68"/>
      <c r="EM4426" s="68"/>
      <c r="EN4426" s="68"/>
      <c r="EO4426" s="68"/>
      <c r="EP4426" s="68"/>
      <c r="EQ4426" s="68"/>
      <c r="ER4426" s="68"/>
      <c r="ES4426" s="68"/>
      <c r="ET4426" s="68"/>
    </row>
    <row r="4427" spans="53:150" s="9" customFormat="1" ht="15">
      <c r="BA4427" s="41"/>
      <c r="BB4427" s="41"/>
      <c r="BC4427" s="41"/>
      <c r="BD4427" s="41"/>
      <c r="BE4427" s="41"/>
      <c r="BF4427" s="41"/>
      <c r="BG4427" s="41"/>
      <c r="BH4427" s="41"/>
      <c r="BI4427" s="41"/>
      <c r="BJ4427" s="41"/>
      <c r="BK4427" s="41"/>
      <c r="BL4427" s="41"/>
      <c r="BM4427" s="41"/>
      <c r="BN4427" s="41"/>
      <c r="BO4427" s="41"/>
      <c r="BP4427" s="41"/>
      <c r="BQ4427" s="41"/>
      <c r="BR4427" s="41"/>
      <c r="BS4427" s="41"/>
      <c r="BT4427" s="41"/>
      <c r="BU4427" s="41"/>
      <c r="BV4427" s="41"/>
      <c r="BW4427" s="41"/>
      <c r="BX4427" s="41"/>
      <c r="BY4427" s="41"/>
      <c r="BZ4427" s="41"/>
      <c r="CA4427" s="41"/>
      <c r="CB4427" s="41"/>
      <c r="CC4427" s="41"/>
      <c r="CD4427" s="41"/>
      <c r="CE4427" s="41"/>
      <c r="CF4427" s="41"/>
      <c r="CG4427" s="41"/>
      <c r="CH4427" s="41"/>
      <c r="CI4427" s="41"/>
      <c r="CJ4427" s="41"/>
      <c r="ED4427" s="68"/>
      <c r="EE4427" s="68"/>
      <c r="EF4427" s="68"/>
      <c r="EG4427" s="68"/>
      <c r="EH4427" s="68"/>
      <c r="EI4427" s="68"/>
      <c r="EJ4427" s="68"/>
      <c r="EK4427" s="68"/>
      <c r="EL4427" s="68"/>
      <c r="EM4427" s="68"/>
      <c r="EN4427" s="68"/>
      <c r="EO4427" s="68"/>
      <c r="EP4427" s="68"/>
      <c r="EQ4427" s="68"/>
      <c r="ER4427" s="68"/>
      <c r="ES4427" s="68"/>
      <c r="ET4427" s="68"/>
    </row>
    <row r="4428" spans="53:150" s="9" customFormat="1" ht="15">
      <c r="BA4428" s="41"/>
      <c r="BB4428" s="41"/>
      <c r="BC4428" s="41"/>
      <c r="BD4428" s="41"/>
      <c r="BE4428" s="41"/>
      <c r="BF4428" s="41"/>
      <c r="BG4428" s="41"/>
      <c r="BH4428" s="41"/>
      <c r="BI4428" s="41"/>
      <c r="BJ4428" s="41"/>
      <c r="BK4428" s="41"/>
      <c r="BL4428" s="41"/>
      <c r="BM4428" s="41"/>
      <c r="BN4428" s="41"/>
      <c r="BO4428" s="41"/>
      <c r="BP4428" s="41"/>
      <c r="BQ4428" s="41"/>
      <c r="BR4428" s="41"/>
      <c r="BS4428" s="41"/>
      <c r="BT4428" s="41"/>
      <c r="BU4428" s="41"/>
      <c r="BV4428" s="41"/>
      <c r="BW4428" s="41"/>
      <c r="BX4428" s="41"/>
      <c r="BY4428" s="41"/>
      <c r="BZ4428" s="41"/>
      <c r="CA4428" s="41"/>
      <c r="CB4428" s="41"/>
      <c r="CC4428" s="41"/>
      <c r="CD4428" s="41"/>
      <c r="CE4428" s="41"/>
      <c r="CF4428" s="41"/>
      <c r="CG4428" s="41"/>
      <c r="CH4428" s="41"/>
      <c r="CI4428" s="41"/>
      <c r="CJ4428" s="41"/>
      <c r="ED4428" s="68"/>
      <c r="EE4428" s="68"/>
      <c r="EF4428" s="68"/>
      <c r="EG4428" s="68"/>
      <c r="EH4428" s="68"/>
      <c r="EI4428" s="68"/>
      <c r="EJ4428" s="68"/>
      <c r="EK4428" s="68"/>
      <c r="EL4428" s="68"/>
      <c r="EM4428" s="68"/>
      <c r="EN4428" s="68"/>
      <c r="EO4428" s="68"/>
      <c r="EP4428" s="68"/>
      <c r="EQ4428" s="68"/>
      <c r="ER4428" s="68"/>
      <c r="ES4428" s="68"/>
      <c r="ET4428" s="68"/>
    </row>
    <row r="4429" spans="53:150" s="9" customFormat="1" ht="15">
      <c r="BA4429" s="41"/>
      <c r="BB4429" s="41"/>
      <c r="BC4429" s="41"/>
      <c r="BD4429" s="41"/>
      <c r="BE4429" s="41"/>
      <c r="BF4429" s="41"/>
      <c r="BG4429" s="41"/>
      <c r="BH4429" s="41"/>
      <c r="BI4429" s="41"/>
      <c r="BJ4429" s="41"/>
      <c r="BK4429" s="41"/>
      <c r="BL4429" s="41"/>
      <c r="BM4429" s="41"/>
      <c r="BN4429" s="41"/>
      <c r="BO4429" s="41"/>
      <c r="BP4429" s="41"/>
      <c r="BQ4429" s="41"/>
      <c r="BR4429" s="41"/>
      <c r="BS4429" s="41"/>
      <c r="BT4429" s="41"/>
      <c r="BU4429" s="41"/>
      <c r="BV4429" s="41"/>
      <c r="BW4429" s="41"/>
      <c r="BX4429" s="41"/>
      <c r="BY4429" s="41"/>
      <c r="BZ4429" s="41"/>
      <c r="CA4429" s="41"/>
      <c r="CB4429" s="41"/>
      <c r="CC4429" s="41"/>
      <c r="CD4429" s="41"/>
      <c r="CE4429" s="41"/>
      <c r="CF4429" s="41"/>
      <c r="CG4429" s="41"/>
      <c r="CH4429" s="41"/>
      <c r="CI4429" s="41"/>
      <c r="CJ4429" s="41"/>
      <c r="ED4429" s="68"/>
      <c r="EE4429" s="68"/>
      <c r="EF4429" s="68"/>
      <c r="EG4429" s="68"/>
      <c r="EH4429" s="68"/>
      <c r="EI4429" s="68"/>
      <c r="EJ4429" s="68"/>
      <c r="EK4429" s="68"/>
      <c r="EL4429" s="68"/>
      <c r="EM4429" s="68"/>
      <c r="EN4429" s="68"/>
      <c r="EO4429" s="68"/>
      <c r="EP4429" s="68"/>
      <c r="EQ4429" s="68"/>
      <c r="ER4429" s="68"/>
      <c r="ES4429" s="68"/>
      <c r="ET4429" s="68"/>
    </row>
    <row r="4430" spans="53:150" s="9" customFormat="1" ht="15">
      <c r="BA4430" s="41"/>
      <c r="BB4430" s="41"/>
      <c r="BC4430" s="41"/>
      <c r="BD4430" s="41"/>
      <c r="BE4430" s="41"/>
      <c r="BF4430" s="41"/>
      <c r="BG4430" s="41"/>
      <c r="BH4430" s="41"/>
      <c r="BI4430" s="41"/>
      <c r="BJ4430" s="41"/>
      <c r="BK4430" s="41"/>
      <c r="BL4430" s="41"/>
      <c r="BM4430" s="41"/>
      <c r="BN4430" s="41"/>
      <c r="BO4430" s="41"/>
      <c r="BP4430" s="41"/>
      <c r="BQ4430" s="41"/>
      <c r="BR4430" s="41"/>
      <c r="BS4430" s="41"/>
      <c r="BT4430" s="41"/>
      <c r="BU4430" s="41"/>
      <c r="BV4430" s="41"/>
      <c r="BW4430" s="41"/>
      <c r="BX4430" s="41"/>
      <c r="BY4430" s="41"/>
      <c r="BZ4430" s="41"/>
      <c r="CA4430" s="41"/>
      <c r="CB4430" s="41"/>
      <c r="CC4430" s="41"/>
      <c r="CD4430" s="41"/>
      <c r="CE4430" s="41"/>
      <c r="CF4430" s="41"/>
      <c r="CG4430" s="41"/>
      <c r="CH4430" s="41"/>
      <c r="CI4430" s="41"/>
      <c r="CJ4430" s="41"/>
      <c r="ED4430" s="68"/>
      <c r="EE4430" s="68"/>
      <c r="EF4430" s="68"/>
      <c r="EG4430" s="68"/>
      <c r="EH4430" s="68"/>
      <c r="EI4430" s="68"/>
      <c r="EJ4430" s="68"/>
      <c r="EK4430" s="68"/>
      <c r="EL4430" s="68"/>
      <c r="EM4430" s="68"/>
      <c r="EN4430" s="68"/>
      <c r="EO4430" s="68"/>
      <c r="EP4430" s="68"/>
      <c r="EQ4430" s="68"/>
      <c r="ER4430" s="68"/>
      <c r="ES4430" s="68"/>
      <c r="ET4430" s="68"/>
    </row>
    <row r="4431" spans="53:150" s="9" customFormat="1" ht="15">
      <c r="BA4431" s="41"/>
      <c r="BB4431" s="41"/>
      <c r="BC4431" s="41"/>
      <c r="BD4431" s="41"/>
      <c r="BE4431" s="41"/>
      <c r="BF4431" s="41"/>
      <c r="BG4431" s="41"/>
      <c r="BH4431" s="41"/>
      <c r="BI4431" s="41"/>
      <c r="BJ4431" s="41"/>
      <c r="BK4431" s="41"/>
      <c r="BL4431" s="41"/>
      <c r="BM4431" s="41"/>
      <c r="BN4431" s="41"/>
      <c r="BO4431" s="41"/>
      <c r="BP4431" s="41"/>
      <c r="BQ4431" s="41"/>
      <c r="BR4431" s="41"/>
      <c r="BS4431" s="41"/>
      <c r="BT4431" s="41"/>
      <c r="BU4431" s="41"/>
      <c r="BV4431" s="41"/>
      <c r="BW4431" s="41"/>
      <c r="BX4431" s="41"/>
      <c r="BY4431" s="41"/>
      <c r="BZ4431" s="41"/>
      <c r="CA4431" s="41"/>
      <c r="CB4431" s="41"/>
      <c r="CC4431" s="41"/>
      <c r="CD4431" s="41"/>
      <c r="CE4431" s="41"/>
      <c r="CF4431" s="41"/>
      <c r="CG4431" s="41"/>
      <c r="CH4431" s="41"/>
      <c r="CI4431" s="41"/>
      <c r="CJ4431" s="41"/>
      <c r="ED4431" s="68"/>
      <c r="EE4431" s="68"/>
      <c r="EF4431" s="68"/>
      <c r="EG4431" s="68"/>
      <c r="EH4431" s="68"/>
      <c r="EI4431" s="68"/>
      <c r="EJ4431" s="68"/>
      <c r="EK4431" s="68"/>
      <c r="EL4431" s="68"/>
      <c r="EM4431" s="68"/>
      <c r="EN4431" s="68"/>
      <c r="EO4431" s="68"/>
      <c r="EP4431" s="68"/>
      <c r="EQ4431" s="68"/>
      <c r="ER4431" s="68"/>
      <c r="ES4431" s="68"/>
      <c r="ET4431" s="68"/>
    </row>
    <row r="4432" spans="53:150" s="9" customFormat="1" ht="15">
      <c r="BA4432" s="41"/>
      <c r="BB4432" s="41"/>
      <c r="BC4432" s="41"/>
      <c r="BD4432" s="41"/>
      <c r="BE4432" s="41"/>
      <c r="BF4432" s="41"/>
      <c r="BG4432" s="41"/>
      <c r="BH4432" s="41"/>
      <c r="BI4432" s="41"/>
      <c r="BJ4432" s="41"/>
      <c r="BK4432" s="41"/>
      <c r="BL4432" s="41"/>
      <c r="BM4432" s="41"/>
      <c r="BN4432" s="41"/>
      <c r="BO4432" s="41"/>
      <c r="BP4432" s="41"/>
      <c r="BQ4432" s="41"/>
      <c r="BR4432" s="41"/>
      <c r="BS4432" s="41"/>
      <c r="BT4432" s="41"/>
      <c r="BU4432" s="41"/>
      <c r="BV4432" s="41"/>
      <c r="BW4432" s="41"/>
      <c r="BX4432" s="41"/>
      <c r="BY4432" s="41"/>
      <c r="BZ4432" s="41"/>
      <c r="CA4432" s="41"/>
      <c r="CB4432" s="41"/>
      <c r="CC4432" s="41"/>
      <c r="CD4432" s="41"/>
      <c r="CE4432" s="41"/>
      <c r="CF4432" s="41"/>
      <c r="CG4432" s="41"/>
      <c r="CH4432" s="41"/>
      <c r="CI4432" s="41"/>
      <c r="CJ4432" s="41"/>
      <c r="ED4432" s="68"/>
      <c r="EE4432" s="68"/>
      <c r="EF4432" s="68"/>
      <c r="EG4432" s="68"/>
      <c r="EH4432" s="68"/>
      <c r="EI4432" s="68"/>
      <c r="EJ4432" s="68"/>
      <c r="EK4432" s="68"/>
      <c r="EL4432" s="68"/>
      <c r="EM4432" s="68"/>
      <c r="EN4432" s="68"/>
      <c r="EO4432" s="68"/>
      <c r="EP4432" s="68"/>
      <c r="EQ4432" s="68"/>
      <c r="ER4432" s="68"/>
      <c r="ES4432" s="68"/>
      <c r="ET4432" s="68"/>
    </row>
    <row r="4433" spans="53:150" s="9" customFormat="1" ht="15">
      <c r="BA4433" s="41"/>
      <c r="BB4433" s="41"/>
      <c r="BC4433" s="41"/>
      <c r="BD4433" s="41"/>
      <c r="BE4433" s="41"/>
      <c r="BF4433" s="41"/>
      <c r="BG4433" s="41"/>
      <c r="BH4433" s="41"/>
      <c r="BI4433" s="41"/>
      <c r="BJ4433" s="41"/>
      <c r="BK4433" s="41"/>
      <c r="BL4433" s="41"/>
      <c r="BM4433" s="41"/>
      <c r="BN4433" s="41"/>
      <c r="BO4433" s="41"/>
      <c r="BP4433" s="41"/>
      <c r="BQ4433" s="41"/>
      <c r="BR4433" s="41"/>
      <c r="BS4433" s="41"/>
      <c r="BT4433" s="41"/>
      <c r="BU4433" s="41"/>
      <c r="BV4433" s="41"/>
      <c r="BW4433" s="41"/>
      <c r="BX4433" s="41"/>
      <c r="BY4433" s="41"/>
      <c r="BZ4433" s="41"/>
      <c r="CA4433" s="41"/>
      <c r="CB4433" s="41"/>
      <c r="CC4433" s="41"/>
      <c r="CD4433" s="41"/>
      <c r="CE4433" s="41"/>
      <c r="CF4433" s="41"/>
      <c r="CG4433" s="41"/>
      <c r="CH4433" s="41"/>
      <c r="CI4433" s="41"/>
      <c r="CJ4433" s="41"/>
      <c r="ED4433" s="68"/>
      <c r="EE4433" s="68"/>
      <c r="EF4433" s="68"/>
      <c r="EG4433" s="68"/>
      <c r="EH4433" s="68"/>
      <c r="EI4433" s="68"/>
      <c r="EJ4433" s="68"/>
      <c r="EK4433" s="68"/>
      <c r="EL4433" s="68"/>
      <c r="EM4433" s="68"/>
      <c r="EN4433" s="68"/>
      <c r="EO4433" s="68"/>
      <c r="EP4433" s="68"/>
      <c r="EQ4433" s="68"/>
      <c r="ER4433" s="68"/>
      <c r="ES4433" s="68"/>
      <c r="ET4433" s="68"/>
    </row>
    <row r="4434" spans="53:150" s="9" customFormat="1" ht="15">
      <c r="BA4434" s="41"/>
      <c r="BB4434" s="41"/>
      <c r="BC4434" s="41"/>
      <c r="BD4434" s="41"/>
      <c r="BE4434" s="41"/>
      <c r="BF4434" s="41"/>
      <c r="BG4434" s="41"/>
      <c r="BH4434" s="41"/>
      <c r="BI4434" s="41"/>
      <c r="BJ4434" s="41"/>
      <c r="BK4434" s="41"/>
      <c r="BL4434" s="41"/>
      <c r="BM4434" s="41"/>
      <c r="BN4434" s="41"/>
      <c r="BO4434" s="41"/>
      <c r="BP4434" s="41"/>
      <c r="BQ4434" s="41"/>
      <c r="BR4434" s="41"/>
      <c r="BS4434" s="41"/>
      <c r="BT4434" s="41"/>
      <c r="BU4434" s="41"/>
      <c r="BV4434" s="41"/>
      <c r="BW4434" s="41"/>
      <c r="BX4434" s="41"/>
      <c r="BY4434" s="41"/>
      <c r="BZ4434" s="41"/>
      <c r="CA4434" s="41"/>
      <c r="CB4434" s="41"/>
      <c r="CC4434" s="41"/>
      <c r="CD4434" s="41"/>
      <c r="CE4434" s="41"/>
      <c r="CF4434" s="41"/>
      <c r="CG4434" s="41"/>
      <c r="CH4434" s="41"/>
      <c r="CI4434" s="41"/>
      <c r="CJ4434" s="41"/>
      <c r="ED4434" s="68"/>
      <c r="EE4434" s="68"/>
      <c r="EF4434" s="68"/>
      <c r="EG4434" s="68"/>
      <c r="EH4434" s="68"/>
      <c r="EI4434" s="68"/>
      <c r="EJ4434" s="68"/>
      <c r="EK4434" s="68"/>
      <c r="EL4434" s="68"/>
      <c r="EM4434" s="68"/>
      <c r="EN4434" s="68"/>
      <c r="EO4434" s="68"/>
      <c r="EP4434" s="68"/>
      <c r="EQ4434" s="68"/>
      <c r="ER4434" s="68"/>
      <c r="ES4434" s="68"/>
      <c r="ET4434" s="68"/>
    </row>
    <row r="4435" spans="53:150" s="9" customFormat="1" ht="15">
      <c r="BA4435" s="41"/>
      <c r="BB4435" s="41"/>
      <c r="BC4435" s="41"/>
      <c r="BD4435" s="41"/>
      <c r="BE4435" s="41"/>
      <c r="BF4435" s="41"/>
      <c r="BG4435" s="41"/>
      <c r="BH4435" s="41"/>
      <c r="BI4435" s="41"/>
      <c r="BJ4435" s="41"/>
      <c r="BK4435" s="41"/>
      <c r="BL4435" s="41"/>
      <c r="BM4435" s="41"/>
      <c r="BN4435" s="41"/>
      <c r="BO4435" s="41"/>
      <c r="BP4435" s="41"/>
      <c r="BQ4435" s="41"/>
      <c r="BR4435" s="41"/>
      <c r="BS4435" s="41"/>
      <c r="BT4435" s="41"/>
      <c r="BU4435" s="41"/>
      <c r="BV4435" s="41"/>
      <c r="BW4435" s="41"/>
      <c r="BX4435" s="41"/>
      <c r="BY4435" s="41"/>
      <c r="BZ4435" s="41"/>
      <c r="CA4435" s="41"/>
      <c r="CB4435" s="41"/>
      <c r="CC4435" s="41"/>
      <c r="CD4435" s="41"/>
      <c r="CE4435" s="41"/>
      <c r="CF4435" s="41"/>
      <c r="CG4435" s="41"/>
      <c r="CH4435" s="41"/>
      <c r="CI4435" s="41"/>
      <c r="CJ4435" s="41"/>
      <c r="ED4435" s="68"/>
      <c r="EE4435" s="68"/>
      <c r="EF4435" s="68"/>
      <c r="EG4435" s="68"/>
      <c r="EH4435" s="68"/>
      <c r="EI4435" s="68"/>
      <c r="EJ4435" s="68"/>
      <c r="EK4435" s="68"/>
      <c r="EL4435" s="68"/>
      <c r="EM4435" s="68"/>
      <c r="EN4435" s="68"/>
      <c r="EO4435" s="68"/>
      <c r="EP4435" s="68"/>
      <c r="EQ4435" s="68"/>
      <c r="ER4435" s="68"/>
      <c r="ES4435" s="68"/>
      <c r="ET4435" s="68"/>
    </row>
    <row r="4436" spans="53:150" s="9" customFormat="1" ht="15">
      <c r="BA4436" s="41"/>
      <c r="BB4436" s="41"/>
      <c r="BC4436" s="41"/>
      <c r="BD4436" s="41"/>
      <c r="BE4436" s="41"/>
      <c r="BF4436" s="41"/>
      <c r="BG4436" s="41"/>
      <c r="BH4436" s="41"/>
      <c r="BI4436" s="41"/>
      <c r="BJ4436" s="41"/>
      <c r="BK4436" s="41"/>
      <c r="BL4436" s="41"/>
      <c r="BM4436" s="41"/>
      <c r="BN4436" s="41"/>
      <c r="BO4436" s="41"/>
      <c r="BP4436" s="41"/>
      <c r="BQ4436" s="41"/>
      <c r="BR4436" s="41"/>
      <c r="BS4436" s="41"/>
      <c r="BT4436" s="41"/>
      <c r="BU4436" s="41"/>
      <c r="BV4436" s="41"/>
      <c r="BW4436" s="41"/>
      <c r="BX4436" s="41"/>
      <c r="BY4436" s="41"/>
      <c r="BZ4436" s="41"/>
      <c r="CA4436" s="41"/>
      <c r="CB4436" s="41"/>
      <c r="CC4436" s="41"/>
      <c r="CD4436" s="41"/>
      <c r="CE4436" s="41"/>
      <c r="CF4436" s="41"/>
      <c r="CG4436" s="41"/>
      <c r="CH4436" s="41"/>
      <c r="CI4436" s="41"/>
      <c r="CJ4436" s="41"/>
      <c r="ED4436" s="68"/>
      <c r="EE4436" s="68"/>
      <c r="EF4436" s="68"/>
      <c r="EG4436" s="68"/>
      <c r="EH4436" s="68"/>
      <c r="EI4436" s="68"/>
      <c r="EJ4436" s="68"/>
      <c r="EK4436" s="68"/>
      <c r="EL4436" s="68"/>
      <c r="EM4436" s="68"/>
      <c r="EN4436" s="68"/>
      <c r="EO4436" s="68"/>
      <c r="EP4436" s="68"/>
      <c r="EQ4436" s="68"/>
      <c r="ER4436" s="68"/>
      <c r="ES4436" s="68"/>
      <c r="ET4436" s="68"/>
    </row>
    <row r="4437" spans="53:150" s="9" customFormat="1" ht="15">
      <c r="BA4437" s="41"/>
      <c r="BB4437" s="41"/>
      <c r="BC4437" s="41"/>
      <c r="BD4437" s="41"/>
      <c r="BE4437" s="41"/>
      <c r="BF4437" s="41"/>
      <c r="BG4437" s="41"/>
      <c r="BH4437" s="41"/>
      <c r="BI4437" s="41"/>
      <c r="BJ4437" s="41"/>
      <c r="BK4437" s="41"/>
      <c r="BL4437" s="41"/>
      <c r="BM4437" s="41"/>
      <c r="BN4437" s="41"/>
      <c r="BO4437" s="41"/>
      <c r="BP4437" s="41"/>
      <c r="BQ4437" s="41"/>
      <c r="BR4437" s="41"/>
      <c r="BS4437" s="41"/>
      <c r="BT4437" s="41"/>
      <c r="BU4437" s="41"/>
      <c r="BV4437" s="41"/>
      <c r="BW4437" s="41"/>
      <c r="BX4437" s="41"/>
      <c r="BY4437" s="41"/>
      <c r="BZ4437" s="41"/>
      <c r="CA4437" s="41"/>
      <c r="CB4437" s="41"/>
      <c r="CC4437" s="41"/>
      <c r="CD4437" s="41"/>
      <c r="CE4437" s="41"/>
      <c r="CF4437" s="41"/>
      <c r="CG4437" s="41"/>
      <c r="CH4437" s="41"/>
      <c r="CI4437" s="41"/>
      <c r="CJ4437" s="41"/>
      <c r="ED4437" s="68"/>
      <c r="EE4437" s="68"/>
      <c r="EF4437" s="68"/>
      <c r="EG4437" s="68"/>
      <c r="EH4437" s="68"/>
      <c r="EI4437" s="68"/>
      <c r="EJ4437" s="68"/>
      <c r="EK4437" s="68"/>
      <c r="EL4437" s="68"/>
      <c r="EM4437" s="68"/>
      <c r="EN4437" s="68"/>
      <c r="EO4437" s="68"/>
      <c r="EP4437" s="68"/>
      <c r="EQ4437" s="68"/>
      <c r="ER4437" s="68"/>
      <c r="ES4437" s="68"/>
      <c r="ET4437" s="68"/>
    </row>
    <row r="4438" spans="53:150" s="9" customFormat="1" ht="15">
      <c r="BA4438" s="41"/>
      <c r="BB4438" s="41"/>
      <c r="BC4438" s="41"/>
      <c r="BD4438" s="41"/>
      <c r="BE4438" s="41"/>
      <c r="BF4438" s="41"/>
      <c r="BG4438" s="41"/>
      <c r="BH4438" s="41"/>
      <c r="BI4438" s="41"/>
      <c r="BJ4438" s="41"/>
      <c r="BK4438" s="41"/>
      <c r="BL4438" s="41"/>
      <c r="BM4438" s="41"/>
      <c r="BN4438" s="41"/>
      <c r="BO4438" s="41"/>
      <c r="BP4438" s="41"/>
      <c r="BQ4438" s="41"/>
      <c r="BR4438" s="41"/>
      <c r="BS4438" s="41"/>
      <c r="BT4438" s="41"/>
      <c r="BU4438" s="41"/>
      <c r="BV4438" s="41"/>
      <c r="BW4438" s="41"/>
      <c r="BX4438" s="41"/>
      <c r="BY4438" s="41"/>
      <c r="BZ4438" s="41"/>
      <c r="CA4438" s="41"/>
      <c r="CB4438" s="41"/>
      <c r="CC4438" s="41"/>
      <c r="CD4438" s="41"/>
      <c r="CE4438" s="41"/>
      <c r="CF4438" s="41"/>
      <c r="CG4438" s="41"/>
      <c r="CH4438" s="41"/>
      <c r="CI4438" s="41"/>
      <c r="CJ4438" s="41"/>
      <c r="ED4438" s="68"/>
      <c r="EE4438" s="68"/>
      <c r="EF4438" s="68"/>
      <c r="EG4438" s="68"/>
      <c r="EH4438" s="68"/>
      <c r="EI4438" s="68"/>
      <c r="EJ4438" s="68"/>
      <c r="EK4438" s="68"/>
      <c r="EL4438" s="68"/>
      <c r="EM4438" s="68"/>
      <c r="EN4438" s="68"/>
      <c r="EO4438" s="68"/>
      <c r="EP4438" s="68"/>
      <c r="EQ4438" s="68"/>
      <c r="ER4438" s="68"/>
      <c r="ES4438" s="68"/>
      <c r="ET4438" s="68"/>
    </row>
    <row r="4439" spans="53:150" s="9" customFormat="1" ht="15">
      <c r="BA4439" s="41"/>
      <c r="BB4439" s="41"/>
      <c r="BC4439" s="41"/>
      <c r="BD4439" s="41"/>
      <c r="BE4439" s="41"/>
      <c r="BF4439" s="41"/>
      <c r="BG4439" s="41"/>
      <c r="BH4439" s="41"/>
      <c r="BI4439" s="41"/>
      <c r="BJ4439" s="41"/>
      <c r="BK4439" s="41"/>
      <c r="BL4439" s="41"/>
      <c r="BM4439" s="41"/>
      <c r="BN4439" s="41"/>
      <c r="BO4439" s="41"/>
      <c r="BP4439" s="41"/>
      <c r="BQ4439" s="41"/>
      <c r="BR4439" s="41"/>
      <c r="BS4439" s="41"/>
      <c r="BT4439" s="41"/>
      <c r="BU4439" s="41"/>
      <c r="BV4439" s="41"/>
      <c r="BW4439" s="41"/>
      <c r="BX4439" s="41"/>
      <c r="BY4439" s="41"/>
      <c r="BZ4439" s="41"/>
      <c r="CA4439" s="41"/>
      <c r="CB4439" s="41"/>
      <c r="CC4439" s="41"/>
      <c r="CD4439" s="41"/>
      <c r="CE4439" s="41"/>
      <c r="CF4439" s="41"/>
      <c r="CG4439" s="41"/>
      <c r="CH4439" s="41"/>
      <c r="CI4439" s="41"/>
      <c r="CJ4439" s="41"/>
      <c r="ED4439" s="68"/>
      <c r="EE4439" s="68"/>
      <c r="EF4439" s="68"/>
      <c r="EG4439" s="68"/>
      <c r="EH4439" s="68"/>
      <c r="EI4439" s="68"/>
      <c r="EJ4439" s="68"/>
      <c r="EK4439" s="68"/>
      <c r="EL4439" s="68"/>
      <c r="EM4439" s="68"/>
      <c r="EN4439" s="68"/>
      <c r="EO4439" s="68"/>
      <c r="EP4439" s="68"/>
      <c r="EQ4439" s="68"/>
      <c r="ER4439" s="68"/>
      <c r="ES4439" s="68"/>
      <c r="ET4439" s="68"/>
    </row>
    <row r="4440" spans="53:150" s="9" customFormat="1" ht="15">
      <c r="BA4440" s="41"/>
      <c r="BB4440" s="41"/>
      <c r="BC4440" s="41"/>
      <c r="BD4440" s="41"/>
      <c r="BE4440" s="41"/>
      <c r="BF4440" s="41"/>
      <c r="BG4440" s="41"/>
      <c r="BH4440" s="41"/>
      <c r="BI4440" s="41"/>
      <c r="BJ4440" s="41"/>
      <c r="BK4440" s="41"/>
      <c r="BL4440" s="41"/>
      <c r="BM4440" s="41"/>
      <c r="BN4440" s="41"/>
      <c r="BO4440" s="41"/>
      <c r="BP4440" s="41"/>
      <c r="BQ4440" s="41"/>
      <c r="BR4440" s="41"/>
      <c r="BS4440" s="41"/>
      <c r="BT4440" s="41"/>
      <c r="BU4440" s="41"/>
      <c r="BV4440" s="41"/>
      <c r="BW4440" s="41"/>
      <c r="BX4440" s="41"/>
      <c r="BY4440" s="41"/>
      <c r="BZ4440" s="41"/>
      <c r="CA4440" s="41"/>
      <c r="CB4440" s="41"/>
      <c r="CC4440" s="41"/>
      <c r="CD4440" s="41"/>
      <c r="CE4440" s="41"/>
      <c r="CF4440" s="41"/>
      <c r="CG4440" s="41"/>
      <c r="CH4440" s="41"/>
      <c r="CI4440" s="41"/>
      <c r="CJ4440" s="41"/>
      <c r="ED4440" s="68"/>
      <c r="EE4440" s="68"/>
      <c r="EF4440" s="68"/>
      <c r="EG4440" s="68"/>
      <c r="EH4440" s="68"/>
      <c r="EI4440" s="68"/>
      <c r="EJ4440" s="68"/>
      <c r="EK4440" s="68"/>
      <c r="EL4440" s="68"/>
      <c r="EM4440" s="68"/>
      <c r="EN4440" s="68"/>
      <c r="EO4440" s="68"/>
      <c r="EP4440" s="68"/>
      <c r="EQ4440" s="68"/>
      <c r="ER4440" s="68"/>
      <c r="ES4440" s="68"/>
      <c r="ET4440" s="68"/>
    </row>
    <row r="4441" spans="53:150" s="9" customFormat="1" ht="15">
      <c r="BA4441" s="41"/>
      <c r="BB4441" s="41"/>
      <c r="BC4441" s="41"/>
      <c r="BD4441" s="41"/>
      <c r="BE4441" s="41"/>
      <c r="BF4441" s="41"/>
      <c r="BG4441" s="41"/>
      <c r="BH4441" s="41"/>
      <c r="BI4441" s="41"/>
      <c r="BJ4441" s="41"/>
      <c r="BK4441" s="41"/>
      <c r="BL4441" s="41"/>
      <c r="BM4441" s="41"/>
      <c r="BN4441" s="41"/>
      <c r="BO4441" s="41"/>
      <c r="BP4441" s="41"/>
      <c r="BQ4441" s="41"/>
      <c r="BR4441" s="41"/>
      <c r="BS4441" s="41"/>
      <c r="BT4441" s="41"/>
      <c r="BU4441" s="41"/>
      <c r="BV4441" s="41"/>
      <c r="BW4441" s="41"/>
      <c r="BX4441" s="41"/>
      <c r="BY4441" s="41"/>
      <c r="BZ4441" s="41"/>
      <c r="CA4441" s="41"/>
      <c r="CB4441" s="41"/>
      <c r="CC4441" s="41"/>
      <c r="CD4441" s="41"/>
      <c r="CE4441" s="41"/>
      <c r="CF4441" s="41"/>
      <c r="CG4441" s="41"/>
      <c r="CH4441" s="41"/>
      <c r="CI4441" s="41"/>
      <c r="CJ4441" s="41"/>
      <c r="ED4441" s="68"/>
      <c r="EE4441" s="68"/>
      <c r="EF4441" s="68"/>
      <c r="EG4441" s="68"/>
      <c r="EH4441" s="68"/>
      <c r="EI4441" s="68"/>
      <c r="EJ4441" s="68"/>
      <c r="EK4441" s="68"/>
      <c r="EL4441" s="68"/>
      <c r="EM4441" s="68"/>
      <c r="EN4441" s="68"/>
      <c r="EO4441" s="68"/>
      <c r="EP4441" s="68"/>
      <c r="EQ4441" s="68"/>
      <c r="ER4441" s="68"/>
      <c r="ES4441" s="68"/>
      <c r="ET4441" s="68"/>
    </row>
    <row r="4442" spans="53:150" s="9" customFormat="1" ht="15">
      <c r="BA4442" s="41"/>
      <c r="BB4442" s="41"/>
      <c r="BC4442" s="41"/>
      <c r="BD4442" s="41"/>
      <c r="BE4442" s="41"/>
      <c r="BF4442" s="41"/>
      <c r="BG4442" s="41"/>
      <c r="BH4442" s="41"/>
      <c r="BI4442" s="41"/>
      <c r="BJ4442" s="41"/>
      <c r="BK4442" s="41"/>
      <c r="BL4442" s="41"/>
      <c r="BM4442" s="41"/>
      <c r="BN4442" s="41"/>
      <c r="BO4442" s="41"/>
      <c r="BP4442" s="41"/>
      <c r="BQ4442" s="41"/>
      <c r="BR4442" s="41"/>
      <c r="BS4442" s="41"/>
      <c r="BT4442" s="41"/>
      <c r="BU4442" s="41"/>
      <c r="BV4442" s="41"/>
      <c r="BW4442" s="41"/>
      <c r="BX4442" s="41"/>
      <c r="BY4442" s="41"/>
      <c r="BZ4442" s="41"/>
      <c r="CA4442" s="41"/>
      <c r="CB4442" s="41"/>
      <c r="CC4442" s="41"/>
      <c r="CD4442" s="41"/>
      <c r="CE4442" s="41"/>
      <c r="CF4442" s="41"/>
      <c r="CG4442" s="41"/>
      <c r="CH4442" s="41"/>
      <c r="CI4442" s="41"/>
      <c r="CJ4442" s="41"/>
      <c r="ED4442" s="68"/>
      <c r="EE4442" s="68"/>
      <c r="EF4442" s="68"/>
      <c r="EG4442" s="68"/>
      <c r="EH4442" s="68"/>
      <c r="EI4442" s="68"/>
      <c r="EJ4442" s="68"/>
      <c r="EK4442" s="68"/>
      <c r="EL4442" s="68"/>
      <c r="EM4442" s="68"/>
      <c r="EN4442" s="68"/>
      <c r="EO4442" s="68"/>
      <c r="EP4442" s="68"/>
      <c r="EQ4442" s="68"/>
      <c r="ER4442" s="68"/>
      <c r="ES4442" s="68"/>
      <c r="ET4442" s="68"/>
    </row>
    <row r="4443" spans="53:150" s="9" customFormat="1" ht="15">
      <c r="BA4443" s="41"/>
      <c r="BB4443" s="41"/>
      <c r="BC4443" s="41"/>
      <c r="BD4443" s="41"/>
      <c r="BE4443" s="41"/>
      <c r="BF4443" s="41"/>
      <c r="BG4443" s="41"/>
      <c r="BH4443" s="41"/>
      <c r="BI4443" s="41"/>
      <c r="BJ4443" s="41"/>
      <c r="BK4443" s="41"/>
      <c r="BL4443" s="41"/>
      <c r="BM4443" s="41"/>
      <c r="BN4443" s="41"/>
      <c r="BO4443" s="41"/>
      <c r="BP4443" s="41"/>
      <c r="BQ4443" s="41"/>
      <c r="BR4443" s="41"/>
      <c r="BS4443" s="41"/>
      <c r="BT4443" s="41"/>
      <c r="BU4443" s="41"/>
      <c r="BV4443" s="41"/>
      <c r="BW4443" s="41"/>
      <c r="BX4443" s="41"/>
      <c r="BY4443" s="41"/>
      <c r="BZ4443" s="41"/>
      <c r="CA4443" s="41"/>
      <c r="CB4443" s="41"/>
      <c r="CC4443" s="41"/>
      <c r="CD4443" s="41"/>
      <c r="CE4443" s="41"/>
      <c r="CF4443" s="41"/>
      <c r="CG4443" s="41"/>
      <c r="CH4443" s="41"/>
      <c r="CI4443" s="41"/>
      <c r="CJ4443" s="41"/>
      <c r="ED4443" s="68"/>
      <c r="EE4443" s="68"/>
      <c r="EF4443" s="68"/>
      <c r="EG4443" s="68"/>
      <c r="EH4443" s="68"/>
      <c r="EI4443" s="68"/>
      <c r="EJ4443" s="68"/>
      <c r="EK4443" s="68"/>
      <c r="EL4443" s="68"/>
      <c r="EM4443" s="68"/>
      <c r="EN4443" s="68"/>
      <c r="EO4443" s="68"/>
      <c r="EP4443" s="68"/>
      <c r="EQ4443" s="68"/>
      <c r="ER4443" s="68"/>
      <c r="ES4443" s="68"/>
      <c r="ET4443" s="68"/>
    </row>
    <row r="4444" spans="53:150" s="9" customFormat="1" ht="15">
      <c r="BA4444" s="41"/>
      <c r="BB4444" s="41"/>
      <c r="BC4444" s="41"/>
      <c r="BD4444" s="41"/>
      <c r="BE4444" s="41"/>
      <c r="BF4444" s="41"/>
      <c r="BG4444" s="41"/>
      <c r="BH4444" s="41"/>
      <c r="BI4444" s="41"/>
      <c r="BJ4444" s="41"/>
      <c r="BK4444" s="41"/>
      <c r="BL4444" s="41"/>
      <c r="BM4444" s="41"/>
      <c r="BN4444" s="41"/>
      <c r="BO4444" s="41"/>
      <c r="BP4444" s="41"/>
      <c r="BQ4444" s="41"/>
      <c r="BR4444" s="41"/>
      <c r="BS4444" s="41"/>
      <c r="BT4444" s="41"/>
      <c r="BU4444" s="41"/>
      <c r="BV4444" s="41"/>
      <c r="BW4444" s="41"/>
      <c r="BX4444" s="41"/>
      <c r="BY4444" s="41"/>
      <c r="BZ4444" s="41"/>
      <c r="CA4444" s="41"/>
      <c r="CB4444" s="41"/>
      <c r="CC4444" s="41"/>
      <c r="CD4444" s="41"/>
      <c r="CE4444" s="41"/>
      <c r="CF4444" s="41"/>
      <c r="CG4444" s="41"/>
      <c r="CH4444" s="41"/>
      <c r="CI4444" s="41"/>
      <c r="CJ4444" s="41"/>
      <c r="ED4444" s="68"/>
      <c r="EE4444" s="68"/>
      <c r="EF4444" s="68"/>
      <c r="EG4444" s="68"/>
      <c r="EH4444" s="68"/>
      <c r="EI4444" s="68"/>
      <c r="EJ4444" s="68"/>
      <c r="EK4444" s="68"/>
      <c r="EL4444" s="68"/>
      <c r="EM4444" s="68"/>
      <c r="EN4444" s="68"/>
      <c r="EO4444" s="68"/>
      <c r="EP4444" s="68"/>
      <c r="EQ4444" s="68"/>
      <c r="ER4444" s="68"/>
      <c r="ES4444" s="68"/>
      <c r="ET4444" s="68"/>
    </row>
    <row r="4445" spans="53:150" s="9" customFormat="1" ht="15">
      <c r="BA4445" s="41"/>
      <c r="BB4445" s="41"/>
      <c r="BC4445" s="41"/>
      <c r="BD4445" s="41"/>
      <c r="BE4445" s="41"/>
      <c r="BF4445" s="41"/>
      <c r="BG4445" s="41"/>
      <c r="BH4445" s="41"/>
      <c r="BI4445" s="41"/>
      <c r="BJ4445" s="41"/>
      <c r="BK4445" s="41"/>
      <c r="BL4445" s="41"/>
      <c r="BM4445" s="41"/>
      <c r="BN4445" s="41"/>
      <c r="BO4445" s="41"/>
      <c r="BP4445" s="41"/>
      <c r="BQ4445" s="41"/>
      <c r="BR4445" s="41"/>
      <c r="BS4445" s="41"/>
      <c r="BT4445" s="41"/>
      <c r="BU4445" s="41"/>
      <c r="BV4445" s="41"/>
      <c r="BW4445" s="41"/>
      <c r="BX4445" s="41"/>
      <c r="BY4445" s="41"/>
      <c r="BZ4445" s="41"/>
      <c r="CA4445" s="41"/>
      <c r="CB4445" s="41"/>
      <c r="CC4445" s="41"/>
      <c r="CD4445" s="41"/>
      <c r="CE4445" s="41"/>
      <c r="CF4445" s="41"/>
      <c r="CG4445" s="41"/>
      <c r="CH4445" s="41"/>
      <c r="CI4445" s="41"/>
      <c r="CJ4445" s="41"/>
      <c r="ED4445" s="68"/>
      <c r="EE4445" s="68"/>
      <c r="EF4445" s="68"/>
      <c r="EG4445" s="68"/>
      <c r="EH4445" s="68"/>
      <c r="EI4445" s="68"/>
      <c r="EJ4445" s="68"/>
      <c r="EK4445" s="68"/>
      <c r="EL4445" s="68"/>
      <c r="EM4445" s="68"/>
      <c r="EN4445" s="68"/>
      <c r="EO4445" s="68"/>
      <c r="EP4445" s="68"/>
      <c r="EQ4445" s="68"/>
      <c r="ER4445" s="68"/>
      <c r="ES4445" s="68"/>
      <c r="ET4445" s="68"/>
    </row>
    <row r="4446" spans="53:150" s="9" customFormat="1" ht="15">
      <c r="BA4446" s="41"/>
      <c r="BB4446" s="41"/>
      <c r="BC4446" s="41"/>
      <c r="BD4446" s="41"/>
      <c r="BE4446" s="41"/>
      <c r="BF4446" s="41"/>
      <c r="BG4446" s="41"/>
      <c r="BH4446" s="41"/>
      <c r="BI4446" s="41"/>
      <c r="BJ4446" s="41"/>
      <c r="BK4446" s="41"/>
      <c r="BL4446" s="41"/>
      <c r="BM4446" s="41"/>
      <c r="BN4446" s="41"/>
      <c r="BO4446" s="41"/>
      <c r="BP4446" s="41"/>
      <c r="BQ4446" s="41"/>
      <c r="BR4446" s="41"/>
      <c r="BS4446" s="41"/>
      <c r="BT4446" s="41"/>
      <c r="BU4446" s="41"/>
      <c r="BV4446" s="41"/>
      <c r="BW4446" s="41"/>
      <c r="BX4446" s="41"/>
      <c r="BY4446" s="41"/>
      <c r="BZ4446" s="41"/>
      <c r="CA4446" s="41"/>
      <c r="CB4446" s="41"/>
      <c r="CC4446" s="41"/>
      <c r="CD4446" s="41"/>
      <c r="CE4446" s="41"/>
      <c r="CF4446" s="41"/>
      <c r="CG4446" s="41"/>
      <c r="CH4446" s="41"/>
      <c r="CI4446" s="41"/>
      <c r="CJ4446" s="41"/>
      <c r="ED4446" s="68"/>
      <c r="EE4446" s="68"/>
      <c r="EF4446" s="68"/>
      <c r="EG4446" s="68"/>
      <c r="EH4446" s="68"/>
      <c r="EI4446" s="68"/>
      <c r="EJ4446" s="68"/>
      <c r="EK4446" s="68"/>
      <c r="EL4446" s="68"/>
      <c r="EM4446" s="68"/>
      <c r="EN4446" s="68"/>
      <c r="EO4446" s="68"/>
      <c r="EP4446" s="68"/>
      <c r="EQ4446" s="68"/>
      <c r="ER4446" s="68"/>
      <c r="ES4446" s="68"/>
      <c r="ET4446" s="68"/>
    </row>
    <row r="4447" spans="53:150" s="9" customFormat="1" ht="15">
      <c r="BA4447" s="41"/>
      <c r="BB4447" s="41"/>
      <c r="BC4447" s="41"/>
      <c r="BD4447" s="41"/>
      <c r="BE4447" s="41"/>
      <c r="BF4447" s="41"/>
      <c r="BG4447" s="41"/>
      <c r="BH4447" s="41"/>
      <c r="BI4447" s="41"/>
      <c r="BJ4447" s="41"/>
      <c r="BK4447" s="41"/>
      <c r="BL4447" s="41"/>
      <c r="BM4447" s="41"/>
      <c r="BN4447" s="41"/>
      <c r="BO4447" s="41"/>
      <c r="BP4447" s="41"/>
      <c r="BQ4447" s="41"/>
      <c r="BR4447" s="41"/>
      <c r="BS4447" s="41"/>
      <c r="BT4447" s="41"/>
      <c r="BU4447" s="41"/>
      <c r="BV4447" s="41"/>
      <c r="BW4447" s="41"/>
      <c r="BX4447" s="41"/>
      <c r="BY4447" s="41"/>
      <c r="BZ4447" s="41"/>
      <c r="CA4447" s="41"/>
      <c r="CB4447" s="41"/>
      <c r="CC4447" s="41"/>
      <c r="CD4447" s="41"/>
      <c r="CE4447" s="41"/>
      <c r="CF4447" s="41"/>
      <c r="CG4447" s="41"/>
      <c r="CH4447" s="41"/>
      <c r="CI4447" s="41"/>
      <c r="CJ4447" s="41"/>
      <c r="ED4447" s="68"/>
      <c r="EE4447" s="68"/>
      <c r="EF4447" s="68"/>
      <c r="EG4447" s="68"/>
      <c r="EH4447" s="68"/>
      <c r="EI4447" s="68"/>
      <c r="EJ4447" s="68"/>
      <c r="EK4447" s="68"/>
      <c r="EL4447" s="68"/>
      <c r="EM4447" s="68"/>
      <c r="EN4447" s="68"/>
      <c r="EO4447" s="68"/>
      <c r="EP4447" s="68"/>
      <c r="EQ4447" s="68"/>
      <c r="ER4447" s="68"/>
      <c r="ES4447" s="68"/>
      <c r="ET4447" s="68"/>
    </row>
    <row r="4448" spans="53:150" s="9" customFormat="1" ht="15">
      <c r="BA4448" s="41"/>
      <c r="BB4448" s="41"/>
      <c r="BC4448" s="41"/>
      <c r="BD4448" s="41"/>
      <c r="BE4448" s="41"/>
      <c r="BF4448" s="41"/>
      <c r="BG4448" s="41"/>
      <c r="BH4448" s="41"/>
      <c r="BI4448" s="41"/>
      <c r="BJ4448" s="41"/>
      <c r="BK4448" s="41"/>
      <c r="BL4448" s="41"/>
      <c r="BM4448" s="41"/>
      <c r="BN4448" s="41"/>
      <c r="BO4448" s="41"/>
      <c r="BP4448" s="41"/>
      <c r="BQ4448" s="41"/>
      <c r="BR4448" s="41"/>
      <c r="BS4448" s="41"/>
      <c r="BT4448" s="41"/>
      <c r="BU4448" s="41"/>
      <c r="BV4448" s="41"/>
      <c r="BW4448" s="41"/>
      <c r="BX4448" s="41"/>
      <c r="BY4448" s="41"/>
      <c r="BZ4448" s="41"/>
      <c r="CA4448" s="41"/>
      <c r="CB4448" s="41"/>
      <c r="CC4448" s="41"/>
      <c r="CD4448" s="41"/>
      <c r="CE4448" s="41"/>
      <c r="CF4448" s="41"/>
      <c r="CG4448" s="41"/>
      <c r="CH4448" s="41"/>
      <c r="CI4448" s="41"/>
      <c r="CJ4448" s="41"/>
      <c r="ED4448" s="68"/>
      <c r="EE4448" s="68"/>
      <c r="EF4448" s="68"/>
      <c r="EG4448" s="68"/>
      <c r="EH4448" s="68"/>
      <c r="EI4448" s="68"/>
      <c r="EJ4448" s="68"/>
      <c r="EK4448" s="68"/>
      <c r="EL4448" s="68"/>
      <c r="EM4448" s="68"/>
      <c r="EN4448" s="68"/>
      <c r="EO4448" s="68"/>
      <c r="EP4448" s="68"/>
      <c r="EQ4448" s="68"/>
      <c r="ER4448" s="68"/>
      <c r="ES4448" s="68"/>
      <c r="ET4448" s="68"/>
    </row>
    <row r="4449" spans="53:150" s="9" customFormat="1" ht="15">
      <c r="BA4449" s="41"/>
      <c r="BB4449" s="41"/>
      <c r="BC4449" s="41"/>
      <c r="BD4449" s="41"/>
      <c r="BE4449" s="41"/>
      <c r="BF4449" s="41"/>
      <c r="BG4449" s="41"/>
      <c r="BH4449" s="41"/>
      <c r="BI4449" s="41"/>
      <c r="BJ4449" s="41"/>
      <c r="BK4449" s="41"/>
      <c r="BL4449" s="41"/>
      <c r="BM4449" s="41"/>
      <c r="BN4449" s="41"/>
      <c r="BO4449" s="41"/>
      <c r="BP4449" s="41"/>
      <c r="BQ4449" s="41"/>
      <c r="BR4449" s="41"/>
      <c r="BS4449" s="41"/>
      <c r="BT4449" s="41"/>
      <c r="BU4449" s="41"/>
      <c r="BV4449" s="41"/>
      <c r="BW4449" s="41"/>
      <c r="BX4449" s="41"/>
      <c r="BY4449" s="41"/>
      <c r="BZ4449" s="41"/>
      <c r="CA4449" s="41"/>
      <c r="CB4449" s="41"/>
      <c r="CC4449" s="41"/>
      <c r="CD4449" s="41"/>
      <c r="CE4449" s="41"/>
      <c r="CF4449" s="41"/>
      <c r="CG4449" s="41"/>
      <c r="CH4449" s="41"/>
      <c r="CI4449" s="41"/>
      <c r="CJ4449" s="41"/>
      <c r="ED4449" s="68"/>
      <c r="EE4449" s="68"/>
      <c r="EF4449" s="68"/>
      <c r="EG4449" s="68"/>
      <c r="EH4449" s="68"/>
      <c r="EI4449" s="68"/>
      <c r="EJ4449" s="68"/>
      <c r="EK4449" s="68"/>
      <c r="EL4449" s="68"/>
      <c r="EM4449" s="68"/>
      <c r="EN4449" s="68"/>
      <c r="EO4449" s="68"/>
      <c r="EP4449" s="68"/>
      <c r="EQ4449" s="68"/>
      <c r="ER4449" s="68"/>
      <c r="ES4449" s="68"/>
      <c r="ET4449" s="68"/>
    </row>
    <row r="4450" spans="53:150" s="9" customFormat="1" ht="15">
      <c r="BA4450" s="41"/>
      <c r="BB4450" s="41"/>
      <c r="BC4450" s="41"/>
      <c r="BD4450" s="41"/>
      <c r="BE4450" s="41"/>
      <c r="BF4450" s="41"/>
      <c r="BG4450" s="41"/>
      <c r="BH4450" s="41"/>
      <c r="BI4450" s="41"/>
      <c r="BJ4450" s="41"/>
      <c r="BK4450" s="41"/>
      <c r="BL4450" s="41"/>
      <c r="BM4450" s="41"/>
      <c r="BN4450" s="41"/>
      <c r="BO4450" s="41"/>
      <c r="BP4450" s="41"/>
      <c r="BQ4450" s="41"/>
      <c r="BR4450" s="41"/>
      <c r="BS4450" s="41"/>
      <c r="BT4450" s="41"/>
      <c r="BU4450" s="41"/>
      <c r="BV4450" s="41"/>
      <c r="BW4450" s="41"/>
      <c r="BX4450" s="41"/>
      <c r="BY4450" s="41"/>
      <c r="BZ4450" s="41"/>
      <c r="CA4450" s="41"/>
      <c r="CB4450" s="41"/>
      <c r="CC4450" s="41"/>
      <c r="CD4450" s="41"/>
      <c r="CE4450" s="41"/>
      <c r="CF4450" s="41"/>
      <c r="CG4450" s="41"/>
      <c r="CH4450" s="41"/>
      <c r="CI4450" s="41"/>
      <c r="CJ4450" s="41"/>
      <c r="ED4450" s="68"/>
      <c r="EE4450" s="68"/>
      <c r="EF4450" s="68"/>
      <c r="EG4450" s="68"/>
      <c r="EH4450" s="68"/>
      <c r="EI4450" s="68"/>
      <c r="EJ4450" s="68"/>
      <c r="EK4450" s="68"/>
      <c r="EL4450" s="68"/>
      <c r="EM4450" s="68"/>
      <c r="EN4450" s="68"/>
      <c r="EO4450" s="68"/>
      <c r="EP4450" s="68"/>
      <c r="EQ4450" s="68"/>
      <c r="ER4450" s="68"/>
      <c r="ES4450" s="68"/>
      <c r="ET4450" s="68"/>
    </row>
    <row r="4451" spans="53:150" s="9" customFormat="1" ht="15">
      <c r="BA4451" s="41"/>
      <c r="BB4451" s="41"/>
      <c r="BC4451" s="41"/>
      <c r="BD4451" s="41"/>
      <c r="BE4451" s="41"/>
      <c r="BF4451" s="41"/>
      <c r="BG4451" s="41"/>
      <c r="BH4451" s="41"/>
      <c r="BI4451" s="41"/>
      <c r="BJ4451" s="41"/>
      <c r="BK4451" s="41"/>
      <c r="BL4451" s="41"/>
      <c r="BM4451" s="41"/>
      <c r="BN4451" s="41"/>
      <c r="BO4451" s="41"/>
      <c r="BP4451" s="41"/>
      <c r="BQ4451" s="41"/>
      <c r="BR4451" s="41"/>
      <c r="BS4451" s="41"/>
      <c r="BT4451" s="41"/>
      <c r="BU4451" s="41"/>
      <c r="BV4451" s="41"/>
      <c r="BW4451" s="41"/>
      <c r="BX4451" s="41"/>
      <c r="BY4451" s="41"/>
      <c r="BZ4451" s="41"/>
      <c r="CA4451" s="41"/>
      <c r="CB4451" s="41"/>
      <c r="CC4451" s="41"/>
      <c r="CD4451" s="41"/>
      <c r="CE4451" s="41"/>
      <c r="CF4451" s="41"/>
      <c r="CG4451" s="41"/>
      <c r="CH4451" s="41"/>
      <c r="CI4451" s="41"/>
      <c r="CJ4451" s="41"/>
      <c r="ED4451" s="68"/>
      <c r="EE4451" s="68"/>
      <c r="EF4451" s="68"/>
      <c r="EG4451" s="68"/>
      <c r="EH4451" s="68"/>
      <c r="EI4451" s="68"/>
      <c r="EJ4451" s="68"/>
      <c r="EK4451" s="68"/>
      <c r="EL4451" s="68"/>
      <c r="EM4451" s="68"/>
      <c r="EN4451" s="68"/>
      <c r="EO4451" s="68"/>
      <c r="EP4451" s="68"/>
      <c r="EQ4451" s="68"/>
      <c r="ER4451" s="68"/>
      <c r="ES4451" s="68"/>
      <c r="ET4451" s="68"/>
    </row>
    <row r="4452" spans="53:150" s="9" customFormat="1" ht="15">
      <c r="BA4452" s="41"/>
      <c r="BB4452" s="41"/>
      <c r="BC4452" s="41"/>
      <c r="BD4452" s="41"/>
      <c r="BE4452" s="41"/>
      <c r="BF4452" s="41"/>
      <c r="BG4452" s="41"/>
      <c r="BH4452" s="41"/>
      <c r="BI4452" s="41"/>
      <c r="BJ4452" s="41"/>
      <c r="BK4452" s="41"/>
      <c r="BL4452" s="41"/>
      <c r="BM4452" s="41"/>
      <c r="BN4452" s="41"/>
      <c r="BO4452" s="41"/>
      <c r="BP4452" s="41"/>
      <c r="BQ4452" s="41"/>
      <c r="BR4452" s="41"/>
      <c r="BS4452" s="41"/>
      <c r="BT4452" s="41"/>
      <c r="BU4452" s="41"/>
      <c r="BV4452" s="41"/>
      <c r="BW4452" s="41"/>
      <c r="BX4452" s="41"/>
      <c r="BY4452" s="41"/>
      <c r="BZ4452" s="41"/>
      <c r="CA4452" s="41"/>
      <c r="CB4452" s="41"/>
      <c r="CC4452" s="41"/>
      <c r="CD4452" s="41"/>
      <c r="CE4452" s="41"/>
      <c r="CF4452" s="41"/>
      <c r="CG4452" s="41"/>
      <c r="CH4452" s="41"/>
      <c r="CI4452" s="41"/>
      <c r="CJ4452" s="41"/>
      <c r="ED4452" s="68"/>
      <c r="EE4452" s="68"/>
      <c r="EF4452" s="68"/>
      <c r="EG4452" s="68"/>
      <c r="EH4452" s="68"/>
      <c r="EI4452" s="68"/>
      <c r="EJ4452" s="68"/>
      <c r="EK4452" s="68"/>
      <c r="EL4452" s="68"/>
      <c r="EM4452" s="68"/>
      <c r="EN4452" s="68"/>
      <c r="EO4452" s="68"/>
      <c r="EP4452" s="68"/>
      <c r="EQ4452" s="68"/>
      <c r="ER4452" s="68"/>
      <c r="ES4452" s="68"/>
      <c r="ET4452" s="68"/>
    </row>
    <row r="4453" spans="53:150" s="9" customFormat="1" ht="15">
      <c r="BA4453" s="41"/>
      <c r="BB4453" s="41"/>
      <c r="BC4453" s="41"/>
      <c r="BD4453" s="41"/>
      <c r="BE4453" s="41"/>
      <c r="BF4453" s="41"/>
      <c r="BG4453" s="41"/>
      <c r="BH4453" s="41"/>
      <c r="BI4453" s="41"/>
      <c r="BJ4453" s="41"/>
      <c r="BK4453" s="41"/>
      <c r="BL4453" s="41"/>
      <c r="BM4453" s="41"/>
      <c r="BN4453" s="41"/>
      <c r="BO4453" s="41"/>
      <c r="BP4453" s="41"/>
      <c r="BQ4453" s="41"/>
      <c r="BR4453" s="41"/>
      <c r="BS4453" s="41"/>
      <c r="BT4453" s="41"/>
      <c r="BU4453" s="41"/>
      <c r="BV4453" s="41"/>
      <c r="BW4453" s="41"/>
      <c r="BX4453" s="41"/>
      <c r="BY4453" s="41"/>
      <c r="BZ4453" s="41"/>
      <c r="CA4453" s="41"/>
      <c r="CB4453" s="41"/>
      <c r="CC4453" s="41"/>
      <c r="CD4453" s="41"/>
      <c r="CE4453" s="41"/>
      <c r="CF4453" s="41"/>
      <c r="CG4453" s="41"/>
      <c r="CH4453" s="41"/>
      <c r="CI4453" s="41"/>
      <c r="CJ4453" s="41"/>
      <c r="ED4453" s="68"/>
      <c r="EE4453" s="68"/>
      <c r="EF4453" s="68"/>
      <c r="EG4453" s="68"/>
      <c r="EH4453" s="68"/>
      <c r="EI4453" s="68"/>
      <c r="EJ4453" s="68"/>
      <c r="EK4453" s="68"/>
      <c r="EL4453" s="68"/>
      <c r="EM4453" s="68"/>
      <c r="EN4453" s="68"/>
      <c r="EO4453" s="68"/>
      <c r="EP4453" s="68"/>
      <c r="EQ4453" s="68"/>
      <c r="ER4453" s="68"/>
      <c r="ES4453" s="68"/>
      <c r="ET4453" s="68"/>
    </row>
    <row r="4454" spans="53:150" s="9" customFormat="1" ht="15">
      <c r="BA4454" s="41"/>
      <c r="BB4454" s="41"/>
      <c r="BC4454" s="41"/>
      <c r="BD4454" s="41"/>
      <c r="BE4454" s="41"/>
      <c r="BF4454" s="41"/>
      <c r="BG4454" s="41"/>
      <c r="BH4454" s="41"/>
      <c r="BI4454" s="41"/>
      <c r="BJ4454" s="41"/>
      <c r="BK4454" s="41"/>
      <c r="BL4454" s="41"/>
      <c r="BM4454" s="41"/>
      <c r="BN4454" s="41"/>
      <c r="BO4454" s="41"/>
      <c r="BP4454" s="41"/>
      <c r="BQ4454" s="41"/>
      <c r="BR4454" s="41"/>
      <c r="BS4454" s="41"/>
      <c r="BT4454" s="41"/>
      <c r="BU4454" s="41"/>
      <c r="BV4454" s="41"/>
      <c r="BW4454" s="41"/>
      <c r="BX4454" s="41"/>
      <c r="BY4454" s="41"/>
      <c r="BZ4454" s="41"/>
      <c r="CA4454" s="41"/>
      <c r="CB4454" s="41"/>
      <c r="CC4454" s="41"/>
      <c r="CD4454" s="41"/>
      <c r="CE4454" s="41"/>
      <c r="CF4454" s="41"/>
      <c r="CG4454" s="41"/>
      <c r="CH4454" s="41"/>
      <c r="CI4454" s="41"/>
      <c r="CJ4454" s="41"/>
      <c r="ED4454" s="68"/>
      <c r="EE4454" s="68"/>
      <c r="EF4454" s="68"/>
      <c r="EG4454" s="68"/>
      <c r="EH4454" s="68"/>
      <c r="EI4454" s="68"/>
      <c r="EJ4454" s="68"/>
      <c r="EK4454" s="68"/>
      <c r="EL4454" s="68"/>
      <c r="EM4454" s="68"/>
      <c r="EN4454" s="68"/>
      <c r="EO4454" s="68"/>
      <c r="EP4454" s="68"/>
      <c r="EQ4454" s="68"/>
      <c r="ER4454" s="68"/>
      <c r="ES4454" s="68"/>
      <c r="ET4454" s="68"/>
    </row>
    <row r="4455" spans="53:150" s="9" customFormat="1" ht="15">
      <c r="BA4455" s="41"/>
      <c r="BB4455" s="41"/>
      <c r="BC4455" s="41"/>
      <c r="BD4455" s="41"/>
      <c r="BE4455" s="41"/>
      <c r="BF4455" s="41"/>
      <c r="BG4455" s="41"/>
      <c r="BH4455" s="41"/>
      <c r="BI4455" s="41"/>
      <c r="BJ4455" s="41"/>
      <c r="BK4455" s="41"/>
      <c r="BL4455" s="41"/>
      <c r="BM4455" s="41"/>
      <c r="BN4455" s="41"/>
      <c r="BO4455" s="41"/>
      <c r="BP4455" s="41"/>
      <c r="BQ4455" s="41"/>
      <c r="BR4455" s="41"/>
      <c r="BS4455" s="41"/>
      <c r="BT4455" s="41"/>
      <c r="BU4455" s="41"/>
      <c r="BV4455" s="41"/>
      <c r="BW4455" s="41"/>
      <c r="BX4455" s="41"/>
      <c r="BY4455" s="41"/>
      <c r="BZ4455" s="41"/>
      <c r="CA4455" s="41"/>
      <c r="CB4455" s="41"/>
      <c r="CC4455" s="41"/>
      <c r="CD4455" s="41"/>
      <c r="CE4455" s="41"/>
      <c r="CF4455" s="41"/>
      <c r="CG4455" s="41"/>
      <c r="CH4455" s="41"/>
      <c r="CI4455" s="41"/>
      <c r="CJ4455" s="41"/>
      <c r="ED4455" s="68"/>
      <c r="EE4455" s="68"/>
      <c r="EF4455" s="68"/>
      <c r="EG4455" s="68"/>
      <c r="EH4455" s="68"/>
      <c r="EI4455" s="68"/>
      <c r="EJ4455" s="68"/>
      <c r="EK4455" s="68"/>
      <c r="EL4455" s="68"/>
      <c r="EM4455" s="68"/>
      <c r="EN4455" s="68"/>
      <c r="EO4455" s="68"/>
      <c r="EP4455" s="68"/>
      <c r="EQ4455" s="68"/>
      <c r="ER4455" s="68"/>
      <c r="ES4455" s="68"/>
      <c r="ET4455" s="68"/>
    </row>
    <row r="4456" spans="53:150" s="9" customFormat="1" ht="15">
      <c r="BA4456" s="41"/>
      <c r="BB4456" s="41"/>
      <c r="BC4456" s="41"/>
      <c r="BD4456" s="41"/>
      <c r="BE4456" s="41"/>
      <c r="BF4456" s="41"/>
      <c r="BG4456" s="41"/>
      <c r="BH4456" s="41"/>
      <c r="BI4456" s="41"/>
      <c r="BJ4456" s="41"/>
      <c r="BK4456" s="41"/>
      <c r="BL4456" s="41"/>
      <c r="BM4456" s="41"/>
      <c r="BN4456" s="41"/>
      <c r="BO4456" s="41"/>
      <c r="BP4456" s="41"/>
      <c r="BQ4456" s="41"/>
      <c r="BR4456" s="41"/>
      <c r="BS4456" s="41"/>
      <c r="BT4456" s="41"/>
      <c r="BU4456" s="41"/>
      <c r="BV4456" s="41"/>
      <c r="BW4456" s="41"/>
      <c r="BX4456" s="41"/>
      <c r="BY4456" s="41"/>
      <c r="BZ4456" s="41"/>
      <c r="CA4456" s="41"/>
      <c r="CB4456" s="41"/>
      <c r="CC4456" s="41"/>
      <c r="CD4456" s="41"/>
      <c r="CE4456" s="41"/>
      <c r="CF4456" s="41"/>
      <c r="CG4456" s="41"/>
      <c r="CH4456" s="41"/>
      <c r="CI4456" s="41"/>
      <c r="CJ4456" s="41"/>
      <c r="ED4456" s="68"/>
      <c r="EE4456" s="68"/>
      <c r="EF4456" s="68"/>
      <c r="EG4456" s="68"/>
      <c r="EH4456" s="68"/>
      <c r="EI4456" s="68"/>
      <c r="EJ4456" s="68"/>
      <c r="EK4456" s="68"/>
      <c r="EL4456" s="68"/>
      <c r="EM4456" s="68"/>
      <c r="EN4456" s="68"/>
      <c r="EO4456" s="68"/>
      <c r="EP4456" s="68"/>
      <c r="EQ4456" s="68"/>
      <c r="ER4456" s="68"/>
      <c r="ES4456" s="68"/>
      <c r="ET4456" s="68"/>
    </row>
    <row r="4457" spans="53:150" s="9" customFormat="1" ht="15">
      <c r="BA4457" s="41"/>
      <c r="BB4457" s="41"/>
      <c r="BC4457" s="41"/>
      <c r="BD4457" s="41"/>
      <c r="BE4457" s="41"/>
      <c r="BF4457" s="41"/>
      <c r="BG4457" s="41"/>
      <c r="BH4457" s="41"/>
      <c r="BI4457" s="41"/>
      <c r="BJ4457" s="41"/>
      <c r="BK4457" s="41"/>
      <c r="BL4457" s="41"/>
      <c r="BM4457" s="41"/>
      <c r="BN4457" s="41"/>
      <c r="BO4457" s="41"/>
      <c r="BP4457" s="41"/>
      <c r="BQ4457" s="41"/>
      <c r="BR4457" s="41"/>
      <c r="BS4457" s="41"/>
      <c r="BT4457" s="41"/>
      <c r="BU4457" s="41"/>
      <c r="BV4457" s="41"/>
      <c r="BW4457" s="41"/>
      <c r="BX4457" s="41"/>
      <c r="BY4457" s="41"/>
      <c r="BZ4457" s="41"/>
      <c r="CA4457" s="41"/>
      <c r="CB4457" s="41"/>
      <c r="CC4457" s="41"/>
      <c r="CD4457" s="41"/>
      <c r="CE4457" s="41"/>
      <c r="CF4457" s="41"/>
      <c r="CG4457" s="41"/>
      <c r="CH4457" s="41"/>
      <c r="CI4457" s="41"/>
      <c r="CJ4457" s="41"/>
      <c r="ED4457" s="68"/>
      <c r="EE4457" s="68"/>
      <c r="EF4457" s="68"/>
      <c r="EG4457" s="68"/>
      <c r="EH4457" s="68"/>
      <c r="EI4457" s="68"/>
      <c r="EJ4457" s="68"/>
      <c r="EK4457" s="68"/>
      <c r="EL4457" s="68"/>
      <c r="EM4457" s="68"/>
      <c r="EN4457" s="68"/>
      <c r="EO4457" s="68"/>
      <c r="EP4457" s="68"/>
      <c r="EQ4457" s="68"/>
      <c r="ER4457" s="68"/>
      <c r="ES4457" s="68"/>
      <c r="ET4457" s="68"/>
    </row>
    <row r="4458" spans="53:150" s="9" customFormat="1" ht="15">
      <c r="BA4458" s="41"/>
      <c r="BB4458" s="41"/>
      <c r="BC4458" s="41"/>
      <c r="BD4458" s="41"/>
      <c r="BE4458" s="41"/>
      <c r="BF4458" s="41"/>
      <c r="BG4458" s="41"/>
      <c r="BH4458" s="41"/>
      <c r="BI4458" s="41"/>
      <c r="BJ4458" s="41"/>
      <c r="BK4458" s="41"/>
      <c r="BL4458" s="41"/>
      <c r="BM4458" s="41"/>
      <c r="BN4458" s="41"/>
      <c r="BO4458" s="41"/>
      <c r="BP4458" s="41"/>
      <c r="BQ4458" s="41"/>
      <c r="BR4458" s="41"/>
      <c r="BS4458" s="41"/>
      <c r="BT4458" s="41"/>
      <c r="BU4458" s="41"/>
      <c r="BV4458" s="41"/>
      <c r="BW4458" s="41"/>
      <c r="BX4458" s="41"/>
      <c r="BY4458" s="41"/>
      <c r="BZ4458" s="41"/>
      <c r="CA4458" s="41"/>
      <c r="CB4458" s="41"/>
      <c r="CC4458" s="41"/>
      <c r="CD4458" s="41"/>
      <c r="CE4458" s="41"/>
      <c r="CF4458" s="41"/>
      <c r="CG4458" s="41"/>
      <c r="CH4458" s="41"/>
      <c r="CI4458" s="41"/>
      <c r="CJ4458" s="41"/>
      <c r="ED4458" s="68"/>
      <c r="EE4458" s="68"/>
      <c r="EF4458" s="68"/>
      <c r="EG4458" s="68"/>
      <c r="EH4458" s="68"/>
      <c r="EI4458" s="68"/>
      <c r="EJ4458" s="68"/>
      <c r="EK4458" s="68"/>
      <c r="EL4458" s="68"/>
      <c r="EM4458" s="68"/>
      <c r="EN4458" s="68"/>
      <c r="EO4458" s="68"/>
      <c r="EP4458" s="68"/>
      <c r="EQ4458" s="68"/>
      <c r="ER4458" s="68"/>
      <c r="ES4458" s="68"/>
      <c r="ET4458" s="68"/>
    </row>
    <row r="4459" spans="53:150" s="9" customFormat="1" ht="15">
      <c r="BA4459" s="41"/>
      <c r="BB4459" s="41"/>
      <c r="BC4459" s="41"/>
      <c r="BD4459" s="41"/>
      <c r="BE4459" s="41"/>
      <c r="BF4459" s="41"/>
      <c r="BG4459" s="41"/>
      <c r="BH4459" s="41"/>
      <c r="BI4459" s="41"/>
      <c r="BJ4459" s="41"/>
      <c r="BK4459" s="41"/>
      <c r="BL4459" s="41"/>
      <c r="BM4459" s="41"/>
      <c r="BN4459" s="41"/>
      <c r="BO4459" s="41"/>
      <c r="BP4459" s="41"/>
      <c r="BQ4459" s="41"/>
      <c r="BR4459" s="41"/>
      <c r="BS4459" s="41"/>
      <c r="BT4459" s="41"/>
      <c r="BU4459" s="41"/>
      <c r="BV4459" s="41"/>
      <c r="BW4459" s="41"/>
      <c r="BX4459" s="41"/>
      <c r="BY4459" s="41"/>
      <c r="BZ4459" s="41"/>
      <c r="CA4459" s="41"/>
      <c r="CB4459" s="41"/>
      <c r="CC4459" s="41"/>
      <c r="CD4459" s="41"/>
      <c r="CE4459" s="41"/>
      <c r="CF4459" s="41"/>
      <c r="CG4459" s="41"/>
      <c r="CH4459" s="41"/>
      <c r="CI4459" s="41"/>
      <c r="CJ4459" s="41"/>
      <c r="ED4459" s="68"/>
      <c r="EE4459" s="68"/>
      <c r="EF4459" s="68"/>
      <c r="EG4459" s="68"/>
      <c r="EH4459" s="68"/>
      <c r="EI4459" s="68"/>
      <c r="EJ4459" s="68"/>
      <c r="EK4459" s="68"/>
      <c r="EL4459" s="68"/>
      <c r="EM4459" s="68"/>
      <c r="EN4459" s="68"/>
      <c r="EO4459" s="68"/>
      <c r="EP4459" s="68"/>
      <c r="EQ4459" s="68"/>
      <c r="ER4459" s="68"/>
      <c r="ES4459" s="68"/>
      <c r="ET4459" s="68"/>
    </row>
    <row r="4460" spans="53:150" s="9" customFormat="1" ht="15">
      <c r="BA4460" s="41"/>
      <c r="BB4460" s="41"/>
      <c r="BC4460" s="41"/>
      <c r="BD4460" s="41"/>
      <c r="BE4460" s="41"/>
      <c r="BF4460" s="41"/>
      <c r="BG4460" s="41"/>
      <c r="BH4460" s="41"/>
      <c r="BI4460" s="41"/>
      <c r="BJ4460" s="41"/>
      <c r="BK4460" s="41"/>
      <c r="BL4460" s="41"/>
      <c r="BM4460" s="41"/>
      <c r="BN4460" s="41"/>
      <c r="BO4460" s="41"/>
      <c r="BP4460" s="41"/>
      <c r="BQ4460" s="41"/>
      <c r="BR4460" s="41"/>
      <c r="BS4460" s="41"/>
      <c r="BT4460" s="41"/>
      <c r="BU4460" s="41"/>
      <c r="BV4460" s="41"/>
      <c r="BW4460" s="41"/>
      <c r="BX4460" s="41"/>
      <c r="BY4460" s="41"/>
      <c r="BZ4460" s="41"/>
      <c r="CA4460" s="41"/>
      <c r="CB4460" s="41"/>
      <c r="CC4460" s="41"/>
      <c r="CD4460" s="41"/>
      <c r="CE4460" s="41"/>
      <c r="CF4460" s="41"/>
      <c r="CG4460" s="41"/>
      <c r="CH4460" s="41"/>
      <c r="CI4460" s="41"/>
      <c r="CJ4460" s="41"/>
      <c r="ED4460" s="68"/>
      <c r="EE4460" s="68"/>
      <c r="EF4460" s="68"/>
      <c r="EG4460" s="68"/>
      <c r="EH4460" s="68"/>
      <c r="EI4460" s="68"/>
      <c r="EJ4460" s="68"/>
      <c r="EK4460" s="68"/>
      <c r="EL4460" s="68"/>
      <c r="EM4460" s="68"/>
      <c r="EN4460" s="68"/>
      <c r="EO4460" s="68"/>
      <c r="EP4460" s="68"/>
      <c r="EQ4460" s="68"/>
      <c r="ER4460" s="68"/>
      <c r="ES4460" s="68"/>
      <c r="ET4460" s="68"/>
    </row>
    <row r="4461" spans="53:150" s="9" customFormat="1" ht="15">
      <c r="BA4461" s="41"/>
      <c r="BB4461" s="41"/>
      <c r="BC4461" s="41"/>
      <c r="BD4461" s="41"/>
      <c r="BE4461" s="41"/>
      <c r="BF4461" s="41"/>
      <c r="BG4461" s="41"/>
      <c r="BH4461" s="41"/>
      <c r="BI4461" s="41"/>
      <c r="BJ4461" s="41"/>
      <c r="BK4461" s="41"/>
      <c r="BL4461" s="41"/>
      <c r="BM4461" s="41"/>
      <c r="BN4461" s="41"/>
      <c r="BO4461" s="41"/>
      <c r="BP4461" s="41"/>
      <c r="BQ4461" s="41"/>
      <c r="BR4461" s="41"/>
      <c r="BS4461" s="41"/>
      <c r="BT4461" s="41"/>
      <c r="BU4461" s="41"/>
      <c r="BV4461" s="41"/>
      <c r="BW4461" s="41"/>
      <c r="BX4461" s="41"/>
      <c r="BY4461" s="41"/>
      <c r="BZ4461" s="41"/>
      <c r="CA4461" s="41"/>
      <c r="CB4461" s="41"/>
      <c r="CC4461" s="41"/>
      <c r="CD4461" s="41"/>
      <c r="CE4461" s="41"/>
      <c r="CF4461" s="41"/>
      <c r="CG4461" s="41"/>
      <c r="CH4461" s="41"/>
      <c r="CI4461" s="41"/>
      <c r="CJ4461" s="41"/>
      <c r="ED4461" s="68"/>
      <c r="EE4461" s="68"/>
      <c r="EF4461" s="68"/>
      <c r="EG4461" s="68"/>
      <c r="EH4461" s="68"/>
      <c r="EI4461" s="68"/>
      <c r="EJ4461" s="68"/>
      <c r="EK4461" s="68"/>
      <c r="EL4461" s="68"/>
      <c r="EM4461" s="68"/>
      <c r="EN4461" s="68"/>
      <c r="EO4461" s="68"/>
      <c r="EP4461" s="68"/>
      <c r="EQ4461" s="68"/>
      <c r="ER4461" s="68"/>
      <c r="ES4461" s="68"/>
      <c r="ET4461" s="68"/>
    </row>
    <row r="4462" spans="53:150" s="9" customFormat="1" ht="15">
      <c r="BA4462" s="41"/>
      <c r="BB4462" s="41"/>
      <c r="BC4462" s="41"/>
      <c r="BD4462" s="41"/>
      <c r="BE4462" s="41"/>
      <c r="BF4462" s="41"/>
      <c r="BG4462" s="41"/>
      <c r="BH4462" s="41"/>
      <c r="BI4462" s="41"/>
      <c r="BJ4462" s="41"/>
      <c r="BK4462" s="41"/>
      <c r="BL4462" s="41"/>
      <c r="BM4462" s="41"/>
      <c r="BN4462" s="41"/>
      <c r="BO4462" s="41"/>
      <c r="BP4462" s="41"/>
      <c r="BQ4462" s="41"/>
      <c r="BR4462" s="41"/>
      <c r="BS4462" s="41"/>
      <c r="BT4462" s="41"/>
      <c r="BU4462" s="41"/>
      <c r="BV4462" s="41"/>
      <c r="BW4462" s="41"/>
      <c r="BX4462" s="41"/>
      <c r="BY4462" s="41"/>
      <c r="BZ4462" s="41"/>
      <c r="CA4462" s="41"/>
      <c r="CB4462" s="41"/>
      <c r="CC4462" s="41"/>
      <c r="CD4462" s="41"/>
      <c r="CE4462" s="41"/>
      <c r="CF4462" s="41"/>
      <c r="CG4462" s="41"/>
      <c r="CH4462" s="41"/>
      <c r="CI4462" s="41"/>
      <c r="CJ4462" s="41"/>
      <c r="ED4462" s="68"/>
      <c r="EE4462" s="68"/>
      <c r="EF4462" s="68"/>
      <c r="EG4462" s="68"/>
      <c r="EH4462" s="68"/>
      <c r="EI4462" s="68"/>
      <c r="EJ4462" s="68"/>
      <c r="EK4462" s="68"/>
      <c r="EL4462" s="68"/>
      <c r="EM4462" s="68"/>
      <c r="EN4462" s="68"/>
      <c r="EO4462" s="68"/>
      <c r="EP4462" s="68"/>
      <c r="EQ4462" s="68"/>
      <c r="ER4462" s="68"/>
      <c r="ES4462" s="68"/>
      <c r="ET4462" s="68"/>
    </row>
    <row r="4463" spans="53:150" s="9" customFormat="1" ht="15">
      <c r="BA4463" s="41"/>
      <c r="BB4463" s="41"/>
      <c r="BC4463" s="41"/>
      <c r="BD4463" s="41"/>
      <c r="BE4463" s="41"/>
      <c r="BF4463" s="41"/>
      <c r="BG4463" s="41"/>
      <c r="BH4463" s="41"/>
      <c r="BI4463" s="41"/>
      <c r="BJ4463" s="41"/>
      <c r="BK4463" s="41"/>
      <c r="BL4463" s="41"/>
      <c r="BM4463" s="41"/>
      <c r="BN4463" s="41"/>
      <c r="BO4463" s="41"/>
      <c r="BP4463" s="41"/>
      <c r="BQ4463" s="41"/>
      <c r="BR4463" s="41"/>
      <c r="BS4463" s="41"/>
      <c r="BT4463" s="41"/>
      <c r="BU4463" s="41"/>
      <c r="BV4463" s="41"/>
      <c r="BW4463" s="41"/>
      <c r="BX4463" s="41"/>
      <c r="BY4463" s="41"/>
      <c r="BZ4463" s="41"/>
      <c r="CA4463" s="41"/>
      <c r="CB4463" s="41"/>
      <c r="CC4463" s="41"/>
      <c r="CD4463" s="41"/>
      <c r="CE4463" s="41"/>
      <c r="CF4463" s="41"/>
      <c r="CG4463" s="41"/>
      <c r="CH4463" s="41"/>
      <c r="CI4463" s="41"/>
      <c r="CJ4463" s="41"/>
      <c r="ED4463" s="68"/>
      <c r="EE4463" s="68"/>
      <c r="EF4463" s="68"/>
      <c r="EG4463" s="68"/>
      <c r="EH4463" s="68"/>
      <c r="EI4463" s="68"/>
      <c r="EJ4463" s="68"/>
      <c r="EK4463" s="68"/>
      <c r="EL4463" s="68"/>
      <c r="EM4463" s="68"/>
      <c r="EN4463" s="68"/>
      <c r="EO4463" s="68"/>
      <c r="EP4463" s="68"/>
      <c r="EQ4463" s="68"/>
      <c r="ER4463" s="68"/>
      <c r="ES4463" s="68"/>
      <c r="ET4463" s="68"/>
    </row>
    <row r="4464" spans="53:150" s="9" customFormat="1" ht="15">
      <c r="BA4464" s="41"/>
      <c r="BB4464" s="41"/>
      <c r="BC4464" s="41"/>
      <c r="BD4464" s="41"/>
      <c r="BE4464" s="41"/>
      <c r="BF4464" s="41"/>
      <c r="BG4464" s="41"/>
      <c r="BH4464" s="41"/>
      <c r="BI4464" s="41"/>
      <c r="BJ4464" s="41"/>
      <c r="BK4464" s="41"/>
      <c r="BL4464" s="41"/>
      <c r="BM4464" s="41"/>
      <c r="BN4464" s="41"/>
      <c r="BO4464" s="41"/>
      <c r="BP4464" s="41"/>
      <c r="BQ4464" s="41"/>
      <c r="BR4464" s="41"/>
      <c r="BS4464" s="41"/>
      <c r="BT4464" s="41"/>
      <c r="BU4464" s="41"/>
      <c r="BV4464" s="41"/>
      <c r="BW4464" s="41"/>
      <c r="BX4464" s="41"/>
      <c r="BY4464" s="41"/>
      <c r="BZ4464" s="41"/>
      <c r="CA4464" s="41"/>
      <c r="CB4464" s="41"/>
      <c r="CC4464" s="41"/>
      <c r="CD4464" s="41"/>
      <c r="CE4464" s="41"/>
      <c r="CF4464" s="41"/>
      <c r="CG4464" s="41"/>
      <c r="CH4464" s="41"/>
      <c r="CI4464" s="41"/>
      <c r="CJ4464" s="41"/>
      <c r="ED4464" s="68"/>
      <c r="EE4464" s="68"/>
      <c r="EF4464" s="68"/>
      <c r="EG4464" s="68"/>
      <c r="EH4464" s="68"/>
      <c r="EI4464" s="68"/>
      <c r="EJ4464" s="68"/>
      <c r="EK4464" s="68"/>
      <c r="EL4464" s="68"/>
      <c r="EM4464" s="68"/>
      <c r="EN4464" s="68"/>
      <c r="EO4464" s="68"/>
      <c r="EP4464" s="68"/>
      <c r="EQ4464" s="68"/>
      <c r="ER4464" s="68"/>
      <c r="ES4464" s="68"/>
      <c r="ET4464" s="68"/>
    </row>
    <row r="4465" spans="53:150" s="9" customFormat="1" ht="15">
      <c r="BA4465" s="41"/>
      <c r="BB4465" s="41"/>
      <c r="BC4465" s="41"/>
      <c r="BD4465" s="41"/>
      <c r="BE4465" s="41"/>
      <c r="BF4465" s="41"/>
      <c r="BG4465" s="41"/>
      <c r="BH4465" s="41"/>
      <c r="BI4465" s="41"/>
      <c r="BJ4465" s="41"/>
      <c r="BK4465" s="41"/>
      <c r="BL4465" s="41"/>
      <c r="BM4465" s="41"/>
      <c r="BN4465" s="41"/>
      <c r="BO4465" s="41"/>
      <c r="BP4465" s="41"/>
      <c r="BQ4465" s="41"/>
      <c r="BR4465" s="41"/>
      <c r="BS4465" s="41"/>
      <c r="BT4465" s="41"/>
      <c r="BU4465" s="41"/>
      <c r="BV4465" s="41"/>
      <c r="BW4465" s="41"/>
      <c r="BX4465" s="41"/>
      <c r="BY4465" s="41"/>
      <c r="BZ4465" s="41"/>
      <c r="CA4465" s="41"/>
      <c r="CB4465" s="41"/>
      <c r="CC4465" s="41"/>
      <c r="CD4465" s="41"/>
      <c r="CE4465" s="41"/>
      <c r="CF4465" s="41"/>
      <c r="CG4465" s="41"/>
      <c r="CH4465" s="41"/>
      <c r="CI4465" s="41"/>
      <c r="CJ4465" s="41"/>
      <c r="ED4465" s="68"/>
      <c r="EE4465" s="68"/>
      <c r="EF4465" s="68"/>
      <c r="EG4465" s="68"/>
      <c r="EH4465" s="68"/>
      <c r="EI4465" s="68"/>
      <c r="EJ4465" s="68"/>
      <c r="EK4465" s="68"/>
      <c r="EL4465" s="68"/>
      <c r="EM4465" s="68"/>
      <c r="EN4465" s="68"/>
      <c r="EO4465" s="68"/>
      <c r="EP4465" s="68"/>
      <c r="EQ4465" s="68"/>
      <c r="ER4465" s="68"/>
      <c r="ES4465" s="68"/>
      <c r="ET4465" s="68"/>
    </row>
    <row r="4466" spans="53:150" s="9" customFormat="1" ht="15">
      <c r="BA4466" s="41"/>
      <c r="BB4466" s="41"/>
      <c r="BC4466" s="41"/>
      <c r="BD4466" s="41"/>
      <c r="BE4466" s="41"/>
      <c r="BF4466" s="41"/>
      <c r="BG4466" s="41"/>
      <c r="BH4466" s="41"/>
      <c r="BI4466" s="41"/>
      <c r="BJ4466" s="41"/>
      <c r="BK4466" s="41"/>
      <c r="BL4466" s="41"/>
      <c r="BM4466" s="41"/>
      <c r="BN4466" s="41"/>
      <c r="BO4466" s="41"/>
      <c r="BP4466" s="41"/>
      <c r="BQ4466" s="41"/>
      <c r="BR4466" s="41"/>
      <c r="BS4466" s="41"/>
      <c r="BT4466" s="41"/>
      <c r="BU4466" s="41"/>
      <c r="BV4466" s="41"/>
      <c r="BW4466" s="41"/>
      <c r="BX4466" s="41"/>
      <c r="BY4466" s="41"/>
      <c r="BZ4466" s="41"/>
      <c r="CA4466" s="41"/>
      <c r="CB4466" s="41"/>
      <c r="CC4466" s="41"/>
      <c r="CD4466" s="41"/>
      <c r="CE4466" s="41"/>
      <c r="CF4466" s="41"/>
      <c r="CG4466" s="41"/>
      <c r="CH4466" s="41"/>
      <c r="CI4466" s="41"/>
      <c r="CJ4466" s="41"/>
      <c r="ED4466" s="68"/>
      <c r="EE4466" s="68"/>
      <c r="EF4466" s="68"/>
      <c r="EG4466" s="68"/>
      <c r="EH4466" s="68"/>
      <c r="EI4466" s="68"/>
      <c r="EJ4466" s="68"/>
      <c r="EK4466" s="68"/>
      <c r="EL4466" s="68"/>
      <c r="EM4466" s="68"/>
      <c r="EN4466" s="68"/>
      <c r="EO4466" s="68"/>
      <c r="EP4466" s="68"/>
      <c r="EQ4466" s="68"/>
      <c r="ER4466" s="68"/>
      <c r="ES4466" s="68"/>
      <c r="ET4466" s="68"/>
    </row>
    <row r="4467" spans="53:150" s="9" customFormat="1" ht="15">
      <c r="BA4467" s="41"/>
      <c r="BB4467" s="41"/>
      <c r="BC4467" s="41"/>
      <c r="BD4467" s="41"/>
      <c r="BE4467" s="41"/>
      <c r="BF4467" s="41"/>
      <c r="BG4467" s="41"/>
      <c r="BH4467" s="41"/>
      <c r="BI4467" s="41"/>
      <c r="BJ4467" s="41"/>
      <c r="BK4467" s="41"/>
      <c r="BL4467" s="41"/>
      <c r="BM4467" s="41"/>
      <c r="BN4467" s="41"/>
      <c r="BO4467" s="41"/>
      <c r="BP4467" s="41"/>
      <c r="BQ4467" s="41"/>
      <c r="BR4467" s="41"/>
      <c r="BS4467" s="41"/>
      <c r="BT4467" s="41"/>
      <c r="BU4467" s="41"/>
      <c r="BV4467" s="41"/>
      <c r="BW4467" s="41"/>
      <c r="BX4467" s="41"/>
      <c r="BY4467" s="41"/>
      <c r="BZ4467" s="41"/>
      <c r="CA4467" s="41"/>
      <c r="CB4467" s="41"/>
      <c r="CC4467" s="41"/>
      <c r="CD4467" s="41"/>
      <c r="CE4467" s="41"/>
      <c r="CF4467" s="41"/>
      <c r="CG4467" s="41"/>
      <c r="CH4467" s="41"/>
      <c r="CI4467" s="41"/>
      <c r="CJ4467" s="41"/>
      <c r="ED4467" s="68"/>
      <c r="EE4467" s="68"/>
      <c r="EF4467" s="68"/>
      <c r="EG4467" s="68"/>
      <c r="EH4467" s="68"/>
      <c r="EI4467" s="68"/>
      <c r="EJ4467" s="68"/>
      <c r="EK4467" s="68"/>
      <c r="EL4467" s="68"/>
      <c r="EM4467" s="68"/>
      <c r="EN4467" s="68"/>
      <c r="EO4467" s="68"/>
      <c r="EP4467" s="68"/>
      <c r="EQ4467" s="68"/>
      <c r="ER4467" s="68"/>
      <c r="ES4467" s="68"/>
      <c r="ET4467" s="68"/>
    </row>
    <row r="4468" spans="53:150" s="9" customFormat="1" ht="15">
      <c r="BA4468" s="41"/>
      <c r="BB4468" s="41"/>
      <c r="BC4468" s="41"/>
      <c r="BD4468" s="41"/>
      <c r="BE4468" s="41"/>
      <c r="BF4468" s="41"/>
      <c r="BG4468" s="41"/>
      <c r="BH4468" s="41"/>
      <c r="BI4468" s="41"/>
      <c r="BJ4468" s="41"/>
      <c r="BK4468" s="41"/>
      <c r="BL4468" s="41"/>
      <c r="BM4468" s="41"/>
      <c r="BN4468" s="41"/>
      <c r="BO4468" s="41"/>
      <c r="BP4468" s="41"/>
      <c r="BQ4468" s="41"/>
      <c r="BR4468" s="41"/>
      <c r="BS4468" s="41"/>
      <c r="BT4468" s="41"/>
      <c r="BU4468" s="41"/>
      <c r="BV4468" s="41"/>
      <c r="BW4468" s="41"/>
      <c r="BX4468" s="41"/>
      <c r="BY4468" s="41"/>
      <c r="BZ4468" s="41"/>
      <c r="CA4468" s="41"/>
      <c r="CB4468" s="41"/>
      <c r="CC4468" s="41"/>
      <c r="CD4468" s="41"/>
      <c r="CE4468" s="41"/>
      <c r="CF4468" s="41"/>
      <c r="CG4468" s="41"/>
      <c r="CH4468" s="41"/>
      <c r="CI4468" s="41"/>
      <c r="CJ4468" s="41"/>
      <c r="ED4468" s="68"/>
      <c r="EE4468" s="68"/>
      <c r="EF4468" s="68"/>
      <c r="EG4468" s="68"/>
      <c r="EH4468" s="68"/>
      <c r="EI4468" s="68"/>
      <c r="EJ4468" s="68"/>
      <c r="EK4468" s="68"/>
      <c r="EL4468" s="68"/>
      <c r="EM4468" s="68"/>
      <c r="EN4468" s="68"/>
      <c r="EO4468" s="68"/>
      <c r="EP4468" s="68"/>
      <c r="EQ4468" s="68"/>
      <c r="ER4468" s="68"/>
      <c r="ES4468" s="68"/>
      <c r="ET4468" s="68"/>
    </row>
    <row r="4469" spans="53:150" s="9" customFormat="1" ht="15">
      <c r="BA4469" s="41"/>
      <c r="BB4469" s="41"/>
      <c r="BC4469" s="41"/>
      <c r="BD4469" s="41"/>
      <c r="BE4469" s="41"/>
      <c r="BF4469" s="41"/>
      <c r="BG4469" s="41"/>
      <c r="BH4469" s="41"/>
      <c r="BI4469" s="41"/>
      <c r="BJ4469" s="41"/>
      <c r="BK4469" s="41"/>
      <c r="BL4469" s="41"/>
      <c r="BM4469" s="41"/>
      <c r="BN4469" s="41"/>
      <c r="BO4469" s="41"/>
      <c r="BP4469" s="41"/>
      <c r="BQ4469" s="41"/>
      <c r="BR4469" s="41"/>
      <c r="BS4469" s="41"/>
      <c r="BT4469" s="41"/>
      <c r="BU4469" s="41"/>
      <c r="BV4469" s="41"/>
      <c r="BW4469" s="41"/>
      <c r="BX4469" s="41"/>
      <c r="BY4469" s="41"/>
      <c r="BZ4469" s="41"/>
      <c r="CA4469" s="41"/>
      <c r="CB4469" s="41"/>
      <c r="CC4469" s="41"/>
      <c r="CD4469" s="41"/>
      <c r="CE4469" s="41"/>
      <c r="CF4469" s="41"/>
      <c r="CG4469" s="41"/>
      <c r="CH4469" s="41"/>
      <c r="CI4469" s="41"/>
      <c r="CJ4469" s="41"/>
      <c r="ED4469" s="68"/>
      <c r="EE4469" s="68"/>
      <c r="EF4469" s="68"/>
      <c r="EG4469" s="68"/>
      <c r="EH4469" s="68"/>
      <c r="EI4469" s="68"/>
      <c r="EJ4469" s="68"/>
      <c r="EK4469" s="68"/>
      <c r="EL4469" s="68"/>
      <c r="EM4469" s="68"/>
      <c r="EN4469" s="68"/>
      <c r="EO4469" s="68"/>
      <c r="EP4469" s="68"/>
      <c r="EQ4469" s="68"/>
      <c r="ER4469" s="68"/>
      <c r="ES4469" s="68"/>
      <c r="ET4469" s="68"/>
    </row>
    <row r="4470" spans="53:150" s="9" customFormat="1" ht="15">
      <c r="BA4470" s="41"/>
      <c r="BB4470" s="41"/>
      <c r="BC4470" s="41"/>
      <c r="BD4470" s="41"/>
      <c r="BE4470" s="41"/>
      <c r="BF4470" s="41"/>
      <c r="BG4470" s="41"/>
      <c r="BH4470" s="41"/>
      <c r="BI4470" s="41"/>
      <c r="BJ4470" s="41"/>
      <c r="BK4470" s="41"/>
      <c r="BL4470" s="41"/>
      <c r="BM4470" s="41"/>
      <c r="BN4470" s="41"/>
      <c r="BO4470" s="41"/>
      <c r="BP4470" s="41"/>
      <c r="BQ4470" s="41"/>
      <c r="BR4470" s="41"/>
      <c r="BS4470" s="41"/>
      <c r="BT4470" s="41"/>
      <c r="BU4470" s="41"/>
      <c r="BV4470" s="41"/>
      <c r="BW4470" s="41"/>
      <c r="BX4470" s="41"/>
      <c r="BY4470" s="41"/>
      <c r="BZ4470" s="41"/>
      <c r="CA4470" s="41"/>
      <c r="CB4470" s="41"/>
      <c r="CC4470" s="41"/>
      <c r="CD4470" s="41"/>
      <c r="CE4470" s="41"/>
      <c r="CF4470" s="41"/>
      <c r="CG4470" s="41"/>
      <c r="CH4470" s="41"/>
      <c r="CI4470" s="41"/>
      <c r="CJ4470" s="41"/>
      <c r="ED4470" s="68"/>
      <c r="EE4470" s="68"/>
      <c r="EF4470" s="68"/>
      <c r="EG4470" s="68"/>
      <c r="EH4470" s="68"/>
      <c r="EI4470" s="68"/>
      <c r="EJ4470" s="68"/>
      <c r="EK4470" s="68"/>
      <c r="EL4470" s="68"/>
      <c r="EM4470" s="68"/>
      <c r="EN4470" s="68"/>
      <c r="EO4470" s="68"/>
      <c r="EP4470" s="68"/>
      <c r="EQ4470" s="68"/>
      <c r="ER4470" s="68"/>
      <c r="ES4470" s="68"/>
      <c r="ET4470" s="68"/>
    </row>
    <row r="4471" spans="53:150" s="9" customFormat="1" ht="15">
      <c r="BA4471" s="41"/>
      <c r="BB4471" s="41"/>
      <c r="BC4471" s="41"/>
      <c r="BD4471" s="41"/>
      <c r="BE4471" s="41"/>
      <c r="BF4471" s="41"/>
      <c r="BG4471" s="41"/>
      <c r="BH4471" s="41"/>
      <c r="BI4471" s="41"/>
      <c r="BJ4471" s="41"/>
      <c r="BK4471" s="41"/>
      <c r="BL4471" s="41"/>
      <c r="BM4471" s="41"/>
      <c r="BN4471" s="41"/>
      <c r="BO4471" s="41"/>
      <c r="BP4471" s="41"/>
      <c r="BQ4471" s="41"/>
      <c r="BR4471" s="41"/>
      <c r="BS4471" s="41"/>
      <c r="BT4471" s="41"/>
      <c r="BU4471" s="41"/>
      <c r="BV4471" s="41"/>
      <c r="BW4471" s="41"/>
      <c r="BX4471" s="41"/>
      <c r="BY4471" s="41"/>
      <c r="BZ4471" s="41"/>
      <c r="CA4471" s="41"/>
      <c r="CB4471" s="41"/>
      <c r="CC4471" s="41"/>
      <c r="CD4471" s="41"/>
      <c r="CE4471" s="41"/>
      <c r="CF4471" s="41"/>
      <c r="CG4471" s="41"/>
      <c r="CH4471" s="41"/>
      <c r="CI4471" s="41"/>
      <c r="CJ4471" s="41"/>
      <c r="ED4471" s="68"/>
      <c r="EE4471" s="68"/>
      <c r="EF4471" s="68"/>
      <c r="EG4471" s="68"/>
      <c r="EH4471" s="68"/>
      <c r="EI4471" s="68"/>
      <c r="EJ4471" s="68"/>
      <c r="EK4471" s="68"/>
      <c r="EL4471" s="68"/>
      <c r="EM4471" s="68"/>
      <c r="EN4471" s="68"/>
      <c r="EO4471" s="68"/>
      <c r="EP4471" s="68"/>
      <c r="EQ4471" s="68"/>
      <c r="ER4471" s="68"/>
      <c r="ES4471" s="68"/>
      <c r="ET4471" s="68"/>
    </row>
    <row r="4472" spans="53:150" s="9" customFormat="1" ht="15">
      <c r="BA4472" s="41"/>
      <c r="BB4472" s="41"/>
      <c r="BC4472" s="41"/>
      <c r="BD4472" s="41"/>
      <c r="BE4472" s="41"/>
      <c r="BF4472" s="41"/>
      <c r="BG4472" s="41"/>
      <c r="BH4472" s="41"/>
      <c r="BI4472" s="41"/>
      <c r="BJ4472" s="41"/>
      <c r="BK4472" s="41"/>
      <c r="BL4472" s="41"/>
      <c r="BM4472" s="41"/>
      <c r="BN4472" s="41"/>
      <c r="BO4472" s="41"/>
      <c r="BP4472" s="41"/>
      <c r="BQ4472" s="41"/>
      <c r="BR4472" s="41"/>
      <c r="BS4472" s="41"/>
      <c r="BT4472" s="41"/>
      <c r="BU4472" s="41"/>
      <c r="BV4472" s="41"/>
      <c r="BW4472" s="41"/>
      <c r="BX4472" s="41"/>
      <c r="BY4472" s="41"/>
      <c r="BZ4472" s="41"/>
      <c r="CA4472" s="41"/>
      <c r="CB4472" s="41"/>
      <c r="CC4472" s="41"/>
      <c r="CD4472" s="41"/>
      <c r="CE4472" s="41"/>
      <c r="CF4472" s="41"/>
      <c r="CG4472" s="41"/>
      <c r="CH4472" s="41"/>
      <c r="CI4472" s="41"/>
      <c r="CJ4472" s="41"/>
      <c r="ED4472" s="68"/>
      <c r="EE4472" s="68"/>
      <c r="EF4472" s="68"/>
      <c r="EG4472" s="68"/>
      <c r="EH4472" s="68"/>
      <c r="EI4472" s="68"/>
      <c r="EJ4472" s="68"/>
      <c r="EK4472" s="68"/>
      <c r="EL4472" s="68"/>
      <c r="EM4472" s="68"/>
      <c r="EN4472" s="68"/>
      <c r="EO4472" s="68"/>
      <c r="EP4472" s="68"/>
      <c r="EQ4472" s="68"/>
      <c r="ER4472" s="68"/>
      <c r="ES4472" s="68"/>
      <c r="ET4472" s="68"/>
    </row>
    <row r="4473" spans="53:150" s="9" customFormat="1" ht="15">
      <c r="BA4473" s="41"/>
      <c r="BB4473" s="41"/>
      <c r="BC4473" s="41"/>
      <c r="BD4473" s="41"/>
      <c r="BE4473" s="41"/>
      <c r="BF4473" s="41"/>
      <c r="BG4473" s="41"/>
      <c r="BH4473" s="41"/>
      <c r="BI4473" s="41"/>
      <c r="BJ4473" s="41"/>
      <c r="BK4473" s="41"/>
      <c r="BL4473" s="41"/>
      <c r="BM4473" s="41"/>
      <c r="BN4473" s="41"/>
      <c r="BO4473" s="41"/>
      <c r="BP4473" s="41"/>
      <c r="BQ4473" s="41"/>
      <c r="BR4473" s="41"/>
      <c r="BS4473" s="41"/>
      <c r="BT4473" s="41"/>
      <c r="BU4473" s="41"/>
      <c r="BV4473" s="41"/>
      <c r="BW4473" s="41"/>
      <c r="BX4473" s="41"/>
      <c r="BY4473" s="41"/>
      <c r="BZ4473" s="41"/>
      <c r="CA4473" s="41"/>
      <c r="CB4473" s="41"/>
      <c r="CC4473" s="41"/>
      <c r="CD4473" s="41"/>
      <c r="CE4473" s="41"/>
      <c r="CF4473" s="41"/>
      <c r="CG4473" s="41"/>
      <c r="CH4473" s="41"/>
      <c r="CI4473" s="41"/>
      <c r="CJ4473" s="41"/>
      <c r="ED4473" s="68"/>
      <c r="EE4473" s="68"/>
      <c r="EF4473" s="68"/>
      <c r="EG4473" s="68"/>
      <c r="EH4473" s="68"/>
      <c r="EI4473" s="68"/>
      <c r="EJ4473" s="68"/>
      <c r="EK4473" s="68"/>
      <c r="EL4473" s="68"/>
      <c r="EM4473" s="68"/>
      <c r="EN4473" s="68"/>
      <c r="EO4473" s="68"/>
      <c r="EP4473" s="68"/>
      <c r="EQ4473" s="68"/>
      <c r="ER4473" s="68"/>
      <c r="ES4473" s="68"/>
      <c r="ET4473" s="68"/>
    </row>
    <row r="4474" spans="53:150" s="9" customFormat="1" ht="15">
      <c r="BA4474" s="41"/>
      <c r="BB4474" s="41"/>
      <c r="BC4474" s="41"/>
      <c r="BD4474" s="41"/>
      <c r="BE4474" s="41"/>
      <c r="BF4474" s="41"/>
      <c r="BG4474" s="41"/>
      <c r="BH4474" s="41"/>
      <c r="BI4474" s="41"/>
      <c r="BJ4474" s="41"/>
      <c r="BK4474" s="41"/>
      <c r="BL4474" s="41"/>
      <c r="BM4474" s="41"/>
      <c r="BN4474" s="41"/>
      <c r="BO4474" s="41"/>
      <c r="BP4474" s="41"/>
      <c r="BQ4474" s="41"/>
      <c r="BR4474" s="41"/>
      <c r="BS4474" s="41"/>
      <c r="BT4474" s="41"/>
      <c r="BU4474" s="41"/>
      <c r="BV4474" s="41"/>
      <c r="BW4474" s="41"/>
      <c r="BX4474" s="41"/>
      <c r="BY4474" s="41"/>
      <c r="BZ4474" s="41"/>
      <c r="CA4474" s="41"/>
      <c r="CB4474" s="41"/>
      <c r="CC4474" s="41"/>
      <c r="CD4474" s="41"/>
      <c r="CE4474" s="41"/>
      <c r="CF4474" s="41"/>
      <c r="CG4474" s="41"/>
      <c r="CH4474" s="41"/>
      <c r="CI4474" s="41"/>
      <c r="CJ4474" s="41"/>
      <c r="ED4474" s="68"/>
      <c r="EE4474" s="68"/>
      <c r="EF4474" s="68"/>
      <c r="EG4474" s="68"/>
      <c r="EH4474" s="68"/>
      <c r="EI4474" s="68"/>
      <c r="EJ4474" s="68"/>
      <c r="EK4474" s="68"/>
      <c r="EL4474" s="68"/>
      <c r="EM4474" s="68"/>
      <c r="EN4474" s="68"/>
      <c r="EO4474" s="68"/>
      <c r="EP4474" s="68"/>
      <c r="EQ4474" s="68"/>
      <c r="ER4474" s="68"/>
      <c r="ES4474" s="68"/>
      <c r="ET4474" s="68"/>
    </row>
    <row r="4475" spans="53:150" s="9" customFormat="1" ht="15">
      <c r="BA4475" s="41"/>
      <c r="BB4475" s="41"/>
      <c r="BC4475" s="41"/>
      <c r="BD4475" s="41"/>
      <c r="BE4475" s="41"/>
      <c r="BF4475" s="41"/>
      <c r="BG4475" s="41"/>
      <c r="BH4475" s="41"/>
      <c r="BI4475" s="41"/>
      <c r="BJ4475" s="41"/>
      <c r="BK4475" s="41"/>
      <c r="BL4475" s="41"/>
      <c r="BM4475" s="41"/>
      <c r="BN4475" s="41"/>
      <c r="BO4475" s="41"/>
      <c r="BP4475" s="41"/>
      <c r="BQ4475" s="41"/>
      <c r="BR4475" s="41"/>
      <c r="BS4475" s="41"/>
      <c r="BT4475" s="41"/>
      <c r="BU4475" s="41"/>
      <c r="BV4475" s="41"/>
      <c r="BW4475" s="41"/>
      <c r="BX4475" s="41"/>
      <c r="BY4475" s="41"/>
      <c r="BZ4475" s="41"/>
      <c r="CA4475" s="41"/>
      <c r="CB4475" s="41"/>
      <c r="CC4475" s="41"/>
      <c r="CD4475" s="41"/>
      <c r="CE4475" s="41"/>
      <c r="CF4475" s="41"/>
      <c r="CG4475" s="41"/>
      <c r="CH4475" s="41"/>
      <c r="CI4475" s="41"/>
      <c r="CJ4475" s="41"/>
      <c r="ED4475" s="68"/>
      <c r="EE4475" s="68"/>
      <c r="EF4475" s="68"/>
      <c r="EG4475" s="68"/>
      <c r="EH4475" s="68"/>
      <c r="EI4475" s="68"/>
      <c r="EJ4475" s="68"/>
      <c r="EK4475" s="68"/>
      <c r="EL4475" s="68"/>
      <c r="EM4475" s="68"/>
      <c r="EN4475" s="68"/>
      <c r="EO4475" s="68"/>
      <c r="EP4475" s="68"/>
      <c r="EQ4475" s="68"/>
      <c r="ER4475" s="68"/>
      <c r="ES4475" s="68"/>
      <c r="ET4475" s="68"/>
    </row>
    <row r="4476" spans="53:150" s="9" customFormat="1" ht="15">
      <c r="BA4476" s="41"/>
      <c r="BB4476" s="41"/>
      <c r="BC4476" s="41"/>
      <c r="BD4476" s="41"/>
      <c r="BE4476" s="41"/>
      <c r="BF4476" s="41"/>
      <c r="BG4476" s="41"/>
      <c r="BH4476" s="41"/>
      <c r="BI4476" s="41"/>
      <c r="BJ4476" s="41"/>
      <c r="BK4476" s="41"/>
      <c r="BL4476" s="41"/>
      <c r="BM4476" s="41"/>
      <c r="BN4476" s="41"/>
      <c r="BO4476" s="41"/>
      <c r="BP4476" s="41"/>
      <c r="BQ4476" s="41"/>
      <c r="BR4476" s="41"/>
      <c r="BS4476" s="41"/>
      <c r="BT4476" s="41"/>
      <c r="BU4476" s="41"/>
      <c r="BV4476" s="41"/>
      <c r="BW4476" s="41"/>
      <c r="BX4476" s="41"/>
      <c r="BY4476" s="41"/>
      <c r="BZ4476" s="41"/>
      <c r="CA4476" s="41"/>
      <c r="CB4476" s="41"/>
      <c r="CC4476" s="41"/>
      <c r="CD4476" s="41"/>
      <c r="CE4476" s="41"/>
      <c r="CF4476" s="41"/>
      <c r="CG4476" s="41"/>
      <c r="CH4476" s="41"/>
      <c r="CI4476" s="41"/>
      <c r="CJ4476" s="41"/>
      <c r="ED4476" s="68"/>
      <c r="EE4476" s="68"/>
      <c r="EF4476" s="68"/>
      <c r="EG4476" s="68"/>
      <c r="EH4476" s="68"/>
      <c r="EI4476" s="68"/>
      <c r="EJ4476" s="68"/>
      <c r="EK4476" s="68"/>
      <c r="EL4476" s="68"/>
      <c r="EM4476" s="68"/>
      <c r="EN4476" s="68"/>
      <c r="EO4476" s="68"/>
      <c r="EP4476" s="68"/>
      <c r="EQ4476" s="68"/>
      <c r="ER4476" s="68"/>
      <c r="ES4476" s="68"/>
      <c r="ET4476" s="68"/>
    </row>
    <row r="4477" spans="53:150" s="9" customFormat="1" ht="15">
      <c r="BA4477" s="41"/>
      <c r="BB4477" s="41"/>
      <c r="BC4477" s="41"/>
      <c r="BD4477" s="41"/>
      <c r="BE4477" s="41"/>
      <c r="BF4477" s="41"/>
      <c r="BG4477" s="41"/>
      <c r="BH4477" s="41"/>
      <c r="BI4477" s="41"/>
      <c r="BJ4477" s="41"/>
      <c r="BK4477" s="41"/>
      <c r="BL4477" s="41"/>
      <c r="BM4477" s="41"/>
      <c r="BN4477" s="41"/>
      <c r="BO4477" s="41"/>
      <c r="BP4477" s="41"/>
      <c r="BQ4477" s="41"/>
      <c r="BR4477" s="41"/>
      <c r="BS4477" s="41"/>
      <c r="BT4477" s="41"/>
      <c r="BU4477" s="41"/>
      <c r="BV4477" s="41"/>
      <c r="BW4477" s="41"/>
      <c r="BX4477" s="41"/>
      <c r="BY4477" s="41"/>
      <c r="BZ4477" s="41"/>
      <c r="CA4477" s="41"/>
      <c r="CB4477" s="41"/>
      <c r="CC4477" s="41"/>
      <c r="CD4477" s="41"/>
      <c r="CE4477" s="41"/>
      <c r="CF4477" s="41"/>
      <c r="CG4477" s="41"/>
      <c r="CH4477" s="41"/>
      <c r="CI4477" s="41"/>
      <c r="CJ4477" s="41"/>
      <c r="ED4477" s="68"/>
      <c r="EE4477" s="68"/>
      <c r="EF4477" s="68"/>
      <c r="EG4477" s="68"/>
      <c r="EH4477" s="68"/>
      <c r="EI4477" s="68"/>
      <c r="EJ4477" s="68"/>
      <c r="EK4477" s="68"/>
      <c r="EL4477" s="68"/>
      <c r="EM4477" s="68"/>
      <c r="EN4477" s="68"/>
      <c r="EO4477" s="68"/>
      <c r="EP4477" s="68"/>
      <c r="EQ4477" s="68"/>
      <c r="ER4477" s="68"/>
      <c r="ES4477" s="68"/>
      <c r="ET4477" s="68"/>
    </row>
    <row r="4478" spans="53:150" s="9" customFormat="1" ht="15">
      <c r="BA4478" s="41"/>
      <c r="BB4478" s="41"/>
      <c r="BC4478" s="41"/>
      <c r="BD4478" s="41"/>
      <c r="BE4478" s="41"/>
      <c r="BF4478" s="41"/>
      <c r="BG4478" s="41"/>
      <c r="BH4478" s="41"/>
      <c r="BI4478" s="41"/>
      <c r="BJ4478" s="41"/>
      <c r="BK4478" s="41"/>
      <c r="BL4478" s="41"/>
      <c r="BM4478" s="41"/>
      <c r="BN4478" s="41"/>
      <c r="BO4478" s="41"/>
      <c r="BP4478" s="41"/>
      <c r="BQ4478" s="41"/>
      <c r="BR4478" s="41"/>
      <c r="BS4478" s="41"/>
      <c r="BT4478" s="41"/>
      <c r="BU4478" s="41"/>
      <c r="BV4478" s="41"/>
      <c r="BW4478" s="41"/>
      <c r="BX4478" s="41"/>
      <c r="BY4478" s="41"/>
      <c r="BZ4478" s="41"/>
      <c r="CA4478" s="41"/>
      <c r="CB4478" s="41"/>
      <c r="CC4478" s="41"/>
      <c r="CD4478" s="41"/>
      <c r="CE4478" s="41"/>
      <c r="CF4478" s="41"/>
      <c r="CG4478" s="41"/>
      <c r="CH4478" s="41"/>
      <c r="CI4478" s="41"/>
      <c r="CJ4478" s="41"/>
      <c r="ED4478" s="68"/>
      <c r="EE4478" s="68"/>
      <c r="EF4478" s="68"/>
      <c r="EG4478" s="68"/>
      <c r="EH4478" s="68"/>
      <c r="EI4478" s="68"/>
      <c r="EJ4478" s="68"/>
      <c r="EK4478" s="68"/>
      <c r="EL4478" s="68"/>
      <c r="EM4478" s="68"/>
      <c r="EN4478" s="68"/>
      <c r="EO4478" s="68"/>
      <c r="EP4478" s="68"/>
      <c r="EQ4478" s="68"/>
      <c r="ER4478" s="68"/>
      <c r="ES4478" s="68"/>
      <c r="ET4478" s="68"/>
    </row>
    <row r="4479" spans="53:150" s="9" customFormat="1" ht="15">
      <c r="BA4479" s="41"/>
      <c r="BB4479" s="41"/>
      <c r="BC4479" s="41"/>
      <c r="BD4479" s="41"/>
      <c r="BE4479" s="41"/>
      <c r="BF4479" s="41"/>
      <c r="BG4479" s="41"/>
      <c r="BH4479" s="41"/>
      <c r="BI4479" s="41"/>
      <c r="BJ4479" s="41"/>
      <c r="BK4479" s="41"/>
      <c r="BL4479" s="41"/>
      <c r="BM4479" s="41"/>
      <c r="BN4479" s="41"/>
      <c r="BO4479" s="41"/>
      <c r="BP4479" s="41"/>
      <c r="BQ4479" s="41"/>
      <c r="BR4479" s="41"/>
      <c r="BS4479" s="41"/>
      <c r="BT4479" s="41"/>
      <c r="BU4479" s="41"/>
      <c r="BV4479" s="41"/>
      <c r="BW4479" s="41"/>
      <c r="BX4479" s="41"/>
      <c r="BY4479" s="41"/>
      <c r="BZ4479" s="41"/>
      <c r="CA4479" s="41"/>
      <c r="CB4479" s="41"/>
      <c r="CC4479" s="41"/>
      <c r="CD4479" s="41"/>
      <c r="CE4479" s="41"/>
      <c r="CF4479" s="41"/>
      <c r="CG4479" s="41"/>
      <c r="CH4479" s="41"/>
      <c r="CI4479" s="41"/>
      <c r="CJ4479" s="41"/>
      <c r="ED4479" s="68"/>
      <c r="EE4479" s="68"/>
      <c r="EF4479" s="68"/>
      <c r="EG4479" s="68"/>
      <c r="EH4479" s="68"/>
      <c r="EI4479" s="68"/>
      <c r="EJ4479" s="68"/>
      <c r="EK4479" s="68"/>
      <c r="EL4479" s="68"/>
      <c r="EM4479" s="68"/>
      <c r="EN4479" s="68"/>
      <c r="EO4479" s="68"/>
      <c r="EP4479" s="68"/>
      <c r="EQ4479" s="68"/>
      <c r="ER4479" s="68"/>
      <c r="ES4479" s="68"/>
      <c r="ET4479" s="68"/>
    </row>
    <row r="4480" spans="53:150" s="9" customFormat="1" ht="15">
      <c r="BA4480" s="41"/>
      <c r="BB4480" s="41"/>
      <c r="BC4480" s="41"/>
      <c r="BD4480" s="41"/>
      <c r="BE4480" s="41"/>
      <c r="BF4480" s="41"/>
      <c r="BG4480" s="41"/>
      <c r="BH4480" s="41"/>
      <c r="BI4480" s="41"/>
      <c r="BJ4480" s="41"/>
      <c r="BK4480" s="41"/>
      <c r="BL4480" s="41"/>
      <c r="BM4480" s="41"/>
      <c r="BN4480" s="41"/>
      <c r="BO4480" s="41"/>
      <c r="BP4480" s="41"/>
      <c r="BQ4480" s="41"/>
      <c r="BR4480" s="41"/>
      <c r="BS4480" s="41"/>
      <c r="BT4480" s="41"/>
      <c r="BU4480" s="41"/>
      <c r="BV4480" s="41"/>
      <c r="BW4480" s="41"/>
      <c r="BX4480" s="41"/>
      <c r="BY4480" s="41"/>
      <c r="BZ4480" s="41"/>
      <c r="CA4480" s="41"/>
      <c r="CB4480" s="41"/>
      <c r="CC4480" s="41"/>
      <c r="CD4480" s="41"/>
      <c r="CE4480" s="41"/>
      <c r="CF4480" s="41"/>
      <c r="CG4480" s="41"/>
      <c r="CH4480" s="41"/>
      <c r="CI4480" s="41"/>
      <c r="CJ4480" s="41"/>
      <c r="ED4480" s="68"/>
      <c r="EE4480" s="68"/>
      <c r="EF4480" s="68"/>
      <c r="EG4480" s="68"/>
      <c r="EH4480" s="68"/>
      <c r="EI4480" s="68"/>
      <c r="EJ4480" s="68"/>
      <c r="EK4480" s="68"/>
      <c r="EL4480" s="68"/>
      <c r="EM4480" s="68"/>
      <c r="EN4480" s="68"/>
      <c r="EO4480" s="68"/>
      <c r="EP4480" s="68"/>
      <c r="EQ4480" s="68"/>
      <c r="ER4480" s="68"/>
      <c r="ES4480" s="68"/>
      <c r="ET4480" s="68"/>
    </row>
    <row r="4481" spans="53:150" s="9" customFormat="1" ht="15">
      <c r="BA4481" s="41"/>
      <c r="BB4481" s="41"/>
      <c r="BC4481" s="41"/>
      <c r="BD4481" s="41"/>
      <c r="BE4481" s="41"/>
      <c r="BF4481" s="41"/>
      <c r="BG4481" s="41"/>
      <c r="BH4481" s="41"/>
      <c r="BI4481" s="41"/>
      <c r="BJ4481" s="41"/>
      <c r="BK4481" s="41"/>
      <c r="BL4481" s="41"/>
      <c r="BM4481" s="41"/>
      <c r="BN4481" s="41"/>
      <c r="BO4481" s="41"/>
      <c r="BP4481" s="41"/>
      <c r="BQ4481" s="41"/>
      <c r="BR4481" s="41"/>
      <c r="BS4481" s="41"/>
      <c r="BT4481" s="41"/>
      <c r="BU4481" s="41"/>
      <c r="BV4481" s="41"/>
      <c r="BW4481" s="41"/>
      <c r="BX4481" s="41"/>
      <c r="BY4481" s="41"/>
      <c r="BZ4481" s="41"/>
      <c r="CA4481" s="41"/>
      <c r="CB4481" s="41"/>
      <c r="CC4481" s="41"/>
      <c r="CD4481" s="41"/>
      <c r="CE4481" s="41"/>
      <c r="CF4481" s="41"/>
      <c r="CG4481" s="41"/>
      <c r="CH4481" s="41"/>
      <c r="CI4481" s="41"/>
      <c r="CJ4481" s="41"/>
      <c r="ED4481" s="68"/>
      <c r="EE4481" s="68"/>
      <c r="EF4481" s="68"/>
      <c r="EG4481" s="68"/>
      <c r="EH4481" s="68"/>
      <c r="EI4481" s="68"/>
      <c r="EJ4481" s="68"/>
      <c r="EK4481" s="68"/>
      <c r="EL4481" s="68"/>
      <c r="EM4481" s="68"/>
      <c r="EN4481" s="68"/>
      <c r="EO4481" s="68"/>
      <c r="EP4481" s="68"/>
      <c r="EQ4481" s="68"/>
      <c r="ER4481" s="68"/>
      <c r="ES4481" s="68"/>
      <c r="ET4481" s="68"/>
    </row>
    <row r="4482" spans="53:150" s="9" customFormat="1" ht="15">
      <c r="BA4482" s="41"/>
      <c r="BB4482" s="41"/>
      <c r="BC4482" s="41"/>
      <c r="BD4482" s="41"/>
      <c r="BE4482" s="41"/>
      <c r="BF4482" s="41"/>
      <c r="BG4482" s="41"/>
      <c r="BH4482" s="41"/>
      <c r="BI4482" s="41"/>
      <c r="BJ4482" s="41"/>
      <c r="BK4482" s="41"/>
      <c r="BL4482" s="41"/>
      <c r="BM4482" s="41"/>
      <c r="BN4482" s="41"/>
      <c r="BO4482" s="41"/>
      <c r="BP4482" s="41"/>
      <c r="BQ4482" s="41"/>
      <c r="BR4482" s="41"/>
      <c r="BS4482" s="41"/>
      <c r="BT4482" s="41"/>
      <c r="BU4482" s="41"/>
      <c r="BV4482" s="41"/>
      <c r="BW4482" s="41"/>
      <c r="BX4482" s="41"/>
      <c r="BY4482" s="41"/>
      <c r="BZ4482" s="41"/>
      <c r="CA4482" s="41"/>
      <c r="CB4482" s="41"/>
      <c r="CC4482" s="41"/>
      <c r="CD4482" s="41"/>
      <c r="CE4482" s="41"/>
      <c r="CF4482" s="41"/>
      <c r="CG4482" s="41"/>
      <c r="CH4482" s="41"/>
      <c r="CI4482" s="41"/>
      <c r="CJ4482" s="41"/>
      <c r="ED4482" s="68"/>
      <c r="EE4482" s="68"/>
      <c r="EF4482" s="68"/>
      <c r="EG4482" s="68"/>
      <c r="EH4482" s="68"/>
      <c r="EI4482" s="68"/>
      <c r="EJ4482" s="68"/>
      <c r="EK4482" s="68"/>
      <c r="EL4482" s="68"/>
      <c r="EM4482" s="68"/>
      <c r="EN4482" s="68"/>
      <c r="EO4482" s="68"/>
      <c r="EP4482" s="68"/>
      <c r="EQ4482" s="68"/>
      <c r="ER4482" s="68"/>
      <c r="ES4482" s="68"/>
      <c r="ET4482" s="68"/>
    </row>
    <row r="4483" spans="53:150" s="9" customFormat="1" ht="15">
      <c r="BA4483" s="41"/>
      <c r="BB4483" s="41"/>
      <c r="BC4483" s="41"/>
      <c r="BD4483" s="41"/>
      <c r="BE4483" s="41"/>
      <c r="BF4483" s="41"/>
      <c r="BG4483" s="41"/>
      <c r="BH4483" s="41"/>
      <c r="BI4483" s="41"/>
      <c r="BJ4483" s="41"/>
      <c r="BK4483" s="41"/>
      <c r="BL4483" s="41"/>
      <c r="BM4483" s="41"/>
      <c r="BN4483" s="41"/>
      <c r="BO4483" s="41"/>
      <c r="BP4483" s="41"/>
      <c r="BQ4483" s="41"/>
      <c r="BR4483" s="41"/>
      <c r="BS4483" s="41"/>
      <c r="BT4483" s="41"/>
      <c r="BU4483" s="41"/>
      <c r="BV4483" s="41"/>
      <c r="BW4483" s="41"/>
      <c r="BX4483" s="41"/>
      <c r="BY4483" s="41"/>
      <c r="BZ4483" s="41"/>
      <c r="CA4483" s="41"/>
      <c r="CB4483" s="41"/>
      <c r="CC4483" s="41"/>
      <c r="CD4483" s="41"/>
      <c r="CE4483" s="41"/>
      <c r="CF4483" s="41"/>
      <c r="CG4483" s="41"/>
      <c r="CH4483" s="41"/>
      <c r="CI4483" s="41"/>
      <c r="CJ4483" s="41"/>
      <c r="ED4483" s="68"/>
      <c r="EE4483" s="68"/>
      <c r="EF4483" s="68"/>
      <c r="EG4483" s="68"/>
      <c r="EH4483" s="68"/>
      <c r="EI4483" s="68"/>
      <c r="EJ4483" s="68"/>
      <c r="EK4483" s="68"/>
      <c r="EL4483" s="68"/>
      <c r="EM4483" s="68"/>
      <c r="EN4483" s="68"/>
      <c r="EO4483" s="68"/>
      <c r="EP4483" s="68"/>
      <c r="EQ4483" s="68"/>
      <c r="ER4483" s="68"/>
      <c r="ES4483" s="68"/>
      <c r="ET4483" s="68"/>
    </row>
    <row r="4484" spans="53:150" s="9" customFormat="1" ht="15">
      <c r="BA4484" s="41"/>
      <c r="BB4484" s="41"/>
      <c r="BC4484" s="41"/>
      <c r="BD4484" s="41"/>
      <c r="BE4484" s="41"/>
      <c r="BF4484" s="41"/>
      <c r="BG4484" s="41"/>
      <c r="BH4484" s="41"/>
      <c r="BI4484" s="41"/>
      <c r="BJ4484" s="41"/>
      <c r="BK4484" s="41"/>
      <c r="BL4484" s="41"/>
      <c r="BM4484" s="41"/>
      <c r="BN4484" s="41"/>
      <c r="BO4484" s="41"/>
      <c r="BP4484" s="41"/>
      <c r="BQ4484" s="41"/>
      <c r="BR4484" s="41"/>
      <c r="BS4484" s="41"/>
      <c r="BT4484" s="41"/>
      <c r="BU4484" s="41"/>
      <c r="BV4484" s="41"/>
      <c r="BW4484" s="41"/>
      <c r="BX4484" s="41"/>
      <c r="BY4484" s="41"/>
      <c r="BZ4484" s="41"/>
      <c r="CA4484" s="41"/>
      <c r="CB4484" s="41"/>
      <c r="CC4484" s="41"/>
      <c r="CD4484" s="41"/>
      <c r="CE4484" s="41"/>
      <c r="CF4484" s="41"/>
      <c r="CG4484" s="41"/>
      <c r="CH4484" s="41"/>
      <c r="CI4484" s="41"/>
      <c r="CJ4484" s="41"/>
      <c r="ED4484" s="68"/>
      <c r="EE4484" s="68"/>
      <c r="EF4484" s="68"/>
      <c r="EG4484" s="68"/>
      <c r="EH4484" s="68"/>
      <c r="EI4484" s="68"/>
      <c r="EJ4484" s="68"/>
      <c r="EK4484" s="68"/>
      <c r="EL4484" s="68"/>
      <c r="EM4484" s="68"/>
      <c r="EN4484" s="68"/>
      <c r="EO4484" s="68"/>
      <c r="EP4484" s="68"/>
      <c r="EQ4484" s="68"/>
      <c r="ER4484" s="68"/>
      <c r="ES4484" s="68"/>
      <c r="ET4484" s="68"/>
    </row>
    <row r="4485" spans="53:150" s="9" customFormat="1" ht="15">
      <c r="BA4485" s="41"/>
      <c r="BB4485" s="41"/>
      <c r="BC4485" s="41"/>
      <c r="BD4485" s="41"/>
      <c r="BE4485" s="41"/>
      <c r="BF4485" s="41"/>
      <c r="BG4485" s="41"/>
      <c r="BH4485" s="41"/>
      <c r="BI4485" s="41"/>
      <c r="BJ4485" s="41"/>
      <c r="BK4485" s="41"/>
      <c r="BL4485" s="41"/>
      <c r="BM4485" s="41"/>
      <c r="BN4485" s="41"/>
      <c r="BO4485" s="41"/>
      <c r="BP4485" s="41"/>
      <c r="BQ4485" s="41"/>
      <c r="BR4485" s="41"/>
      <c r="BS4485" s="41"/>
      <c r="BT4485" s="41"/>
      <c r="BU4485" s="41"/>
      <c r="BV4485" s="41"/>
      <c r="BW4485" s="41"/>
      <c r="BX4485" s="41"/>
      <c r="BY4485" s="41"/>
      <c r="BZ4485" s="41"/>
      <c r="CA4485" s="41"/>
      <c r="CB4485" s="41"/>
      <c r="CC4485" s="41"/>
      <c r="CD4485" s="41"/>
      <c r="CE4485" s="41"/>
      <c r="CF4485" s="41"/>
      <c r="CG4485" s="41"/>
      <c r="CH4485" s="41"/>
      <c r="CI4485" s="41"/>
      <c r="CJ4485" s="41"/>
      <c r="ED4485" s="68"/>
      <c r="EE4485" s="68"/>
      <c r="EF4485" s="68"/>
      <c r="EG4485" s="68"/>
      <c r="EH4485" s="68"/>
      <c r="EI4485" s="68"/>
      <c r="EJ4485" s="68"/>
      <c r="EK4485" s="68"/>
      <c r="EL4485" s="68"/>
      <c r="EM4485" s="68"/>
      <c r="EN4485" s="68"/>
      <c r="EO4485" s="68"/>
      <c r="EP4485" s="68"/>
      <c r="EQ4485" s="68"/>
      <c r="ER4485" s="68"/>
      <c r="ES4485" s="68"/>
      <c r="ET4485" s="68"/>
    </row>
    <row r="4486" spans="53:150" s="9" customFormat="1" ht="15">
      <c r="BA4486" s="41"/>
      <c r="BB4486" s="41"/>
      <c r="BC4486" s="41"/>
      <c r="BD4486" s="41"/>
      <c r="BE4486" s="41"/>
      <c r="BF4486" s="41"/>
      <c r="BG4486" s="41"/>
      <c r="BH4486" s="41"/>
      <c r="BI4486" s="41"/>
      <c r="BJ4486" s="41"/>
      <c r="BK4486" s="41"/>
      <c r="BL4486" s="41"/>
      <c r="BM4486" s="41"/>
      <c r="BN4486" s="41"/>
      <c r="BO4486" s="41"/>
      <c r="BP4486" s="41"/>
      <c r="BQ4486" s="41"/>
      <c r="BR4486" s="41"/>
      <c r="BS4486" s="41"/>
      <c r="BT4486" s="41"/>
      <c r="BU4486" s="41"/>
      <c r="BV4486" s="41"/>
      <c r="BW4486" s="41"/>
      <c r="BX4486" s="41"/>
      <c r="BY4486" s="41"/>
      <c r="BZ4486" s="41"/>
      <c r="CA4486" s="41"/>
      <c r="CB4486" s="41"/>
      <c r="CC4486" s="41"/>
      <c r="CD4486" s="41"/>
      <c r="CE4486" s="41"/>
      <c r="CF4486" s="41"/>
      <c r="CG4486" s="41"/>
      <c r="CH4486" s="41"/>
      <c r="CI4486" s="41"/>
      <c r="CJ4486" s="41"/>
      <c r="ED4486" s="68"/>
      <c r="EE4486" s="68"/>
      <c r="EF4486" s="68"/>
      <c r="EG4486" s="68"/>
      <c r="EH4486" s="68"/>
      <c r="EI4486" s="68"/>
      <c r="EJ4486" s="68"/>
      <c r="EK4486" s="68"/>
      <c r="EL4486" s="68"/>
      <c r="EM4486" s="68"/>
      <c r="EN4486" s="68"/>
      <c r="EO4486" s="68"/>
      <c r="EP4486" s="68"/>
      <c r="EQ4486" s="68"/>
      <c r="ER4486" s="68"/>
      <c r="ES4486" s="68"/>
      <c r="ET4486" s="68"/>
    </row>
    <row r="4487" spans="53:150" s="9" customFormat="1" ht="15">
      <c r="BA4487" s="41"/>
      <c r="BB4487" s="41"/>
      <c r="BC4487" s="41"/>
      <c r="BD4487" s="41"/>
      <c r="BE4487" s="41"/>
      <c r="BF4487" s="41"/>
      <c r="BG4487" s="41"/>
      <c r="BH4487" s="41"/>
      <c r="BI4487" s="41"/>
      <c r="BJ4487" s="41"/>
      <c r="BK4487" s="41"/>
      <c r="BL4487" s="41"/>
      <c r="BM4487" s="41"/>
      <c r="BN4487" s="41"/>
      <c r="BO4487" s="41"/>
      <c r="BP4487" s="41"/>
      <c r="BQ4487" s="41"/>
      <c r="BR4487" s="41"/>
      <c r="BS4487" s="41"/>
      <c r="BT4487" s="41"/>
      <c r="BU4487" s="41"/>
      <c r="BV4487" s="41"/>
      <c r="BW4487" s="41"/>
      <c r="BX4487" s="41"/>
      <c r="BY4487" s="41"/>
      <c r="BZ4487" s="41"/>
      <c r="CA4487" s="41"/>
      <c r="CB4487" s="41"/>
      <c r="CC4487" s="41"/>
      <c r="CD4487" s="41"/>
      <c r="CE4487" s="41"/>
      <c r="CF4487" s="41"/>
      <c r="CG4487" s="41"/>
      <c r="CH4487" s="41"/>
      <c r="CI4487" s="41"/>
      <c r="CJ4487" s="41"/>
      <c r="ED4487" s="68"/>
      <c r="EE4487" s="68"/>
      <c r="EF4487" s="68"/>
      <c r="EG4487" s="68"/>
      <c r="EH4487" s="68"/>
      <c r="EI4487" s="68"/>
      <c r="EJ4487" s="68"/>
      <c r="EK4487" s="68"/>
      <c r="EL4487" s="68"/>
      <c r="EM4487" s="68"/>
      <c r="EN4487" s="68"/>
      <c r="EO4487" s="68"/>
      <c r="EP4487" s="68"/>
      <c r="EQ4487" s="68"/>
      <c r="ER4487" s="68"/>
      <c r="ES4487" s="68"/>
      <c r="ET4487" s="68"/>
    </row>
    <row r="4488" spans="53:150" s="9" customFormat="1" ht="15">
      <c r="BA4488" s="41"/>
      <c r="BB4488" s="41"/>
      <c r="BC4488" s="41"/>
      <c r="BD4488" s="41"/>
      <c r="BE4488" s="41"/>
      <c r="BF4488" s="41"/>
      <c r="BG4488" s="41"/>
      <c r="BH4488" s="41"/>
      <c r="BI4488" s="41"/>
      <c r="BJ4488" s="41"/>
      <c r="BK4488" s="41"/>
      <c r="BL4488" s="41"/>
      <c r="BM4488" s="41"/>
      <c r="BN4488" s="41"/>
      <c r="BO4488" s="41"/>
      <c r="BP4488" s="41"/>
      <c r="BQ4488" s="41"/>
      <c r="BR4488" s="41"/>
      <c r="BS4488" s="41"/>
      <c r="BT4488" s="41"/>
      <c r="BU4488" s="41"/>
      <c r="BV4488" s="41"/>
      <c r="BW4488" s="41"/>
      <c r="BX4488" s="41"/>
      <c r="BY4488" s="41"/>
      <c r="BZ4488" s="41"/>
      <c r="CA4488" s="41"/>
      <c r="CB4488" s="41"/>
      <c r="CC4488" s="41"/>
      <c r="CD4488" s="41"/>
      <c r="CE4488" s="41"/>
      <c r="CF4488" s="41"/>
      <c r="CG4488" s="41"/>
      <c r="CH4488" s="41"/>
      <c r="CI4488" s="41"/>
      <c r="CJ4488" s="41"/>
      <c r="ED4488" s="68"/>
      <c r="EE4488" s="68"/>
      <c r="EF4488" s="68"/>
      <c r="EG4488" s="68"/>
      <c r="EH4488" s="68"/>
      <c r="EI4488" s="68"/>
      <c r="EJ4488" s="68"/>
      <c r="EK4488" s="68"/>
      <c r="EL4488" s="68"/>
      <c r="EM4488" s="68"/>
      <c r="EN4488" s="68"/>
      <c r="EO4488" s="68"/>
      <c r="EP4488" s="68"/>
      <c r="EQ4488" s="68"/>
      <c r="ER4488" s="68"/>
      <c r="ES4488" s="68"/>
      <c r="ET4488" s="68"/>
    </row>
    <row r="4489" spans="53:150" s="9" customFormat="1" ht="15">
      <c r="BA4489" s="41"/>
      <c r="BB4489" s="41"/>
      <c r="BC4489" s="41"/>
      <c r="BD4489" s="41"/>
      <c r="BE4489" s="41"/>
      <c r="BF4489" s="41"/>
      <c r="BG4489" s="41"/>
      <c r="BH4489" s="41"/>
      <c r="BI4489" s="41"/>
      <c r="BJ4489" s="41"/>
      <c r="BK4489" s="41"/>
      <c r="BL4489" s="41"/>
      <c r="BM4489" s="41"/>
      <c r="BN4489" s="41"/>
      <c r="BO4489" s="41"/>
      <c r="BP4489" s="41"/>
      <c r="BQ4489" s="41"/>
      <c r="BR4489" s="41"/>
      <c r="BS4489" s="41"/>
      <c r="BT4489" s="41"/>
      <c r="BU4489" s="41"/>
      <c r="BV4489" s="41"/>
      <c r="BW4489" s="41"/>
      <c r="BX4489" s="41"/>
      <c r="BY4489" s="41"/>
      <c r="BZ4489" s="41"/>
      <c r="CA4489" s="41"/>
      <c r="CB4489" s="41"/>
      <c r="CC4489" s="41"/>
      <c r="CD4489" s="41"/>
      <c r="CE4489" s="41"/>
      <c r="CF4489" s="41"/>
      <c r="CG4489" s="41"/>
      <c r="CH4489" s="41"/>
      <c r="CI4489" s="41"/>
      <c r="CJ4489" s="41"/>
      <c r="ED4489" s="68"/>
      <c r="EE4489" s="68"/>
      <c r="EF4489" s="68"/>
      <c r="EG4489" s="68"/>
      <c r="EH4489" s="68"/>
      <c r="EI4489" s="68"/>
      <c r="EJ4489" s="68"/>
      <c r="EK4489" s="68"/>
      <c r="EL4489" s="68"/>
      <c r="EM4489" s="68"/>
      <c r="EN4489" s="68"/>
      <c r="EO4489" s="68"/>
      <c r="EP4489" s="68"/>
      <c r="EQ4489" s="68"/>
      <c r="ER4489" s="68"/>
      <c r="ES4489" s="68"/>
      <c r="ET4489" s="68"/>
    </row>
    <row r="4490" spans="53:150" s="9" customFormat="1" ht="15">
      <c r="BA4490" s="41"/>
      <c r="BB4490" s="41"/>
      <c r="BC4490" s="41"/>
      <c r="BD4490" s="41"/>
      <c r="BE4490" s="41"/>
      <c r="BF4490" s="41"/>
      <c r="BG4490" s="41"/>
      <c r="BH4490" s="41"/>
      <c r="BI4490" s="41"/>
      <c r="BJ4490" s="41"/>
      <c r="BK4490" s="41"/>
      <c r="BL4490" s="41"/>
      <c r="BM4490" s="41"/>
      <c r="BN4490" s="41"/>
      <c r="BO4490" s="41"/>
      <c r="BP4490" s="41"/>
      <c r="BQ4490" s="41"/>
      <c r="BR4490" s="41"/>
      <c r="BS4490" s="41"/>
      <c r="BT4490" s="41"/>
      <c r="BU4490" s="41"/>
      <c r="BV4490" s="41"/>
      <c r="BW4490" s="41"/>
      <c r="BX4490" s="41"/>
      <c r="BY4490" s="41"/>
      <c r="BZ4490" s="41"/>
      <c r="CA4490" s="41"/>
      <c r="CB4490" s="41"/>
      <c r="CC4490" s="41"/>
      <c r="CD4490" s="41"/>
      <c r="CE4490" s="41"/>
      <c r="CF4490" s="41"/>
      <c r="CG4490" s="41"/>
      <c r="CH4490" s="41"/>
      <c r="CI4490" s="41"/>
      <c r="CJ4490" s="41"/>
      <c r="ED4490" s="68"/>
      <c r="EE4490" s="68"/>
      <c r="EF4490" s="68"/>
      <c r="EG4490" s="68"/>
      <c r="EH4490" s="68"/>
      <c r="EI4490" s="68"/>
      <c r="EJ4490" s="68"/>
      <c r="EK4490" s="68"/>
      <c r="EL4490" s="68"/>
      <c r="EM4490" s="68"/>
      <c r="EN4490" s="68"/>
      <c r="EO4490" s="68"/>
      <c r="EP4490" s="68"/>
      <c r="EQ4490" s="68"/>
      <c r="ER4490" s="68"/>
      <c r="ES4490" s="68"/>
      <c r="ET4490" s="68"/>
    </row>
    <row r="4491" spans="53:150" s="9" customFormat="1" ht="15">
      <c r="BA4491" s="41"/>
      <c r="BB4491" s="41"/>
      <c r="BC4491" s="41"/>
      <c r="BD4491" s="41"/>
      <c r="BE4491" s="41"/>
      <c r="BF4491" s="41"/>
      <c r="BG4491" s="41"/>
      <c r="BH4491" s="41"/>
      <c r="BI4491" s="41"/>
      <c r="BJ4491" s="41"/>
      <c r="BK4491" s="41"/>
      <c r="BL4491" s="41"/>
      <c r="BM4491" s="41"/>
      <c r="BN4491" s="41"/>
      <c r="BO4491" s="41"/>
      <c r="BP4491" s="41"/>
      <c r="BQ4491" s="41"/>
      <c r="BR4491" s="41"/>
      <c r="BS4491" s="41"/>
      <c r="BT4491" s="41"/>
      <c r="BU4491" s="41"/>
      <c r="BV4491" s="41"/>
      <c r="BW4491" s="41"/>
      <c r="BX4491" s="41"/>
      <c r="BY4491" s="41"/>
      <c r="BZ4491" s="41"/>
      <c r="CA4491" s="41"/>
      <c r="CB4491" s="41"/>
      <c r="CC4491" s="41"/>
      <c r="CD4491" s="41"/>
      <c r="CE4491" s="41"/>
      <c r="CF4491" s="41"/>
      <c r="CG4491" s="41"/>
      <c r="CH4491" s="41"/>
      <c r="CI4491" s="41"/>
      <c r="CJ4491" s="41"/>
      <c r="ED4491" s="68"/>
      <c r="EE4491" s="68"/>
      <c r="EF4491" s="68"/>
      <c r="EG4491" s="68"/>
      <c r="EH4491" s="68"/>
      <c r="EI4491" s="68"/>
      <c r="EJ4491" s="68"/>
      <c r="EK4491" s="68"/>
      <c r="EL4491" s="68"/>
      <c r="EM4491" s="68"/>
      <c r="EN4491" s="68"/>
      <c r="EO4491" s="68"/>
      <c r="EP4491" s="68"/>
      <c r="EQ4491" s="68"/>
      <c r="ER4491" s="68"/>
      <c r="ES4491" s="68"/>
      <c r="ET4491" s="68"/>
    </row>
    <row r="4492" spans="53:150" s="9" customFormat="1" ht="15">
      <c r="BA4492" s="41"/>
      <c r="BB4492" s="41"/>
      <c r="BC4492" s="41"/>
      <c r="BD4492" s="41"/>
      <c r="BE4492" s="41"/>
      <c r="BF4492" s="41"/>
      <c r="BG4492" s="41"/>
      <c r="BH4492" s="41"/>
      <c r="BI4492" s="41"/>
      <c r="BJ4492" s="41"/>
      <c r="BK4492" s="41"/>
      <c r="BL4492" s="41"/>
      <c r="BM4492" s="41"/>
      <c r="BN4492" s="41"/>
      <c r="BO4492" s="41"/>
      <c r="BP4492" s="41"/>
      <c r="BQ4492" s="41"/>
      <c r="BR4492" s="41"/>
      <c r="BS4492" s="41"/>
      <c r="BT4492" s="41"/>
      <c r="BU4492" s="41"/>
      <c r="BV4492" s="41"/>
      <c r="BW4492" s="41"/>
      <c r="BX4492" s="41"/>
      <c r="BY4492" s="41"/>
      <c r="BZ4492" s="41"/>
      <c r="CA4492" s="41"/>
      <c r="CB4492" s="41"/>
      <c r="CC4492" s="41"/>
      <c r="CD4492" s="41"/>
      <c r="CE4492" s="41"/>
      <c r="CF4492" s="41"/>
      <c r="CG4492" s="41"/>
      <c r="CH4492" s="41"/>
      <c r="CI4492" s="41"/>
      <c r="CJ4492" s="41"/>
      <c r="ED4492" s="68"/>
      <c r="EE4492" s="68"/>
      <c r="EF4492" s="68"/>
      <c r="EG4492" s="68"/>
      <c r="EH4492" s="68"/>
      <c r="EI4492" s="68"/>
      <c r="EJ4492" s="68"/>
      <c r="EK4492" s="68"/>
      <c r="EL4492" s="68"/>
      <c r="EM4492" s="68"/>
      <c r="EN4492" s="68"/>
      <c r="EO4492" s="68"/>
      <c r="EP4492" s="68"/>
      <c r="EQ4492" s="68"/>
      <c r="ER4492" s="68"/>
      <c r="ES4492" s="68"/>
      <c r="ET4492" s="68"/>
    </row>
    <row r="4493" spans="53:150" s="9" customFormat="1" ht="15">
      <c r="BA4493" s="41"/>
      <c r="BB4493" s="41"/>
      <c r="BC4493" s="41"/>
      <c r="BD4493" s="41"/>
      <c r="BE4493" s="41"/>
      <c r="BF4493" s="41"/>
      <c r="BG4493" s="41"/>
      <c r="BH4493" s="41"/>
      <c r="BI4493" s="41"/>
      <c r="BJ4493" s="41"/>
      <c r="BK4493" s="41"/>
      <c r="BL4493" s="41"/>
      <c r="BM4493" s="41"/>
      <c r="BN4493" s="41"/>
      <c r="BO4493" s="41"/>
      <c r="BP4493" s="41"/>
      <c r="BQ4493" s="41"/>
      <c r="BR4493" s="41"/>
      <c r="BS4493" s="41"/>
      <c r="BT4493" s="41"/>
      <c r="BU4493" s="41"/>
      <c r="BV4493" s="41"/>
      <c r="BW4493" s="41"/>
      <c r="BX4493" s="41"/>
      <c r="BY4493" s="41"/>
      <c r="BZ4493" s="41"/>
      <c r="CA4493" s="41"/>
      <c r="CB4493" s="41"/>
      <c r="CC4493" s="41"/>
      <c r="CD4493" s="41"/>
      <c r="CE4493" s="41"/>
      <c r="CF4493" s="41"/>
      <c r="CG4493" s="41"/>
      <c r="CH4493" s="41"/>
      <c r="CI4493" s="41"/>
      <c r="CJ4493" s="41"/>
      <c r="ED4493" s="68"/>
      <c r="EE4493" s="68"/>
      <c r="EF4493" s="68"/>
      <c r="EG4493" s="68"/>
      <c r="EH4493" s="68"/>
      <c r="EI4493" s="68"/>
      <c r="EJ4493" s="68"/>
      <c r="EK4493" s="68"/>
      <c r="EL4493" s="68"/>
      <c r="EM4493" s="68"/>
      <c r="EN4493" s="68"/>
      <c r="EO4493" s="68"/>
      <c r="EP4493" s="68"/>
      <c r="EQ4493" s="68"/>
      <c r="ER4493" s="68"/>
      <c r="ES4493" s="68"/>
      <c r="ET4493" s="68"/>
    </row>
    <row r="4494" spans="53:150" s="9" customFormat="1" ht="15">
      <c r="BA4494" s="41"/>
      <c r="BB4494" s="41"/>
      <c r="BC4494" s="41"/>
      <c r="BD4494" s="41"/>
      <c r="BE4494" s="41"/>
      <c r="BF4494" s="41"/>
      <c r="BG4494" s="41"/>
      <c r="BH4494" s="41"/>
      <c r="BI4494" s="41"/>
      <c r="BJ4494" s="41"/>
      <c r="BK4494" s="41"/>
      <c r="BL4494" s="41"/>
      <c r="BM4494" s="41"/>
      <c r="BN4494" s="41"/>
      <c r="BO4494" s="41"/>
      <c r="BP4494" s="41"/>
      <c r="BQ4494" s="41"/>
      <c r="BR4494" s="41"/>
      <c r="BS4494" s="41"/>
      <c r="BT4494" s="41"/>
      <c r="BU4494" s="41"/>
      <c r="BV4494" s="41"/>
      <c r="BW4494" s="41"/>
      <c r="BX4494" s="41"/>
      <c r="BY4494" s="41"/>
      <c r="BZ4494" s="41"/>
      <c r="CA4494" s="41"/>
      <c r="CB4494" s="41"/>
      <c r="CC4494" s="41"/>
      <c r="CD4494" s="41"/>
      <c r="CE4494" s="41"/>
      <c r="CF4494" s="41"/>
      <c r="CG4494" s="41"/>
      <c r="CH4494" s="41"/>
      <c r="CI4494" s="41"/>
      <c r="CJ4494" s="41"/>
      <c r="ED4494" s="68"/>
      <c r="EE4494" s="68"/>
      <c r="EF4494" s="68"/>
      <c r="EG4494" s="68"/>
      <c r="EH4494" s="68"/>
      <c r="EI4494" s="68"/>
      <c r="EJ4494" s="68"/>
      <c r="EK4494" s="68"/>
      <c r="EL4494" s="68"/>
      <c r="EM4494" s="68"/>
      <c r="EN4494" s="68"/>
      <c r="EO4494" s="68"/>
      <c r="EP4494" s="68"/>
      <c r="EQ4494" s="68"/>
      <c r="ER4494" s="68"/>
      <c r="ES4494" s="68"/>
      <c r="ET4494" s="68"/>
    </row>
    <row r="4495" spans="53:150" s="9" customFormat="1" ht="15">
      <c r="BA4495" s="41"/>
      <c r="BB4495" s="41"/>
      <c r="BC4495" s="41"/>
      <c r="BD4495" s="41"/>
      <c r="BE4495" s="41"/>
      <c r="BF4495" s="41"/>
      <c r="BG4495" s="41"/>
      <c r="BH4495" s="41"/>
      <c r="BI4495" s="41"/>
      <c r="BJ4495" s="41"/>
      <c r="BK4495" s="41"/>
      <c r="BL4495" s="41"/>
      <c r="BM4495" s="41"/>
      <c r="BN4495" s="41"/>
      <c r="BO4495" s="41"/>
      <c r="BP4495" s="41"/>
      <c r="BQ4495" s="41"/>
      <c r="BR4495" s="41"/>
      <c r="BS4495" s="41"/>
      <c r="BT4495" s="41"/>
      <c r="BU4495" s="41"/>
      <c r="BV4495" s="41"/>
      <c r="BW4495" s="41"/>
      <c r="BX4495" s="41"/>
      <c r="BY4495" s="41"/>
      <c r="BZ4495" s="41"/>
      <c r="CA4495" s="41"/>
      <c r="CB4495" s="41"/>
      <c r="CC4495" s="41"/>
      <c r="CD4495" s="41"/>
      <c r="CE4495" s="41"/>
      <c r="CF4495" s="41"/>
      <c r="CG4495" s="41"/>
      <c r="CH4495" s="41"/>
      <c r="CI4495" s="41"/>
      <c r="CJ4495" s="41"/>
      <c r="ED4495" s="68"/>
      <c r="EE4495" s="68"/>
      <c r="EF4495" s="68"/>
      <c r="EG4495" s="68"/>
      <c r="EH4495" s="68"/>
      <c r="EI4495" s="68"/>
      <c r="EJ4495" s="68"/>
      <c r="EK4495" s="68"/>
      <c r="EL4495" s="68"/>
      <c r="EM4495" s="68"/>
      <c r="EN4495" s="68"/>
      <c r="EO4495" s="68"/>
      <c r="EP4495" s="68"/>
      <c r="EQ4495" s="68"/>
      <c r="ER4495" s="68"/>
      <c r="ES4495" s="68"/>
      <c r="ET4495" s="68"/>
    </row>
    <row r="4496" spans="53:150" s="9" customFormat="1" ht="15">
      <c r="BA4496" s="41"/>
      <c r="BB4496" s="41"/>
      <c r="BC4496" s="41"/>
      <c r="BD4496" s="41"/>
      <c r="BE4496" s="41"/>
      <c r="BF4496" s="41"/>
      <c r="BG4496" s="41"/>
      <c r="BH4496" s="41"/>
      <c r="BI4496" s="41"/>
      <c r="BJ4496" s="41"/>
      <c r="BK4496" s="41"/>
      <c r="BL4496" s="41"/>
      <c r="BM4496" s="41"/>
      <c r="BN4496" s="41"/>
      <c r="BO4496" s="41"/>
      <c r="BP4496" s="41"/>
      <c r="BQ4496" s="41"/>
      <c r="BR4496" s="41"/>
      <c r="BS4496" s="41"/>
      <c r="BT4496" s="41"/>
      <c r="BU4496" s="41"/>
      <c r="BV4496" s="41"/>
      <c r="BW4496" s="41"/>
      <c r="BX4496" s="41"/>
      <c r="BY4496" s="41"/>
      <c r="BZ4496" s="41"/>
      <c r="CA4496" s="41"/>
      <c r="CB4496" s="41"/>
      <c r="CC4496" s="41"/>
      <c r="CD4496" s="41"/>
      <c r="CE4496" s="41"/>
      <c r="CF4496" s="41"/>
      <c r="CG4496" s="41"/>
      <c r="CH4496" s="41"/>
      <c r="CI4496" s="41"/>
      <c r="CJ4496" s="41"/>
      <c r="ED4496" s="68"/>
      <c r="EE4496" s="68"/>
      <c r="EF4496" s="68"/>
      <c r="EG4496" s="68"/>
      <c r="EH4496" s="68"/>
      <c r="EI4496" s="68"/>
      <c r="EJ4496" s="68"/>
      <c r="EK4496" s="68"/>
      <c r="EL4496" s="68"/>
      <c r="EM4496" s="68"/>
      <c r="EN4496" s="68"/>
      <c r="EO4496" s="68"/>
      <c r="EP4496" s="68"/>
      <c r="EQ4496" s="68"/>
      <c r="ER4496" s="68"/>
      <c r="ES4496" s="68"/>
      <c r="ET4496" s="68"/>
    </row>
    <row r="4497" spans="53:150" s="9" customFormat="1" ht="15">
      <c r="BA4497" s="41"/>
      <c r="BB4497" s="41"/>
      <c r="BC4497" s="41"/>
      <c r="BD4497" s="41"/>
      <c r="BE4497" s="41"/>
      <c r="BF4497" s="41"/>
      <c r="BG4497" s="41"/>
      <c r="BH4497" s="41"/>
      <c r="BI4497" s="41"/>
      <c r="BJ4497" s="41"/>
      <c r="BK4497" s="41"/>
      <c r="BL4497" s="41"/>
      <c r="BM4497" s="41"/>
      <c r="BN4497" s="41"/>
      <c r="BO4497" s="41"/>
      <c r="BP4497" s="41"/>
      <c r="BQ4497" s="41"/>
      <c r="BR4497" s="41"/>
      <c r="BS4497" s="41"/>
      <c r="BT4497" s="41"/>
      <c r="BU4497" s="41"/>
      <c r="BV4497" s="41"/>
      <c r="BW4497" s="41"/>
      <c r="BX4497" s="41"/>
      <c r="BY4497" s="41"/>
      <c r="BZ4497" s="41"/>
      <c r="CA4497" s="41"/>
      <c r="CB4497" s="41"/>
      <c r="CC4497" s="41"/>
      <c r="CD4497" s="41"/>
      <c r="CE4497" s="41"/>
      <c r="CF4497" s="41"/>
      <c r="CG4497" s="41"/>
      <c r="CH4497" s="41"/>
      <c r="CI4497" s="41"/>
      <c r="CJ4497" s="41"/>
      <c r="ED4497" s="68"/>
      <c r="EE4497" s="68"/>
      <c r="EF4497" s="68"/>
      <c r="EG4497" s="68"/>
      <c r="EH4497" s="68"/>
      <c r="EI4497" s="68"/>
      <c r="EJ4497" s="68"/>
      <c r="EK4497" s="68"/>
      <c r="EL4497" s="68"/>
      <c r="EM4497" s="68"/>
      <c r="EN4497" s="68"/>
      <c r="EO4497" s="68"/>
      <c r="EP4497" s="68"/>
      <c r="EQ4497" s="68"/>
      <c r="ER4497" s="68"/>
      <c r="ES4497" s="68"/>
      <c r="ET4497" s="68"/>
    </row>
    <row r="4498" spans="53:150" s="9" customFormat="1" ht="15">
      <c r="BA4498" s="41"/>
      <c r="BB4498" s="41"/>
      <c r="BC4498" s="41"/>
      <c r="BD4498" s="41"/>
      <c r="BE4498" s="41"/>
      <c r="BF4498" s="41"/>
      <c r="BG4498" s="41"/>
      <c r="BH4498" s="41"/>
      <c r="BI4498" s="41"/>
      <c r="BJ4498" s="41"/>
      <c r="BK4498" s="41"/>
      <c r="BL4498" s="41"/>
      <c r="BM4498" s="41"/>
      <c r="BN4498" s="41"/>
      <c r="BO4498" s="41"/>
      <c r="BP4498" s="41"/>
      <c r="BQ4498" s="41"/>
      <c r="BR4498" s="41"/>
      <c r="BS4498" s="41"/>
      <c r="BT4498" s="41"/>
      <c r="BU4498" s="41"/>
      <c r="BV4498" s="41"/>
      <c r="BW4498" s="41"/>
      <c r="BX4498" s="41"/>
      <c r="BY4498" s="41"/>
      <c r="BZ4498" s="41"/>
      <c r="CA4498" s="41"/>
      <c r="CB4498" s="41"/>
      <c r="CC4498" s="41"/>
      <c r="CD4498" s="41"/>
      <c r="CE4498" s="41"/>
      <c r="CF4498" s="41"/>
      <c r="CG4498" s="41"/>
      <c r="CH4498" s="41"/>
      <c r="CI4498" s="41"/>
      <c r="CJ4498" s="41"/>
      <c r="ED4498" s="68"/>
      <c r="EE4498" s="68"/>
      <c r="EF4498" s="68"/>
      <c r="EG4498" s="68"/>
      <c r="EH4498" s="68"/>
      <c r="EI4498" s="68"/>
      <c r="EJ4498" s="68"/>
      <c r="EK4498" s="68"/>
      <c r="EL4498" s="68"/>
      <c r="EM4498" s="68"/>
      <c r="EN4498" s="68"/>
      <c r="EO4498" s="68"/>
      <c r="EP4498" s="68"/>
      <c r="EQ4498" s="68"/>
      <c r="ER4498" s="68"/>
      <c r="ES4498" s="68"/>
      <c r="ET4498" s="68"/>
    </row>
    <row r="4499" spans="53:150" s="9" customFormat="1" ht="15">
      <c r="BA4499" s="41"/>
      <c r="BB4499" s="41"/>
      <c r="BC4499" s="41"/>
      <c r="BD4499" s="41"/>
      <c r="BE4499" s="41"/>
      <c r="BF4499" s="41"/>
      <c r="BG4499" s="41"/>
      <c r="BH4499" s="41"/>
      <c r="BI4499" s="41"/>
      <c r="BJ4499" s="41"/>
      <c r="BK4499" s="41"/>
      <c r="BL4499" s="41"/>
      <c r="BM4499" s="41"/>
      <c r="BN4499" s="41"/>
      <c r="BO4499" s="41"/>
      <c r="BP4499" s="41"/>
      <c r="BQ4499" s="41"/>
      <c r="BR4499" s="41"/>
      <c r="BS4499" s="41"/>
      <c r="BT4499" s="41"/>
      <c r="BU4499" s="41"/>
      <c r="BV4499" s="41"/>
      <c r="BW4499" s="41"/>
      <c r="BX4499" s="41"/>
      <c r="BY4499" s="41"/>
      <c r="BZ4499" s="41"/>
      <c r="CA4499" s="41"/>
      <c r="CB4499" s="41"/>
      <c r="CC4499" s="41"/>
      <c r="CD4499" s="41"/>
      <c r="CE4499" s="41"/>
      <c r="CF4499" s="41"/>
      <c r="CG4499" s="41"/>
      <c r="CH4499" s="41"/>
      <c r="CI4499" s="41"/>
      <c r="CJ4499" s="41"/>
      <c r="ED4499" s="68"/>
      <c r="EE4499" s="68"/>
      <c r="EF4499" s="68"/>
      <c r="EG4499" s="68"/>
      <c r="EH4499" s="68"/>
      <c r="EI4499" s="68"/>
      <c r="EJ4499" s="68"/>
      <c r="EK4499" s="68"/>
      <c r="EL4499" s="68"/>
      <c r="EM4499" s="68"/>
      <c r="EN4499" s="68"/>
      <c r="EO4499" s="68"/>
      <c r="EP4499" s="68"/>
      <c r="EQ4499" s="68"/>
      <c r="ER4499" s="68"/>
      <c r="ES4499" s="68"/>
      <c r="ET4499" s="68"/>
    </row>
    <row r="4500" spans="53:150" s="9" customFormat="1" ht="15">
      <c r="BA4500" s="41"/>
      <c r="BB4500" s="41"/>
      <c r="BC4500" s="41"/>
      <c r="BD4500" s="41"/>
      <c r="BE4500" s="41"/>
      <c r="BF4500" s="41"/>
      <c r="BG4500" s="41"/>
      <c r="BH4500" s="41"/>
      <c r="BI4500" s="41"/>
      <c r="BJ4500" s="41"/>
      <c r="BK4500" s="41"/>
      <c r="BL4500" s="41"/>
      <c r="BM4500" s="41"/>
      <c r="BN4500" s="41"/>
      <c r="BO4500" s="41"/>
      <c r="BP4500" s="41"/>
      <c r="BQ4500" s="41"/>
      <c r="BR4500" s="41"/>
      <c r="BS4500" s="41"/>
      <c r="BT4500" s="41"/>
      <c r="BU4500" s="41"/>
      <c r="BV4500" s="41"/>
      <c r="BW4500" s="41"/>
      <c r="BX4500" s="41"/>
      <c r="BY4500" s="41"/>
      <c r="BZ4500" s="41"/>
      <c r="CA4500" s="41"/>
      <c r="CB4500" s="41"/>
      <c r="CC4500" s="41"/>
      <c r="CD4500" s="41"/>
      <c r="CE4500" s="41"/>
      <c r="CF4500" s="41"/>
      <c r="CG4500" s="41"/>
      <c r="CH4500" s="41"/>
      <c r="CI4500" s="41"/>
      <c r="CJ4500" s="41"/>
      <c r="ED4500" s="68"/>
      <c r="EE4500" s="68"/>
      <c r="EF4500" s="68"/>
      <c r="EG4500" s="68"/>
      <c r="EH4500" s="68"/>
      <c r="EI4500" s="68"/>
      <c r="EJ4500" s="68"/>
      <c r="EK4500" s="68"/>
      <c r="EL4500" s="68"/>
      <c r="EM4500" s="68"/>
      <c r="EN4500" s="68"/>
      <c r="EO4500" s="68"/>
      <c r="EP4500" s="68"/>
      <c r="EQ4500" s="68"/>
      <c r="ER4500" s="68"/>
      <c r="ES4500" s="68"/>
      <c r="ET4500" s="68"/>
    </row>
    <row r="4501" spans="53:150" s="9" customFormat="1" ht="15">
      <c r="BA4501" s="41"/>
      <c r="BB4501" s="41"/>
      <c r="BC4501" s="41"/>
      <c r="BD4501" s="41"/>
      <c r="BE4501" s="41"/>
      <c r="BF4501" s="41"/>
      <c r="BG4501" s="41"/>
      <c r="BH4501" s="41"/>
      <c r="BI4501" s="41"/>
      <c r="BJ4501" s="41"/>
      <c r="BK4501" s="41"/>
      <c r="BL4501" s="41"/>
      <c r="BM4501" s="41"/>
      <c r="BN4501" s="41"/>
      <c r="BO4501" s="41"/>
      <c r="BP4501" s="41"/>
      <c r="BQ4501" s="41"/>
      <c r="BR4501" s="41"/>
      <c r="BS4501" s="41"/>
      <c r="BT4501" s="41"/>
      <c r="BU4501" s="41"/>
      <c r="BV4501" s="41"/>
      <c r="BW4501" s="41"/>
      <c r="BX4501" s="41"/>
      <c r="BY4501" s="41"/>
      <c r="BZ4501" s="41"/>
      <c r="CA4501" s="41"/>
      <c r="CB4501" s="41"/>
      <c r="CC4501" s="41"/>
      <c r="CD4501" s="41"/>
      <c r="CE4501" s="41"/>
      <c r="CF4501" s="41"/>
      <c r="CG4501" s="41"/>
      <c r="CH4501" s="41"/>
      <c r="CI4501" s="41"/>
      <c r="CJ4501" s="41"/>
      <c r="ED4501" s="68"/>
      <c r="EE4501" s="68"/>
      <c r="EF4501" s="68"/>
      <c r="EG4501" s="68"/>
      <c r="EH4501" s="68"/>
      <c r="EI4501" s="68"/>
      <c r="EJ4501" s="68"/>
      <c r="EK4501" s="68"/>
      <c r="EL4501" s="68"/>
      <c r="EM4501" s="68"/>
      <c r="EN4501" s="68"/>
      <c r="EO4501" s="68"/>
      <c r="EP4501" s="68"/>
      <c r="EQ4501" s="68"/>
      <c r="ER4501" s="68"/>
      <c r="ES4501" s="68"/>
      <c r="ET4501" s="68"/>
    </row>
    <row r="4502" spans="53:150" s="9" customFormat="1" ht="15">
      <c r="BA4502" s="41"/>
      <c r="BB4502" s="41"/>
      <c r="BC4502" s="41"/>
      <c r="BD4502" s="41"/>
      <c r="BE4502" s="41"/>
      <c r="BF4502" s="41"/>
      <c r="BG4502" s="41"/>
      <c r="BH4502" s="41"/>
      <c r="BI4502" s="41"/>
      <c r="BJ4502" s="41"/>
      <c r="BK4502" s="41"/>
      <c r="BL4502" s="41"/>
      <c r="BM4502" s="41"/>
      <c r="BN4502" s="41"/>
      <c r="BO4502" s="41"/>
      <c r="BP4502" s="41"/>
      <c r="BQ4502" s="41"/>
      <c r="BR4502" s="41"/>
      <c r="BS4502" s="41"/>
      <c r="BT4502" s="41"/>
      <c r="BU4502" s="41"/>
      <c r="BV4502" s="41"/>
      <c r="BW4502" s="41"/>
      <c r="BX4502" s="41"/>
      <c r="BY4502" s="41"/>
      <c r="BZ4502" s="41"/>
      <c r="CA4502" s="41"/>
      <c r="CB4502" s="41"/>
      <c r="CC4502" s="41"/>
      <c r="CD4502" s="41"/>
      <c r="CE4502" s="41"/>
      <c r="CF4502" s="41"/>
      <c r="CG4502" s="41"/>
      <c r="CH4502" s="41"/>
      <c r="CI4502" s="41"/>
      <c r="CJ4502" s="41"/>
      <c r="ED4502" s="68"/>
      <c r="EE4502" s="68"/>
      <c r="EF4502" s="68"/>
      <c r="EG4502" s="68"/>
      <c r="EH4502" s="68"/>
      <c r="EI4502" s="68"/>
      <c r="EJ4502" s="68"/>
      <c r="EK4502" s="68"/>
      <c r="EL4502" s="68"/>
      <c r="EM4502" s="68"/>
      <c r="EN4502" s="68"/>
      <c r="EO4502" s="68"/>
      <c r="EP4502" s="68"/>
      <c r="EQ4502" s="68"/>
      <c r="ER4502" s="68"/>
      <c r="ES4502" s="68"/>
      <c r="ET4502" s="68"/>
    </row>
    <row r="4503" spans="53:150" s="9" customFormat="1" ht="15">
      <c r="BA4503" s="41"/>
      <c r="BB4503" s="41"/>
      <c r="BC4503" s="41"/>
      <c r="BD4503" s="41"/>
      <c r="BE4503" s="41"/>
      <c r="BF4503" s="41"/>
      <c r="BG4503" s="41"/>
      <c r="BH4503" s="41"/>
      <c r="BI4503" s="41"/>
      <c r="BJ4503" s="41"/>
      <c r="BK4503" s="41"/>
      <c r="BL4503" s="41"/>
      <c r="BM4503" s="41"/>
      <c r="BN4503" s="41"/>
      <c r="BO4503" s="41"/>
      <c r="BP4503" s="41"/>
      <c r="BQ4503" s="41"/>
      <c r="BR4503" s="41"/>
      <c r="BS4503" s="41"/>
      <c r="BT4503" s="41"/>
      <c r="BU4503" s="41"/>
      <c r="BV4503" s="41"/>
      <c r="BW4503" s="41"/>
      <c r="BX4503" s="41"/>
      <c r="BY4503" s="41"/>
      <c r="BZ4503" s="41"/>
      <c r="CA4503" s="41"/>
      <c r="CB4503" s="41"/>
      <c r="CC4503" s="41"/>
      <c r="CD4503" s="41"/>
      <c r="CE4503" s="41"/>
      <c r="CF4503" s="41"/>
      <c r="CG4503" s="41"/>
      <c r="CH4503" s="41"/>
      <c r="CI4503" s="41"/>
      <c r="CJ4503" s="41"/>
      <c r="ED4503" s="68"/>
      <c r="EE4503" s="68"/>
      <c r="EF4503" s="68"/>
      <c r="EG4503" s="68"/>
      <c r="EH4503" s="68"/>
      <c r="EI4503" s="68"/>
      <c r="EJ4503" s="68"/>
      <c r="EK4503" s="68"/>
      <c r="EL4503" s="68"/>
      <c r="EM4503" s="68"/>
      <c r="EN4503" s="68"/>
      <c r="EO4503" s="68"/>
      <c r="EP4503" s="68"/>
      <c r="EQ4503" s="68"/>
      <c r="ER4503" s="68"/>
      <c r="ES4503" s="68"/>
      <c r="ET4503" s="68"/>
    </row>
    <row r="4504" spans="53:150" s="9" customFormat="1" ht="15">
      <c r="BA4504" s="41"/>
      <c r="BB4504" s="41"/>
      <c r="BC4504" s="41"/>
      <c r="BD4504" s="41"/>
      <c r="BE4504" s="41"/>
      <c r="BF4504" s="41"/>
      <c r="BG4504" s="41"/>
      <c r="BH4504" s="41"/>
      <c r="BI4504" s="41"/>
      <c r="BJ4504" s="41"/>
      <c r="BK4504" s="41"/>
      <c r="BL4504" s="41"/>
      <c r="BM4504" s="41"/>
      <c r="BN4504" s="41"/>
      <c r="BO4504" s="41"/>
      <c r="BP4504" s="41"/>
      <c r="BQ4504" s="41"/>
      <c r="BR4504" s="41"/>
      <c r="BS4504" s="41"/>
      <c r="BT4504" s="41"/>
      <c r="BU4504" s="41"/>
      <c r="BV4504" s="41"/>
      <c r="BW4504" s="41"/>
      <c r="BX4504" s="41"/>
      <c r="BY4504" s="41"/>
      <c r="BZ4504" s="41"/>
      <c r="CA4504" s="41"/>
      <c r="CB4504" s="41"/>
      <c r="CC4504" s="41"/>
      <c r="CD4504" s="41"/>
      <c r="CE4504" s="41"/>
      <c r="CF4504" s="41"/>
      <c r="CG4504" s="41"/>
      <c r="CH4504" s="41"/>
      <c r="CI4504" s="41"/>
      <c r="CJ4504" s="41"/>
      <c r="ED4504" s="68"/>
      <c r="EE4504" s="68"/>
      <c r="EF4504" s="68"/>
      <c r="EG4504" s="68"/>
      <c r="EH4504" s="68"/>
      <c r="EI4504" s="68"/>
      <c r="EJ4504" s="68"/>
      <c r="EK4504" s="68"/>
      <c r="EL4504" s="68"/>
      <c r="EM4504" s="68"/>
      <c r="EN4504" s="68"/>
      <c r="EO4504" s="68"/>
      <c r="EP4504" s="68"/>
      <c r="EQ4504" s="68"/>
      <c r="ER4504" s="68"/>
      <c r="ES4504" s="68"/>
      <c r="ET4504" s="68"/>
    </row>
    <row r="4505" spans="53:150" s="9" customFormat="1" ht="15">
      <c r="BA4505" s="41"/>
      <c r="BB4505" s="41"/>
      <c r="BC4505" s="41"/>
      <c r="BD4505" s="41"/>
      <c r="BE4505" s="41"/>
      <c r="BF4505" s="41"/>
      <c r="BG4505" s="41"/>
      <c r="BH4505" s="41"/>
      <c r="BI4505" s="41"/>
      <c r="BJ4505" s="41"/>
      <c r="BK4505" s="41"/>
      <c r="BL4505" s="41"/>
      <c r="BM4505" s="41"/>
      <c r="BN4505" s="41"/>
      <c r="BO4505" s="41"/>
      <c r="BP4505" s="41"/>
      <c r="BQ4505" s="41"/>
      <c r="BR4505" s="41"/>
      <c r="BS4505" s="41"/>
      <c r="BT4505" s="41"/>
      <c r="BU4505" s="41"/>
      <c r="BV4505" s="41"/>
      <c r="BW4505" s="41"/>
      <c r="BX4505" s="41"/>
      <c r="BY4505" s="41"/>
      <c r="BZ4505" s="41"/>
      <c r="CA4505" s="41"/>
      <c r="CB4505" s="41"/>
      <c r="CC4505" s="41"/>
      <c r="CD4505" s="41"/>
      <c r="CE4505" s="41"/>
      <c r="CF4505" s="41"/>
      <c r="CG4505" s="41"/>
      <c r="CH4505" s="41"/>
      <c r="CI4505" s="41"/>
      <c r="CJ4505" s="41"/>
      <c r="ED4505" s="68"/>
      <c r="EE4505" s="68"/>
      <c r="EF4505" s="68"/>
      <c r="EG4505" s="68"/>
      <c r="EH4505" s="68"/>
      <c r="EI4505" s="68"/>
      <c r="EJ4505" s="68"/>
      <c r="EK4505" s="68"/>
      <c r="EL4505" s="68"/>
      <c r="EM4505" s="68"/>
      <c r="EN4505" s="68"/>
      <c r="EO4505" s="68"/>
      <c r="EP4505" s="68"/>
      <c r="EQ4505" s="68"/>
      <c r="ER4505" s="68"/>
      <c r="ES4505" s="68"/>
      <c r="ET4505" s="68"/>
    </row>
    <row r="4506" spans="53:150" s="9" customFormat="1" ht="15">
      <c r="BA4506" s="41"/>
      <c r="BB4506" s="41"/>
      <c r="BC4506" s="41"/>
      <c r="BD4506" s="41"/>
      <c r="BE4506" s="41"/>
      <c r="BF4506" s="41"/>
      <c r="BG4506" s="41"/>
      <c r="BH4506" s="41"/>
      <c r="BI4506" s="41"/>
      <c r="BJ4506" s="41"/>
      <c r="BK4506" s="41"/>
      <c r="BL4506" s="41"/>
      <c r="BM4506" s="41"/>
      <c r="BN4506" s="41"/>
      <c r="BO4506" s="41"/>
      <c r="BP4506" s="41"/>
      <c r="BQ4506" s="41"/>
      <c r="BR4506" s="41"/>
      <c r="BS4506" s="41"/>
      <c r="BT4506" s="41"/>
      <c r="BU4506" s="41"/>
      <c r="BV4506" s="41"/>
      <c r="BW4506" s="41"/>
      <c r="BX4506" s="41"/>
      <c r="BY4506" s="41"/>
      <c r="BZ4506" s="41"/>
      <c r="CA4506" s="41"/>
      <c r="CB4506" s="41"/>
      <c r="CC4506" s="41"/>
      <c r="CD4506" s="41"/>
      <c r="CE4506" s="41"/>
      <c r="CF4506" s="41"/>
      <c r="CG4506" s="41"/>
      <c r="CH4506" s="41"/>
      <c r="CI4506" s="41"/>
      <c r="CJ4506" s="41"/>
      <c r="ED4506" s="68"/>
      <c r="EE4506" s="68"/>
      <c r="EF4506" s="68"/>
      <c r="EG4506" s="68"/>
      <c r="EH4506" s="68"/>
      <c r="EI4506" s="68"/>
      <c r="EJ4506" s="68"/>
      <c r="EK4506" s="68"/>
      <c r="EL4506" s="68"/>
      <c r="EM4506" s="68"/>
      <c r="EN4506" s="68"/>
      <c r="EO4506" s="68"/>
      <c r="EP4506" s="68"/>
      <c r="EQ4506" s="68"/>
      <c r="ER4506" s="68"/>
      <c r="ES4506" s="68"/>
      <c r="ET4506" s="68"/>
    </row>
    <row r="4507" spans="53:150" s="9" customFormat="1" ht="15">
      <c r="BA4507" s="41"/>
      <c r="BB4507" s="41"/>
      <c r="BC4507" s="41"/>
      <c r="BD4507" s="41"/>
      <c r="BE4507" s="41"/>
      <c r="BF4507" s="41"/>
      <c r="BG4507" s="41"/>
      <c r="BH4507" s="41"/>
      <c r="BI4507" s="41"/>
      <c r="BJ4507" s="41"/>
      <c r="BK4507" s="41"/>
      <c r="BL4507" s="41"/>
      <c r="BM4507" s="41"/>
      <c r="BN4507" s="41"/>
      <c r="BO4507" s="41"/>
      <c r="BP4507" s="41"/>
      <c r="BQ4507" s="41"/>
      <c r="BR4507" s="41"/>
      <c r="BS4507" s="41"/>
      <c r="BT4507" s="41"/>
      <c r="BU4507" s="41"/>
      <c r="BV4507" s="41"/>
      <c r="BW4507" s="41"/>
      <c r="BX4507" s="41"/>
      <c r="BY4507" s="41"/>
      <c r="BZ4507" s="41"/>
      <c r="CA4507" s="41"/>
      <c r="CB4507" s="41"/>
      <c r="CC4507" s="41"/>
      <c r="CD4507" s="41"/>
      <c r="CE4507" s="41"/>
      <c r="CF4507" s="41"/>
      <c r="CG4507" s="41"/>
      <c r="CH4507" s="41"/>
      <c r="CI4507" s="41"/>
      <c r="CJ4507" s="41"/>
      <c r="ED4507" s="68"/>
      <c r="EE4507" s="68"/>
      <c r="EF4507" s="68"/>
      <c r="EG4507" s="68"/>
      <c r="EH4507" s="68"/>
      <c r="EI4507" s="68"/>
      <c r="EJ4507" s="68"/>
      <c r="EK4507" s="68"/>
      <c r="EL4507" s="68"/>
      <c r="EM4507" s="68"/>
      <c r="EN4507" s="68"/>
      <c r="EO4507" s="68"/>
      <c r="EP4507" s="68"/>
      <c r="EQ4507" s="68"/>
      <c r="ER4507" s="68"/>
      <c r="ES4507" s="68"/>
      <c r="ET4507" s="68"/>
    </row>
    <row r="4508" spans="53:150" s="9" customFormat="1" ht="15">
      <c r="BA4508" s="41"/>
      <c r="BB4508" s="41"/>
      <c r="BC4508" s="41"/>
      <c r="BD4508" s="41"/>
      <c r="BE4508" s="41"/>
      <c r="BF4508" s="41"/>
      <c r="BG4508" s="41"/>
      <c r="BH4508" s="41"/>
      <c r="BI4508" s="41"/>
      <c r="BJ4508" s="41"/>
      <c r="BK4508" s="41"/>
      <c r="BL4508" s="41"/>
      <c r="BM4508" s="41"/>
      <c r="BN4508" s="41"/>
      <c r="BO4508" s="41"/>
      <c r="BP4508" s="41"/>
      <c r="BQ4508" s="41"/>
      <c r="BR4508" s="41"/>
      <c r="BS4508" s="41"/>
      <c r="BT4508" s="41"/>
      <c r="BU4508" s="41"/>
      <c r="BV4508" s="41"/>
      <c r="BW4508" s="41"/>
      <c r="BX4508" s="41"/>
      <c r="BY4508" s="41"/>
      <c r="BZ4508" s="41"/>
      <c r="CA4508" s="41"/>
      <c r="CB4508" s="41"/>
      <c r="CC4508" s="41"/>
      <c r="CD4508" s="41"/>
      <c r="CE4508" s="41"/>
      <c r="CF4508" s="41"/>
      <c r="CG4508" s="41"/>
      <c r="CH4508" s="41"/>
      <c r="CI4508" s="41"/>
      <c r="CJ4508" s="41"/>
      <c r="ED4508" s="68"/>
      <c r="EE4508" s="68"/>
      <c r="EF4508" s="68"/>
      <c r="EG4508" s="68"/>
      <c r="EH4508" s="68"/>
      <c r="EI4508" s="68"/>
      <c r="EJ4508" s="68"/>
      <c r="EK4508" s="68"/>
      <c r="EL4508" s="68"/>
      <c r="EM4508" s="68"/>
      <c r="EN4508" s="68"/>
      <c r="EO4508" s="68"/>
      <c r="EP4508" s="68"/>
      <c r="EQ4508" s="68"/>
      <c r="ER4508" s="68"/>
      <c r="ES4508" s="68"/>
      <c r="ET4508" s="68"/>
    </row>
    <row r="4509" spans="53:150" s="9" customFormat="1" ht="15">
      <c r="BA4509" s="41"/>
      <c r="BB4509" s="41"/>
      <c r="BC4509" s="41"/>
      <c r="BD4509" s="41"/>
      <c r="BE4509" s="41"/>
      <c r="BF4509" s="41"/>
      <c r="BG4509" s="41"/>
      <c r="BH4509" s="41"/>
      <c r="BI4509" s="41"/>
      <c r="BJ4509" s="41"/>
      <c r="BK4509" s="41"/>
      <c r="BL4509" s="41"/>
      <c r="BM4509" s="41"/>
      <c r="BN4509" s="41"/>
      <c r="BO4509" s="41"/>
      <c r="BP4509" s="41"/>
      <c r="BQ4509" s="41"/>
      <c r="BR4509" s="41"/>
      <c r="BS4509" s="41"/>
      <c r="BT4509" s="41"/>
      <c r="BU4509" s="41"/>
      <c r="BV4509" s="41"/>
      <c r="BW4509" s="41"/>
      <c r="BX4509" s="41"/>
      <c r="BY4509" s="41"/>
      <c r="BZ4509" s="41"/>
      <c r="CA4509" s="41"/>
      <c r="CB4509" s="41"/>
      <c r="CC4509" s="41"/>
      <c r="CD4509" s="41"/>
      <c r="CE4509" s="41"/>
      <c r="CF4509" s="41"/>
      <c r="CG4509" s="41"/>
      <c r="CH4509" s="41"/>
      <c r="CI4509" s="41"/>
      <c r="CJ4509" s="41"/>
      <c r="ED4509" s="68"/>
      <c r="EE4509" s="68"/>
      <c r="EF4509" s="68"/>
      <c r="EG4509" s="68"/>
      <c r="EH4509" s="68"/>
      <c r="EI4509" s="68"/>
      <c r="EJ4509" s="68"/>
      <c r="EK4509" s="68"/>
      <c r="EL4509" s="68"/>
      <c r="EM4509" s="68"/>
      <c r="EN4509" s="68"/>
      <c r="EO4509" s="68"/>
      <c r="EP4509" s="68"/>
      <c r="EQ4509" s="68"/>
      <c r="ER4509" s="68"/>
      <c r="ES4509" s="68"/>
      <c r="ET4509" s="68"/>
    </row>
    <row r="4510" spans="53:150" s="9" customFormat="1" ht="15">
      <c r="BA4510" s="41"/>
      <c r="BB4510" s="41"/>
      <c r="BC4510" s="41"/>
      <c r="BD4510" s="41"/>
      <c r="BE4510" s="41"/>
      <c r="BF4510" s="41"/>
      <c r="BG4510" s="41"/>
      <c r="BH4510" s="41"/>
      <c r="BI4510" s="41"/>
      <c r="BJ4510" s="41"/>
      <c r="BK4510" s="41"/>
      <c r="BL4510" s="41"/>
      <c r="BM4510" s="41"/>
      <c r="BN4510" s="41"/>
      <c r="BO4510" s="41"/>
      <c r="BP4510" s="41"/>
      <c r="BQ4510" s="41"/>
      <c r="BR4510" s="41"/>
      <c r="BS4510" s="41"/>
      <c r="BT4510" s="41"/>
      <c r="BU4510" s="41"/>
      <c r="BV4510" s="41"/>
      <c r="BW4510" s="41"/>
      <c r="BX4510" s="41"/>
      <c r="BY4510" s="41"/>
      <c r="BZ4510" s="41"/>
      <c r="CA4510" s="41"/>
      <c r="CB4510" s="41"/>
      <c r="CC4510" s="41"/>
      <c r="CD4510" s="41"/>
      <c r="CE4510" s="41"/>
      <c r="CF4510" s="41"/>
      <c r="CG4510" s="41"/>
      <c r="CH4510" s="41"/>
      <c r="CI4510" s="41"/>
      <c r="CJ4510" s="41"/>
      <c r="ED4510" s="68"/>
      <c r="EE4510" s="68"/>
      <c r="EF4510" s="68"/>
      <c r="EG4510" s="68"/>
      <c r="EH4510" s="68"/>
      <c r="EI4510" s="68"/>
      <c r="EJ4510" s="68"/>
      <c r="EK4510" s="68"/>
      <c r="EL4510" s="68"/>
      <c r="EM4510" s="68"/>
      <c r="EN4510" s="68"/>
      <c r="EO4510" s="68"/>
      <c r="EP4510" s="68"/>
      <c r="EQ4510" s="68"/>
      <c r="ER4510" s="68"/>
      <c r="ES4510" s="68"/>
      <c r="ET4510" s="68"/>
    </row>
    <row r="4511" spans="53:150" s="9" customFormat="1" ht="15">
      <c r="BA4511" s="41"/>
      <c r="BB4511" s="41"/>
      <c r="BC4511" s="41"/>
      <c r="BD4511" s="41"/>
      <c r="BE4511" s="41"/>
      <c r="BF4511" s="41"/>
      <c r="BG4511" s="41"/>
      <c r="BH4511" s="41"/>
      <c r="BI4511" s="41"/>
      <c r="BJ4511" s="41"/>
      <c r="BK4511" s="41"/>
      <c r="BL4511" s="41"/>
      <c r="BM4511" s="41"/>
      <c r="BN4511" s="41"/>
      <c r="BO4511" s="41"/>
      <c r="BP4511" s="41"/>
      <c r="BQ4511" s="41"/>
      <c r="BR4511" s="41"/>
      <c r="BS4511" s="41"/>
      <c r="BT4511" s="41"/>
      <c r="BU4511" s="41"/>
      <c r="BV4511" s="41"/>
      <c r="BW4511" s="41"/>
      <c r="BX4511" s="41"/>
      <c r="BY4511" s="41"/>
      <c r="BZ4511" s="41"/>
      <c r="CA4511" s="41"/>
      <c r="CB4511" s="41"/>
      <c r="CC4511" s="41"/>
      <c r="CD4511" s="41"/>
      <c r="CE4511" s="41"/>
      <c r="CF4511" s="41"/>
      <c r="CG4511" s="41"/>
      <c r="CH4511" s="41"/>
      <c r="CI4511" s="41"/>
      <c r="CJ4511" s="41"/>
      <c r="ED4511" s="68"/>
      <c r="EE4511" s="68"/>
      <c r="EF4511" s="68"/>
      <c r="EG4511" s="68"/>
      <c r="EH4511" s="68"/>
      <c r="EI4511" s="68"/>
      <c r="EJ4511" s="68"/>
      <c r="EK4511" s="68"/>
      <c r="EL4511" s="68"/>
      <c r="EM4511" s="68"/>
      <c r="EN4511" s="68"/>
      <c r="EO4511" s="68"/>
      <c r="EP4511" s="68"/>
      <c r="EQ4511" s="68"/>
      <c r="ER4511" s="68"/>
      <c r="ES4511" s="68"/>
      <c r="ET4511" s="68"/>
    </row>
    <row r="4512" spans="53:150" s="9" customFormat="1" ht="15">
      <c r="BA4512" s="41"/>
      <c r="BB4512" s="41"/>
      <c r="BC4512" s="41"/>
      <c r="BD4512" s="41"/>
      <c r="BE4512" s="41"/>
      <c r="BF4512" s="41"/>
      <c r="BG4512" s="41"/>
      <c r="BH4512" s="41"/>
      <c r="BI4512" s="41"/>
      <c r="BJ4512" s="41"/>
      <c r="BK4512" s="41"/>
      <c r="BL4512" s="41"/>
      <c r="BM4512" s="41"/>
      <c r="BN4512" s="41"/>
      <c r="BO4512" s="41"/>
      <c r="BP4512" s="41"/>
      <c r="BQ4512" s="41"/>
      <c r="BR4512" s="41"/>
      <c r="BS4512" s="41"/>
      <c r="BT4512" s="41"/>
      <c r="BU4512" s="41"/>
      <c r="BV4512" s="41"/>
      <c r="BW4512" s="41"/>
      <c r="BX4512" s="41"/>
      <c r="BY4512" s="41"/>
      <c r="BZ4512" s="41"/>
      <c r="CA4512" s="41"/>
      <c r="CB4512" s="41"/>
      <c r="CC4512" s="41"/>
      <c r="CD4512" s="41"/>
      <c r="CE4512" s="41"/>
      <c r="CF4512" s="41"/>
      <c r="CG4512" s="41"/>
      <c r="CH4512" s="41"/>
      <c r="CI4512" s="41"/>
      <c r="CJ4512" s="41"/>
      <c r="ED4512" s="68"/>
      <c r="EE4512" s="68"/>
      <c r="EF4512" s="68"/>
      <c r="EG4512" s="68"/>
      <c r="EH4512" s="68"/>
      <c r="EI4512" s="68"/>
      <c r="EJ4512" s="68"/>
      <c r="EK4512" s="68"/>
      <c r="EL4512" s="68"/>
      <c r="EM4512" s="68"/>
      <c r="EN4512" s="68"/>
      <c r="EO4512" s="68"/>
      <c r="EP4512" s="68"/>
      <c r="EQ4512" s="68"/>
      <c r="ER4512" s="68"/>
      <c r="ES4512" s="68"/>
      <c r="ET4512" s="68"/>
    </row>
    <row r="4513" spans="53:150" s="9" customFormat="1" ht="15">
      <c r="BA4513" s="41"/>
      <c r="BB4513" s="41"/>
      <c r="BC4513" s="41"/>
      <c r="BD4513" s="41"/>
      <c r="BE4513" s="41"/>
      <c r="BF4513" s="41"/>
      <c r="BG4513" s="41"/>
      <c r="BH4513" s="41"/>
      <c r="BI4513" s="41"/>
      <c r="BJ4513" s="41"/>
      <c r="BK4513" s="41"/>
      <c r="BL4513" s="41"/>
      <c r="BM4513" s="41"/>
      <c r="BN4513" s="41"/>
      <c r="BO4513" s="41"/>
      <c r="BP4513" s="41"/>
      <c r="BQ4513" s="41"/>
      <c r="BR4513" s="41"/>
      <c r="BS4513" s="41"/>
      <c r="BT4513" s="41"/>
      <c r="BU4513" s="41"/>
      <c r="BV4513" s="41"/>
      <c r="BW4513" s="41"/>
      <c r="BX4513" s="41"/>
      <c r="BY4513" s="41"/>
      <c r="BZ4513" s="41"/>
      <c r="CA4513" s="41"/>
      <c r="CB4513" s="41"/>
      <c r="CC4513" s="41"/>
      <c r="CD4513" s="41"/>
      <c r="CE4513" s="41"/>
      <c r="CF4513" s="41"/>
      <c r="CG4513" s="41"/>
      <c r="CH4513" s="41"/>
      <c r="CI4513" s="41"/>
      <c r="CJ4513" s="41"/>
      <c r="ED4513" s="68"/>
      <c r="EE4513" s="68"/>
      <c r="EF4513" s="68"/>
      <c r="EG4513" s="68"/>
      <c r="EH4513" s="68"/>
      <c r="EI4513" s="68"/>
      <c r="EJ4513" s="68"/>
      <c r="EK4513" s="68"/>
      <c r="EL4513" s="68"/>
      <c r="EM4513" s="68"/>
      <c r="EN4513" s="68"/>
      <c r="EO4513" s="68"/>
      <c r="EP4513" s="68"/>
      <c r="EQ4513" s="68"/>
      <c r="ER4513" s="68"/>
      <c r="ES4513" s="68"/>
      <c r="ET4513" s="68"/>
    </row>
    <row r="4514" spans="53:150" s="9" customFormat="1" ht="15">
      <c r="BA4514" s="41"/>
      <c r="BB4514" s="41"/>
      <c r="BC4514" s="41"/>
      <c r="BD4514" s="41"/>
      <c r="BE4514" s="41"/>
      <c r="BF4514" s="41"/>
      <c r="BG4514" s="41"/>
      <c r="BH4514" s="41"/>
      <c r="BI4514" s="41"/>
      <c r="BJ4514" s="41"/>
      <c r="BK4514" s="41"/>
      <c r="BL4514" s="41"/>
      <c r="BM4514" s="41"/>
      <c r="BN4514" s="41"/>
      <c r="BO4514" s="41"/>
      <c r="BP4514" s="41"/>
      <c r="BQ4514" s="41"/>
      <c r="BR4514" s="41"/>
      <c r="BS4514" s="41"/>
      <c r="BT4514" s="41"/>
      <c r="BU4514" s="41"/>
      <c r="BV4514" s="41"/>
      <c r="BW4514" s="41"/>
      <c r="BX4514" s="41"/>
      <c r="BY4514" s="41"/>
      <c r="BZ4514" s="41"/>
      <c r="CA4514" s="41"/>
      <c r="CB4514" s="41"/>
      <c r="CC4514" s="41"/>
      <c r="CD4514" s="41"/>
      <c r="CE4514" s="41"/>
      <c r="CF4514" s="41"/>
      <c r="CG4514" s="41"/>
      <c r="CH4514" s="41"/>
      <c r="CI4514" s="41"/>
      <c r="CJ4514" s="41"/>
      <c r="ED4514" s="68"/>
      <c r="EE4514" s="68"/>
      <c r="EF4514" s="68"/>
      <c r="EG4514" s="68"/>
      <c r="EH4514" s="68"/>
      <c r="EI4514" s="68"/>
      <c r="EJ4514" s="68"/>
      <c r="EK4514" s="68"/>
      <c r="EL4514" s="68"/>
      <c r="EM4514" s="68"/>
      <c r="EN4514" s="68"/>
      <c r="EO4514" s="68"/>
      <c r="EP4514" s="68"/>
      <c r="EQ4514" s="68"/>
      <c r="ER4514" s="68"/>
      <c r="ES4514" s="68"/>
      <c r="ET4514" s="68"/>
    </row>
    <row r="4515" spans="53:150" s="9" customFormat="1" ht="15">
      <c r="BA4515" s="41"/>
      <c r="BB4515" s="41"/>
      <c r="BC4515" s="41"/>
      <c r="BD4515" s="41"/>
      <c r="BE4515" s="41"/>
      <c r="BF4515" s="41"/>
      <c r="BG4515" s="41"/>
      <c r="BH4515" s="41"/>
      <c r="BI4515" s="41"/>
      <c r="BJ4515" s="41"/>
      <c r="BK4515" s="41"/>
      <c r="BL4515" s="41"/>
      <c r="BM4515" s="41"/>
      <c r="BN4515" s="41"/>
      <c r="BO4515" s="41"/>
      <c r="BP4515" s="41"/>
      <c r="BQ4515" s="41"/>
      <c r="BR4515" s="41"/>
      <c r="BS4515" s="41"/>
      <c r="BT4515" s="41"/>
      <c r="BU4515" s="41"/>
      <c r="BV4515" s="41"/>
      <c r="BW4515" s="41"/>
      <c r="BX4515" s="41"/>
      <c r="BY4515" s="41"/>
      <c r="BZ4515" s="41"/>
      <c r="CA4515" s="41"/>
      <c r="CB4515" s="41"/>
      <c r="CC4515" s="41"/>
      <c r="CD4515" s="41"/>
      <c r="CE4515" s="41"/>
      <c r="CF4515" s="41"/>
      <c r="CG4515" s="41"/>
      <c r="CH4515" s="41"/>
      <c r="CI4515" s="41"/>
      <c r="CJ4515" s="41"/>
      <c r="ED4515" s="68"/>
      <c r="EE4515" s="68"/>
      <c r="EF4515" s="68"/>
      <c r="EG4515" s="68"/>
      <c r="EH4515" s="68"/>
      <c r="EI4515" s="68"/>
      <c r="EJ4515" s="68"/>
      <c r="EK4515" s="68"/>
      <c r="EL4515" s="68"/>
      <c r="EM4515" s="68"/>
      <c r="EN4515" s="68"/>
      <c r="EO4515" s="68"/>
      <c r="EP4515" s="68"/>
      <c r="EQ4515" s="68"/>
      <c r="ER4515" s="68"/>
      <c r="ES4515" s="68"/>
      <c r="ET4515" s="68"/>
    </row>
    <row r="4516" spans="53:150" s="9" customFormat="1" ht="15">
      <c r="BA4516" s="41"/>
      <c r="BB4516" s="41"/>
      <c r="BC4516" s="41"/>
      <c r="BD4516" s="41"/>
      <c r="BE4516" s="41"/>
      <c r="BF4516" s="41"/>
      <c r="BG4516" s="41"/>
      <c r="BH4516" s="41"/>
      <c r="BI4516" s="41"/>
      <c r="BJ4516" s="41"/>
      <c r="BK4516" s="41"/>
      <c r="BL4516" s="41"/>
      <c r="BM4516" s="41"/>
      <c r="BN4516" s="41"/>
      <c r="BO4516" s="41"/>
      <c r="BP4516" s="41"/>
      <c r="BQ4516" s="41"/>
      <c r="BR4516" s="41"/>
      <c r="BS4516" s="41"/>
      <c r="BT4516" s="41"/>
      <c r="BU4516" s="41"/>
      <c r="BV4516" s="41"/>
      <c r="BW4516" s="41"/>
      <c r="BX4516" s="41"/>
      <c r="BY4516" s="41"/>
      <c r="BZ4516" s="41"/>
      <c r="CA4516" s="41"/>
      <c r="CB4516" s="41"/>
      <c r="CC4516" s="41"/>
      <c r="CD4516" s="41"/>
      <c r="CE4516" s="41"/>
      <c r="CF4516" s="41"/>
      <c r="CG4516" s="41"/>
      <c r="CH4516" s="41"/>
      <c r="CI4516" s="41"/>
      <c r="CJ4516" s="41"/>
      <c r="ED4516" s="68"/>
      <c r="EE4516" s="68"/>
      <c r="EF4516" s="68"/>
      <c r="EG4516" s="68"/>
      <c r="EH4516" s="68"/>
      <c r="EI4516" s="68"/>
      <c r="EJ4516" s="68"/>
      <c r="EK4516" s="68"/>
      <c r="EL4516" s="68"/>
      <c r="EM4516" s="68"/>
      <c r="EN4516" s="68"/>
      <c r="EO4516" s="68"/>
      <c r="EP4516" s="68"/>
      <c r="EQ4516" s="68"/>
      <c r="ER4516" s="68"/>
      <c r="ES4516" s="68"/>
      <c r="ET4516" s="68"/>
    </row>
    <row r="4517" spans="53:150" s="9" customFormat="1" ht="15">
      <c r="BA4517" s="41"/>
      <c r="BB4517" s="41"/>
      <c r="BC4517" s="41"/>
      <c r="BD4517" s="41"/>
      <c r="BE4517" s="41"/>
      <c r="BF4517" s="41"/>
      <c r="BG4517" s="41"/>
      <c r="BH4517" s="41"/>
      <c r="BI4517" s="41"/>
      <c r="BJ4517" s="41"/>
      <c r="BK4517" s="41"/>
      <c r="BL4517" s="41"/>
      <c r="BM4517" s="41"/>
      <c r="BN4517" s="41"/>
      <c r="BO4517" s="41"/>
      <c r="BP4517" s="41"/>
      <c r="BQ4517" s="41"/>
      <c r="BR4517" s="41"/>
      <c r="BS4517" s="41"/>
      <c r="BT4517" s="41"/>
      <c r="BU4517" s="41"/>
      <c r="BV4517" s="41"/>
      <c r="BW4517" s="41"/>
      <c r="BX4517" s="41"/>
      <c r="BY4517" s="41"/>
      <c r="BZ4517" s="41"/>
      <c r="CA4517" s="41"/>
      <c r="CB4517" s="41"/>
      <c r="CC4517" s="41"/>
      <c r="CD4517" s="41"/>
      <c r="CE4517" s="41"/>
      <c r="CF4517" s="41"/>
      <c r="CG4517" s="41"/>
      <c r="CH4517" s="41"/>
      <c r="CI4517" s="41"/>
      <c r="CJ4517" s="41"/>
      <c r="ED4517" s="68"/>
      <c r="EE4517" s="68"/>
      <c r="EF4517" s="68"/>
      <c r="EG4517" s="68"/>
      <c r="EH4517" s="68"/>
      <c r="EI4517" s="68"/>
      <c r="EJ4517" s="68"/>
      <c r="EK4517" s="68"/>
      <c r="EL4517" s="68"/>
      <c r="EM4517" s="68"/>
      <c r="EN4517" s="68"/>
      <c r="EO4517" s="68"/>
      <c r="EP4517" s="68"/>
      <c r="EQ4517" s="68"/>
      <c r="ER4517" s="68"/>
      <c r="ES4517" s="68"/>
      <c r="ET4517" s="68"/>
    </row>
    <row r="4518" spans="53:150" s="9" customFormat="1" ht="15">
      <c r="BA4518" s="41"/>
      <c r="BB4518" s="41"/>
      <c r="BC4518" s="41"/>
      <c r="BD4518" s="41"/>
      <c r="BE4518" s="41"/>
      <c r="BF4518" s="41"/>
      <c r="BG4518" s="41"/>
      <c r="BH4518" s="41"/>
      <c r="BI4518" s="41"/>
      <c r="BJ4518" s="41"/>
      <c r="BK4518" s="41"/>
      <c r="BL4518" s="41"/>
      <c r="BM4518" s="41"/>
      <c r="BN4518" s="41"/>
      <c r="BO4518" s="41"/>
      <c r="BP4518" s="41"/>
      <c r="BQ4518" s="41"/>
      <c r="BR4518" s="41"/>
      <c r="BS4518" s="41"/>
      <c r="BT4518" s="41"/>
      <c r="BU4518" s="41"/>
      <c r="BV4518" s="41"/>
      <c r="BW4518" s="41"/>
      <c r="BX4518" s="41"/>
      <c r="BY4518" s="41"/>
      <c r="BZ4518" s="41"/>
      <c r="CA4518" s="41"/>
      <c r="CB4518" s="41"/>
      <c r="CC4518" s="41"/>
      <c r="CD4518" s="41"/>
      <c r="CE4518" s="41"/>
      <c r="CF4518" s="41"/>
      <c r="CG4518" s="41"/>
      <c r="CH4518" s="41"/>
      <c r="CI4518" s="41"/>
      <c r="CJ4518" s="41"/>
      <c r="ED4518" s="68"/>
      <c r="EE4518" s="68"/>
      <c r="EF4518" s="68"/>
      <c r="EG4518" s="68"/>
      <c r="EH4518" s="68"/>
      <c r="EI4518" s="68"/>
      <c r="EJ4518" s="68"/>
      <c r="EK4518" s="68"/>
      <c r="EL4518" s="68"/>
      <c r="EM4518" s="68"/>
      <c r="EN4518" s="68"/>
      <c r="EO4518" s="68"/>
      <c r="EP4518" s="68"/>
      <c r="EQ4518" s="68"/>
      <c r="ER4518" s="68"/>
      <c r="ES4518" s="68"/>
      <c r="ET4518" s="68"/>
    </row>
    <row r="4519" spans="53:150" s="9" customFormat="1" ht="15">
      <c r="BA4519" s="41"/>
      <c r="BB4519" s="41"/>
      <c r="BC4519" s="41"/>
      <c r="BD4519" s="41"/>
      <c r="BE4519" s="41"/>
      <c r="BF4519" s="41"/>
      <c r="BG4519" s="41"/>
      <c r="BH4519" s="41"/>
      <c r="BI4519" s="41"/>
      <c r="BJ4519" s="41"/>
      <c r="BK4519" s="41"/>
      <c r="BL4519" s="41"/>
      <c r="BM4519" s="41"/>
      <c r="BN4519" s="41"/>
      <c r="BO4519" s="41"/>
      <c r="BP4519" s="41"/>
      <c r="BQ4519" s="41"/>
      <c r="BR4519" s="41"/>
      <c r="BS4519" s="41"/>
      <c r="BT4519" s="41"/>
      <c r="BU4519" s="41"/>
      <c r="BV4519" s="41"/>
      <c r="BW4519" s="41"/>
      <c r="BX4519" s="41"/>
      <c r="BY4519" s="41"/>
      <c r="BZ4519" s="41"/>
      <c r="CA4519" s="41"/>
      <c r="CB4519" s="41"/>
      <c r="CC4519" s="41"/>
      <c r="CD4519" s="41"/>
      <c r="CE4519" s="41"/>
      <c r="CF4519" s="41"/>
      <c r="CG4519" s="41"/>
      <c r="CH4519" s="41"/>
      <c r="CI4519" s="41"/>
      <c r="CJ4519" s="41"/>
      <c r="ED4519" s="68"/>
      <c r="EE4519" s="68"/>
      <c r="EF4519" s="68"/>
      <c r="EG4519" s="68"/>
      <c r="EH4519" s="68"/>
      <c r="EI4519" s="68"/>
      <c r="EJ4519" s="68"/>
      <c r="EK4519" s="68"/>
      <c r="EL4519" s="68"/>
      <c r="EM4519" s="68"/>
      <c r="EN4519" s="68"/>
      <c r="EO4519" s="68"/>
      <c r="EP4519" s="68"/>
      <c r="EQ4519" s="68"/>
      <c r="ER4519" s="68"/>
      <c r="ES4519" s="68"/>
      <c r="ET4519" s="68"/>
    </row>
    <row r="4520" spans="53:150" s="9" customFormat="1" ht="15">
      <c r="BA4520" s="41"/>
      <c r="BB4520" s="41"/>
      <c r="BC4520" s="41"/>
      <c r="BD4520" s="41"/>
      <c r="BE4520" s="41"/>
      <c r="BF4520" s="41"/>
      <c r="BG4520" s="41"/>
      <c r="BH4520" s="41"/>
      <c r="BI4520" s="41"/>
      <c r="BJ4520" s="41"/>
      <c r="BK4520" s="41"/>
      <c r="BL4520" s="41"/>
      <c r="BM4520" s="41"/>
      <c r="BN4520" s="41"/>
      <c r="BO4520" s="41"/>
      <c r="BP4520" s="41"/>
      <c r="BQ4520" s="41"/>
      <c r="BR4520" s="41"/>
      <c r="BS4520" s="41"/>
      <c r="BT4520" s="41"/>
      <c r="BU4520" s="41"/>
      <c r="BV4520" s="41"/>
      <c r="BW4520" s="41"/>
      <c r="BX4520" s="41"/>
      <c r="BY4520" s="41"/>
      <c r="BZ4520" s="41"/>
      <c r="CA4520" s="41"/>
      <c r="CB4520" s="41"/>
      <c r="CC4520" s="41"/>
      <c r="CD4520" s="41"/>
      <c r="CE4520" s="41"/>
      <c r="CF4520" s="41"/>
      <c r="CG4520" s="41"/>
      <c r="CH4520" s="41"/>
      <c r="CI4520" s="41"/>
      <c r="CJ4520" s="41"/>
      <c r="ED4520" s="68"/>
      <c r="EE4520" s="68"/>
      <c r="EF4520" s="68"/>
      <c r="EG4520" s="68"/>
      <c r="EH4520" s="68"/>
      <c r="EI4520" s="68"/>
      <c r="EJ4520" s="68"/>
      <c r="EK4520" s="68"/>
      <c r="EL4520" s="68"/>
      <c r="EM4520" s="68"/>
      <c r="EN4520" s="68"/>
      <c r="EO4520" s="68"/>
      <c r="EP4520" s="68"/>
      <c r="EQ4520" s="68"/>
      <c r="ER4520" s="68"/>
      <c r="ES4520" s="68"/>
      <c r="ET4520" s="68"/>
    </row>
    <row r="4521" spans="53:150" s="9" customFormat="1" ht="15">
      <c r="BA4521" s="41"/>
      <c r="BB4521" s="41"/>
      <c r="BC4521" s="41"/>
      <c r="BD4521" s="41"/>
      <c r="BE4521" s="41"/>
      <c r="BF4521" s="41"/>
      <c r="BG4521" s="41"/>
      <c r="BH4521" s="41"/>
      <c r="BI4521" s="41"/>
      <c r="BJ4521" s="41"/>
      <c r="BK4521" s="41"/>
      <c r="BL4521" s="41"/>
      <c r="BM4521" s="41"/>
      <c r="BN4521" s="41"/>
      <c r="BO4521" s="41"/>
      <c r="BP4521" s="41"/>
      <c r="BQ4521" s="41"/>
      <c r="BR4521" s="41"/>
      <c r="BS4521" s="41"/>
      <c r="BT4521" s="41"/>
      <c r="BU4521" s="41"/>
      <c r="BV4521" s="41"/>
      <c r="BW4521" s="41"/>
      <c r="BX4521" s="41"/>
      <c r="BY4521" s="41"/>
      <c r="BZ4521" s="41"/>
      <c r="CA4521" s="41"/>
      <c r="CB4521" s="41"/>
      <c r="CC4521" s="41"/>
      <c r="CD4521" s="41"/>
      <c r="CE4521" s="41"/>
      <c r="CF4521" s="41"/>
      <c r="CG4521" s="41"/>
      <c r="CH4521" s="41"/>
      <c r="CI4521" s="41"/>
      <c r="CJ4521" s="41"/>
      <c r="ED4521" s="68"/>
      <c r="EE4521" s="68"/>
      <c r="EF4521" s="68"/>
      <c r="EG4521" s="68"/>
      <c r="EH4521" s="68"/>
      <c r="EI4521" s="68"/>
      <c r="EJ4521" s="68"/>
      <c r="EK4521" s="68"/>
      <c r="EL4521" s="68"/>
      <c r="EM4521" s="68"/>
      <c r="EN4521" s="68"/>
      <c r="EO4521" s="68"/>
      <c r="EP4521" s="68"/>
      <c r="EQ4521" s="68"/>
      <c r="ER4521" s="68"/>
      <c r="ES4521" s="68"/>
      <c r="ET4521" s="68"/>
    </row>
    <row r="4522" spans="53:150" s="9" customFormat="1" ht="15">
      <c r="BA4522" s="41"/>
      <c r="BB4522" s="41"/>
      <c r="BC4522" s="41"/>
      <c r="BD4522" s="41"/>
      <c r="BE4522" s="41"/>
      <c r="BF4522" s="41"/>
      <c r="BG4522" s="41"/>
      <c r="BH4522" s="41"/>
      <c r="BI4522" s="41"/>
      <c r="BJ4522" s="41"/>
      <c r="BK4522" s="41"/>
      <c r="BL4522" s="41"/>
      <c r="BM4522" s="41"/>
      <c r="BN4522" s="41"/>
      <c r="BO4522" s="41"/>
      <c r="BP4522" s="41"/>
      <c r="BQ4522" s="41"/>
      <c r="BR4522" s="41"/>
      <c r="BS4522" s="41"/>
      <c r="BT4522" s="41"/>
      <c r="BU4522" s="41"/>
      <c r="BV4522" s="41"/>
      <c r="BW4522" s="41"/>
      <c r="BX4522" s="41"/>
      <c r="BY4522" s="41"/>
      <c r="BZ4522" s="41"/>
      <c r="CA4522" s="41"/>
      <c r="CB4522" s="41"/>
      <c r="CC4522" s="41"/>
      <c r="CD4522" s="41"/>
      <c r="CE4522" s="41"/>
      <c r="CF4522" s="41"/>
      <c r="CG4522" s="41"/>
      <c r="CH4522" s="41"/>
      <c r="CI4522" s="41"/>
      <c r="CJ4522" s="41"/>
      <c r="ED4522" s="68"/>
      <c r="EE4522" s="68"/>
      <c r="EF4522" s="68"/>
      <c r="EG4522" s="68"/>
      <c r="EH4522" s="68"/>
      <c r="EI4522" s="68"/>
      <c r="EJ4522" s="68"/>
      <c r="EK4522" s="68"/>
      <c r="EL4522" s="68"/>
      <c r="EM4522" s="68"/>
      <c r="EN4522" s="68"/>
      <c r="EO4522" s="68"/>
      <c r="EP4522" s="68"/>
      <c r="EQ4522" s="68"/>
      <c r="ER4522" s="68"/>
      <c r="ES4522" s="68"/>
      <c r="ET4522" s="68"/>
    </row>
    <row r="4523" spans="53:150" s="9" customFormat="1" ht="15">
      <c r="BA4523" s="41"/>
      <c r="BB4523" s="41"/>
      <c r="BC4523" s="41"/>
      <c r="BD4523" s="41"/>
      <c r="BE4523" s="41"/>
      <c r="BF4523" s="41"/>
      <c r="BG4523" s="41"/>
      <c r="BH4523" s="41"/>
      <c r="BI4523" s="41"/>
      <c r="BJ4523" s="41"/>
      <c r="BK4523" s="41"/>
      <c r="BL4523" s="41"/>
      <c r="BM4523" s="41"/>
      <c r="BN4523" s="41"/>
      <c r="BO4523" s="41"/>
      <c r="BP4523" s="41"/>
      <c r="BQ4523" s="41"/>
      <c r="BR4523" s="41"/>
      <c r="BS4523" s="41"/>
      <c r="BT4523" s="41"/>
      <c r="BU4523" s="41"/>
      <c r="BV4523" s="41"/>
      <c r="BW4523" s="41"/>
      <c r="BX4523" s="41"/>
      <c r="BY4523" s="41"/>
      <c r="BZ4523" s="41"/>
      <c r="CA4523" s="41"/>
      <c r="CB4523" s="41"/>
      <c r="CC4523" s="41"/>
      <c r="CD4523" s="41"/>
      <c r="CE4523" s="41"/>
      <c r="CF4523" s="41"/>
      <c r="CG4523" s="41"/>
      <c r="CH4523" s="41"/>
      <c r="CI4523" s="41"/>
      <c r="CJ4523" s="41"/>
      <c r="ED4523" s="68"/>
      <c r="EE4523" s="68"/>
      <c r="EF4523" s="68"/>
      <c r="EG4523" s="68"/>
      <c r="EH4523" s="68"/>
      <c r="EI4523" s="68"/>
      <c r="EJ4523" s="68"/>
      <c r="EK4523" s="68"/>
      <c r="EL4523" s="68"/>
      <c r="EM4523" s="68"/>
      <c r="EN4523" s="68"/>
      <c r="EO4523" s="68"/>
      <c r="EP4523" s="68"/>
      <c r="EQ4523" s="68"/>
      <c r="ER4523" s="68"/>
      <c r="ES4523" s="68"/>
      <c r="ET4523" s="68"/>
    </row>
    <row r="4524" spans="53:150" s="9" customFormat="1" ht="15">
      <c r="BA4524" s="41"/>
      <c r="BB4524" s="41"/>
      <c r="BC4524" s="41"/>
      <c r="BD4524" s="41"/>
      <c r="BE4524" s="41"/>
      <c r="BF4524" s="41"/>
      <c r="BG4524" s="41"/>
      <c r="BH4524" s="41"/>
      <c r="BI4524" s="41"/>
      <c r="BJ4524" s="41"/>
      <c r="BK4524" s="41"/>
      <c r="BL4524" s="41"/>
      <c r="BM4524" s="41"/>
      <c r="BN4524" s="41"/>
      <c r="BO4524" s="41"/>
      <c r="BP4524" s="41"/>
      <c r="BQ4524" s="41"/>
      <c r="BR4524" s="41"/>
      <c r="BS4524" s="41"/>
      <c r="BT4524" s="41"/>
      <c r="BU4524" s="41"/>
      <c r="BV4524" s="41"/>
      <c r="BW4524" s="41"/>
      <c r="BX4524" s="41"/>
      <c r="BY4524" s="41"/>
      <c r="BZ4524" s="41"/>
      <c r="CA4524" s="41"/>
      <c r="CB4524" s="41"/>
      <c r="CC4524" s="41"/>
      <c r="CD4524" s="41"/>
      <c r="CE4524" s="41"/>
      <c r="CF4524" s="41"/>
      <c r="CG4524" s="41"/>
      <c r="CH4524" s="41"/>
      <c r="CI4524" s="41"/>
      <c r="CJ4524" s="41"/>
      <c r="ED4524" s="68"/>
      <c r="EE4524" s="68"/>
      <c r="EF4524" s="68"/>
      <c r="EG4524" s="68"/>
      <c r="EH4524" s="68"/>
      <c r="EI4524" s="68"/>
      <c r="EJ4524" s="68"/>
      <c r="EK4524" s="68"/>
      <c r="EL4524" s="68"/>
      <c r="EM4524" s="68"/>
      <c r="EN4524" s="68"/>
      <c r="EO4524" s="68"/>
      <c r="EP4524" s="68"/>
      <c r="EQ4524" s="68"/>
      <c r="ER4524" s="68"/>
      <c r="ES4524" s="68"/>
      <c r="ET4524" s="68"/>
    </row>
    <row r="4525" spans="53:150" s="9" customFormat="1" ht="15">
      <c r="BA4525" s="41"/>
      <c r="BB4525" s="41"/>
      <c r="BC4525" s="41"/>
      <c r="BD4525" s="41"/>
      <c r="BE4525" s="41"/>
      <c r="BF4525" s="41"/>
      <c r="BG4525" s="41"/>
      <c r="BH4525" s="41"/>
      <c r="BI4525" s="41"/>
      <c r="BJ4525" s="41"/>
      <c r="BK4525" s="41"/>
      <c r="BL4525" s="41"/>
      <c r="BM4525" s="41"/>
      <c r="BN4525" s="41"/>
      <c r="BO4525" s="41"/>
      <c r="BP4525" s="41"/>
      <c r="BQ4525" s="41"/>
      <c r="BR4525" s="41"/>
      <c r="BS4525" s="41"/>
      <c r="BT4525" s="41"/>
      <c r="BU4525" s="41"/>
      <c r="BV4525" s="41"/>
      <c r="BW4525" s="41"/>
      <c r="BX4525" s="41"/>
      <c r="BY4525" s="41"/>
      <c r="BZ4525" s="41"/>
      <c r="CA4525" s="41"/>
      <c r="CB4525" s="41"/>
      <c r="CC4525" s="41"/>
      <c r="CD4525" s="41"/>
      <c r="CE4525" s="41"/>
      <c r="CF4525" s="41"/>
      <c r="CG4525" s="41"/>
      <c r="CH4525" s="41"/>
      <c r="CI4525" s="41"/>
      <c r="CJ4525" s="41"/>
      <c r="ED4525" s="68"/>
      <c r="EE4525" s="68"/>
      <c r="EF4525" s="68"/>
      <c r="EG4525" s="68"/>
      <c r="EH4525" s="68"/>
      <c r="EI4525" s="68"/>
      <c r="EJ4525" s="68"/>
      <c r="EK4525" s="68"/>
      <c r="EL4525" s="68"/>
      <c r="EM4525" s="68"/>
      <c r="EN4525" s="68"/>
      <c r="EO4525" s="68"/>
      <c r="EP4525" s="68"/>
      <c r="EQ4525" s="68"/>
      <c r="ER4525" s="68"/>
      <c r="ES4525" s="68"/>
      <c r="ET4525" s="68"/>
    </row>
    <row r="4526" spans="53:150" s="9" customFormat="1" ht="15">
      <c r="BA4526" s="41"/>
      <c r="BB4526" s="41"/>
      <c r="BC4526" s="41"/>
      <c r="BD4526" s="41"/>
      <c r="BE4526" s="41"/>
      <c r="BF4526" s="41"/>
      <c r="BG4526" s="41"/>
      <c r="BH4526" s="41"/>
      <c r="BI4526" s="41"/>
      <c r="BJ4526" s="41"/>
      <c r="BK4526" s="41"/>
      <c r="BL4526" s="41"/>
      <c r="BM4526" s="41"/>
      <c r="BN4526" s="41"/>
      <c r="BO4526" s="41"/>
      <c r="BP4526" s="41"/>
      <c r="BQ4526" s="41"/>
      <c r="BR4526" s="41"/>
      <c r="BS4526" s="41"/>
      <c r="BT4526" s="41"/>
      <c r="BU4526" s="41"/>
      <c r="BV4526" s="41"/>
      <c r="BW4526" s="41"/>
      <c r="BX4526" s="41"/>
      <c r="BY4526" s="41"/>
      <c r="BZ4526" s="41"/>
      <c r="CA4526" s="41"/>
      <c r="CB4526" s="41"/>
      <c r="CC4526" s="41"/>
      <c r="CD4526" s="41"/>
      <c r="CE4526" s="41"/>
      <c r="CF4526" s="41"/>
      <c r="CG4526" s="41"/>
      <c r="CH4526" s="41"/>
      <c r="CI4526" s="41"/>
      <c r="CJ4526" s="41"/>
      <c r="ED4526" s="68"/>
      <c r="EE4526" s="68"/>
      <c r="EF4526" s="68"/>
      <c r="EG4526" s="68"/>
      <c r="EH4526" s="68"/>
      <c r="EI4526" s="68"/>
      <c r="EJ4526" s="68"/>
      <c r="EK4526" s="68"/>
      <c r="EL4526" s="68"/>
      <c r="EM4526" s="68"/>
      <c r="EN4526" s="68"/>
      <c r="EO4526" s="68"/>
      <c r="EP4526" s="68"/>
      <c r="EQ4526" s="68"/>
      <c r="ER4526" s="68"/>
      <c r="ES4526" s="68"/>
      <c r="ET4526" s="68"/>
    </row>
    <row r="4527" spans="53:150" s="9" customFormat="1" ht="15">
      <c r="BA4527" s="41"/>
      <c r="BB4527" s="41"/>
      <c r="BC4527" s="41"/>
      <c r="BD4527" s="41"/>
      <c r="BE4527" s="41"/>
      <c r="BF4527" s="41"/>
      <c r="BG4527" s="41"/>
      <c r="BH4527" s="41"/>
      <c r="BI4527" s="41"/>
      <c r="BJ4527" s="41"/>
      <c r="BK4527" s="41"/>
      <c r="BL4527" s="41"/>
      <c r="BM4527" s="41"/>
      <c r="BN4527" s="41"/>
      <c r="BO4527" s="41"/>
      <c r="BP4527" s="41"/>
      <c r="BQ4527" s="41"/>
      <c r="BR4527" s="41"/>
      <c r="BS4527" s="41"/>
      <c r="BT4527" s="41"/>
      <c r="BU4527" s="41"/>
      <c r="BV4527" s="41"/>
      <c r="BW4527" s="41"/>
      <c r="BX4527" s="41"/>
      <c r="BY4527" s="41"/>
      <c r="BZ4527" s="41"/>
      <c r="CA4527" s="41"/>
      <c r="CB4527" s="41"/>
      <c r="CC4527" s="41"/>
      <c r="CD4527" s="41"/>
      <c r="CE4527" s="41"/>
      <c r="CF4527" s="41"/>
      <c r="CG4527" s="41"/>
      <c r="CH4527" s="41"/>
      <c r="CI4527" s="41"/>
      <c r="CJ4527" s="41"/>
      <c r="ED4527" s="68"/>
      <c r="EE4527" s="68"/>
      <c r="EF4527" s="68"/>
      <c r="EG4527" s="68"/>
      <c r="EH4527" s="68"/>
      <c r="EI4527" s="68"/>
      <c r="EJ4527" s="68"/>
      <c r="EK4527" s="68"/>
      <c r="EL4527" s="68"/>
      <c r="EM4527" s="68"/>
      <c r="EN4527" s="68"/>
      <c r="EO4527" s="68"/>
      <c r="EP4527" s="68"/>
      <c r="EQ4527" s="68"/>
      <c r="ER4527" s="68"/>
      <c r="ES4527" s="68"/>
      <c r="ET4527" s="68"/>
    </row>
    <row r="4528" spans="53:150" s="9" customFormat="1" ht="15">
      <c r="BA4528" s="41"/>
      <c r="BB4528" s="41"/>
      <c r="BC4528" s="41"/>
      <c r="BD4528" s="41"/>
      <c r="BE4528" s="41"/>
      <c r="BF4528" s="41"/>
      <c r="BG4528" s="41"/>
      <c r="BH4528" s="41"/>
      <c r="BI4528" s="41"/>
      <c r="BJ4528" s="41"/>
      <c r="BK4528" s="41"/>
      <c r="BL4528" s="41"/>
      <c r="BM4528" s="41"/>
      <c r="BN4528" s="41"/>
      <c r="BO4528" s="41"/>
      <c r="BP4528" s="41"/>
      <c r="BQ4528" s="41"/>
      <c r="BR4528" s="41"/>
      <c r="BS4528" s="41"/>
      <c r="BT4528" s="41"/>
      <c r="BU4528" s="41"/>
      <c r="BV4528" s="41"/>
      <c r="BW4528" s="41"/>
      <c r="BX4528" s="41"/>
      <c r="BY4528" s="41"/>
      <c r="BZ4528" s="41"/>
      <c r="CA4528" s="41"/>
      <c r="CB4528" s="41"/>
      <c r="CC4528" s="41"/>
      <c r="CD4528" s="41"/>
      <c r="CE4528" s="41"/>
      <c r="CF4528" s="41"/>
      <c r="CG4528" s="41"/>
      <c r="CH4528" s="41"/>
      <c r="CI4528" s="41"/>
      <c r="CJ4528" s="41"/>
      <c r="ED4528" s="68"/>
      <c r="EE4528" s="68"/>
      <c r="EF4528" s="68"/>
      <c r="EG4528" s="68"/>
      <c r="EH4528" s="68"/>
      <c r="EI4528" s="68"/>
      <c r="EJ4528" s="68"/>
      <c r="EK4528" s="68"/>
      <c r="EL4528" s="68"/>
      <c r="EM4528" s="68"/>
      <c r="EN4528" s="68"/>
      <c r="EO4528" s="68"/>
      <c r="EP4528" s="68"/>
      <c r="EQ4528" s="68"/>
      <c r="ER4528" s="68"/>
      <c r="ES4528" s="68"/>
      <c r="ET4528" s="68"/>
    </row>
    <row r="4529" spans="53:150" s="9" customFormat="1" ht="15">
      <c r="BA4529" s="41"/>
      <c r="BB4529" s="41"/>
      <c r="BC4529" s="41"/>
      <c r="BD4529" s="41"/>
      <c r="BE4529" s="41"/>
      <c r="BF4529" s="41"/>
      <c r="BG4529" s="41"/>
      <c r="BH4529" s="41"/>
      <c r="BI4529" s="41"/>
      <c r="BJ4529" s="41"/>
      <c r="BK4529" s="41"/>
      <c r="BL4529" s="41"/>
      <c r="BM4529" s="41"/>
      <c r="BN4529" s="41"/>
      <c r="BO4529" s="41"/>
      <c r="BP4529" s="41"/>
      <c r="BQ4529" s="41"/>
      <c r="BR4529" s="41"/>
      <c r="BS4529" s="41"/>
      <c r="BT4529" s="41"/>
      <c r="BU4529" s="41"/>
      <c r="BV4529" s="41"/>
      <c r="BW4529" s="41"/>
      <c r="BX4529" s="41"/>
      <c r="BY4529" s="41"/>
      <c r="BZ4529" s="41"/>
      <c r="CA4529" s="41"/>
      <c r="CB4529" s="41"/>
      <c r="CC4529" s="41"/>
      <c r="CD4529" s="41"/>
      <c r="CE4529" s="41"/>
      <c r="CF4529" s="41"/>
      <c r="CG4529" s="41"/>
      <c r="CH4529" s="41"/>
      <c r="CI4529" s="41"/>
      <c r="CJ4529" s="41"/>
      <c r="ED4529" s="68"/>
      <c r="EE4529" s="68"/>
      <c r="EF4529" s="68"/>
      <c r="EG4529" s="68"/>
      <c r="EH4529" s="68"/>
      <c r="EI4529" s="68"/>
      <c r="EJ4529" s="68"/>
      <c r="EK4529" s="68"/>
      <c r="EL4529" s="68"/>
      <c r="EM4529" s="68"/>
      <c r="EN4529" s="68"/>
      <c r="EO4529" s="68"/>
      <c r="EP4529" s="68"/>
      <c r="EQ4529" s="68"/>
      <c r="ER4529" s="68"/>
      <c r="ES4529" s="68"/>
      <c r="ET4529" s="68"/>
    </row>
    <row r="4530" spans="53:150" s="9" customFormat="1" ht="15">
      <c r="BA4530" s="41"/>
      <c r="BB4530" s="41"/>
      <c r="BC4530" s="41"/>
      <c r="BD4530" s="41"/>
      <c r="BE4530" s="41"/>
      <c r="BF4530" s="41"/>
      <c r="BG4530" s="41"/>
      <c r="BH4530" s="41"/>
      <c r="BI4530" s="41"/>
      <c r="BJ4530" s="41"/>
      <c r="BK4530" s="41"/>
      <c r="BL4530" s="41"/>
      <c r="BM4530" s="41"/>
      <c r="BN4530" s="41"/>
      <c r="BO4530" s="41"/>
      <c r="BP4530" s="41"/>
      <c r="BQ4530" s="41"/>
      <c r="BR4530" s="41"/>
      <c r="BS4530" s="41"/>
      <c r="BT4530" s="41"/>
      <c r="BU4530" s="41"/>
      <c r="BV4530" s="41"/>
      <c r="BW4530" s="41"/>
      <c r="BX4530" s="41"/>
      <c r="BY4530" s="41"/>
      <c r="BZ4530" s="41"/>
      <c r="CA4530" s="41"/>
      <c r="CB4530" s="41"/>
      <c r="CC4530" s="41"/>
      <c r="CD4530" s="41"/>
      <c r="CE4530" s="41"/>
      <c r="CF4530" s="41"/>
      <c r="CG4530" s="41"/>
      <c r="CH4530" s="41"/>
      <c r="CI4530" s="41"/>
      <c r="CJ4530" s="41"/>
      <c r="ED4530" s="68"/>
      <c r="EE4530" s="68"/>
      <c r="EF4530" s="68"/>
      <c r="EG4530" s="68"/>
      <c r="EH4530" s="68"/>
      <c r="EI4530" s="68"/>
      <c r="EJ4530" s="68"/>
      <c r="EK4530" s="68"/>
      <c r="EL4530" s="68"/>
      <c r="EM4530" s="68"/>
      <c r="EN4530" s="68"/>
      <c r="EO4530" s="68"/>
      <c r="EP4530" s="68"/>
      <c r="EQ4530" s="68"/>
      <c r="ER4530" s="68"/>
      <c r="ES4530" s="68"/>
      <c r="ET4530" s="68"/>
    </row>
    <row r="4531" spans="53:150" s="9" customFormat="1" ht="15">
      <c r="BA4531" s="41"/>
      <c r="BB4531" s="41"/>
      <c r="BC4531" s="41"/>
      <c r="BD4531" s="41"/>
      <c r="BE4531" s="41"/>
      <c r="BF4531" s="41"/>
      <c r="BG4531" s="41"/>
      <c r="BH4531" s="41"/>
      <c r="BI4531" s="41"/>
      <c r="BJ4531" s="41"/>
      <c r="BK4531" s="41"/>
      <c r="BL4531" s="41"/>
      <c r="BM4531" s="41"/>
      <c r="BN4531" s="41"/>
      <c r="BO4531" s="41"/>
      <c r="BP4531" s="41"/>
      <c r="BQ4531" s="41"/>
      <c r="BR4531" s="41"/>
      <c r="BS4531" s="41"/>
      <c r="BT4531" s="41"/>
      <c r="BU4531" s="41"/>
      <c r="BV4531" s="41"/>
      <c r="BW4531" s="41"/>
      <c r="BX4531" s="41"/>
      <c r="BY4531" s="41"/>
      <c r="BZ4531" s="41"/>
      <c r="CA4531" s="41"/>
      <c r="CB4531" s="41"/>
      <c r="CC4531" s="41"/>
      <c r="CD4531" s="41"/>
      <c r="CE4531" s="41"/>
      <c r="CF4531" s="41"/>
      <c r="CG4531" s="41"/>
      <c r="CH4531" s="41"/>
      <c r="CI4531" s="41"/>
      <c r="CJ4531" s="41"/>
      <c r="ED4531" s="68"/>
      <c r="EE4531" s="68"/>
      <c r="EF4531" s="68"/>
      <c r="EG4531" s="68"/>
      <c r="EH4531" s="68"/>
      <c r="EI4531" s="68"/>
      <c r="EJ4531" s="68"/>
      <c r="EK4531" s="68"/>
      <c r="EL4531" s="68"/>
      <c r="EM4531" s="68"/>
      <c r="EN4531" s="68"/>
      <c r="EO4531" s="68"/>
      <c r="EP4531" s="68"/>
      <c r="EQ4531" s="68"/>
      <c r="ER4531" s="68"/>
      <c r="ES4531" s="68"/>
      <c r="ET4531" s="68"/>
    </row>
    <row r="4532" spans="53:150" s="9" customFormat="1" ht="15">
      <c r="BA4532" s="41"/>
      <c r="BB4532" s="41"/>
      <c r="BC4532" s="41"/>
      <c r="BD4532" s="41"/>
      <c r="BE4532" s="41"/>
      <c r="BF4532" s="41"/>
      <c r="BG4532" s="41"/>
      <c r="BH4532" s="41"/>
      <c r="BI4532" s="41"/>
      <c r="BJ4532" s="41"/>
      <c r="BK4532" s="41"/>
      <c r="BL4532" s="41"/>
      <c r="BM4532" s="41"/>
      <c r="BN4532" s="41"/>
      <c r="BO4532" s="41"/>
      <c r="BP4532" s="41"/>
      <c r="BQ4532" s="41"/>
      <c r="BR4532" s="41"/>
      <c r="BS4532" s="41"/>
      <c r="BT4532" s="41"/>
      <c r="BU4532" s="41"/>
      <c r="BV4532" s="41"/>
      <c r="BW4532" s="41"/>
      <c r="BX4532" s="41"/>
      <c r="BY4532" s="41"/>
      <c r="BZ4532" s="41"/>
      <c r="CA4532" s="41"/>
      <c r="CB4532" s="41"/>
      <c r="CC4532" s="41"/>
      <c r="CD4532" s="41"/>
      <c r="CE4532" s="41"/>
      <c r="CF4532" s="41"/>
      <c r="CG4532" s="41"/>
      <c r="CH4532" s="41"/>
      <c r="CI4532" s="41"/>
      <c r="CJ4532" s="41"/>
      <c r="ED4532" s="68"/>
      <c r="EE4532" s="68"/>
      <c r="EF4532" s="68"/>
      <c r="EG4532" s="68"/>
      <c r="EH4532" s="68"/>
      <c r="EI4532" s="68"/>
      <c r="EJ4532" s="68"/>
      <c r="EK4532" s="68"/>
      <c r="EL4532" s="68"/>
      <c r="EM4532" s="68"/>
      <c r="EN4532" s="68"/>
      <c r="EO4532" s="68"/>
      <c r="EP4532" s="68"/>
      <c r="EQ4532" s="68"/>
      <c r="ER4532" s="68"/>
      <c r="ES4532" s="68"/>
      <c r="ET4532" s="68"/>
    </row>
    <row r="4533" spans="53:150" s="9" customFormat="1" ht="15">
      <c r="BA4533" s="41"/>
      <c r="BB4533" s="41"/>
      <c r="BC4533" s="41"/>
      <c r="BD4533" s="41"/>
      <c r="BE4533" s="41"/>
      <c r="BF4533" s="41"/>
      <c r="BG4533" s="41"/>
      <c r="BH4533" s="41"/>
      <c r="BI4533" s="41"/>
      <c r="BJ4533" s="41"/>
      <c r="BK4533" s="41"/>
      <c r="BL4533" s="41"/>
      <c r="BM4533" s="41"/>
      <c r="BN4533" s="41"/>
      <c r="BO4533" s="41"/>
      <c r="BP4533" s="41"/>
      <c r="BQ4533" s="41"/>
      <c r="BR4533" s="41"/>
      <c r="BS4533" s="41"/>
      <c r="BT4533" s="41"/>
      <c r="BU4533" s="41"/>
      <c r="BV4533" s="41"/>
      <c r="BW4533" s="41"/>
      <c r="BX4533" s="41"/>
      <c r="BY4533" s="41"/>
      <c r="BZ4533" s="41"/>
      <c r="CA4533" s="41"/>
      <c r="CB4533" s="41"/>
      <c r="CC4533" s="41"/>
      <c r="CD4533" s="41"/>
      <c r="CE4533" s="41"/>
      <c r="CF4533" s="41"/>
      <c r="CG4533" s="41"/>
      <c r="CH4533" s="41"/>
      <c r="CI4533" s="41"/>
      <c r="CJ4533" s="41"/>
      <c r="ED4533" s="68"/>
      <c r="EE4533" s="68"/>
      <c r="EF4533" s="68"/>
      <c r="EG4533" s="68"/>
      <c r="EH4533" s="68"/>
      <c r="EI4533" s="68"/>
      <c r="EJ4533" s="68"/>
      <c r="EK4533" s="68"/>
      <c r="EL4533" s="68"/>
      <c r="EM4533" s="68"/>
      <c r="EN4533" s="68"/>
      <c r="EO4533" s="68"/>
      <c r="EP4533" s="68"/>
      <c r="EQ4533" s="68"/>
      <c r="ER4533" s="68"/>
      <c r="ES4533" s="68"/>
      <c r="ET4533" s="68"/>
    </row>
    <row r="4534" spans="53:150" s="9" customFormat="1" ht="15">
      <c r="BA4534" s="41"/>
      <c r="BB4534" s="41"/>
      <c r="BC4534" s="41"/>
      <c r="BD4534" s="41"/>
      <c r="BE4534" s="41"/>
      <c r="BF4534" s="41"/>
      <c r="BG4534" s="41"/>
      <c r="BH4534" s="41"/>
      <c r="BI4534" s="41"/>
      <c r="BJ4534" s="41"/>
      <c r="BK4534" s="41"/>
      <c r="BL4534" s="41"/>
      <c r="BM4534" s="41"/>
      <c r="BN4534" s="41"/>
      <c r="BO4534" s="41"/>
      <c r="BP4534" s="41"/>
      <c r="BQ4534" s="41"/>
      <c r="BR4534" s="41"/>
      <c r="BS4534" s="41"/>
      <c r="BT4534" s="41"/>
      <c r="BU4534" s="41"/>
      <c r="BV4534" s="41"/>
      <c r="BW4534" s="41"/>
      <c r="BX4534" s="41"/>
      <c r="BY4534" s="41"/>
      <c r="BZ4534" s="41"/>
      <c r="CA4534" s="41"/>
      <c r="CB4534" s="41"/>
      <c r="CC4534" s="41"/>
      <c r="CD4534" s="41"/>
      <c r="CE4534" s="41"/>
      <c r="CF4534" s="41"/>
      <c r="CG4534" s="41"/>
      <c r="CH4534" s="41"/>
      <c r="CI4534" s="41"/>
      <c r="CJ4534" s="41"/>
      <c r="ED4534" s="68"/>
      <c r="EE4534" s="68"/>
      <c r="EF4534" s="68"/>
      <c r="EG4534" s="68"/>
      <c r="EH4534" s="68"/>
      <c r="EI4534" s="68"/>
      <c r="EJ4534" s="68"/>
      <c r="EK4534" s="68"/>
      <c r="EL4534" s="68"/>
      <c r="EM4534" s="68"/>
      <c r="EN4534" s="68"/>
      <c r="EO4534" s="68"/>
      <c r="EP4534" s="68"/>
      <c r="EQ4534" s="68"/>
      <c r="ER4534" s="68"/>
      <c r="ES4534" s="68"/>
      <c r="ET4534" s="68"/>
    </row>
    <row r="4535" spans="53:150" s="9" customFormat="1" ht="15">
      <c r="BA4535" s="41"/>
      <c r="BB4535" s="41"/>
      <c r="BC4535" s="41"/>
      <c r="BD4535" s="41"/>
      <c r="BE4535" s="41"/>
      <c r="BF4535" s="41"/>
      <c r="BG4535" s="41"/>
      <c r="BH4535" s="41"/>
      <c r="BI4535" s="41"/>
      <c r="BJ4535" s="41"/>
      <c r="BK4535" s="41"/>
      <c r="BL4535" s="41"/>
      <c r="BM4535" s="41"/>
      <c r="BN4535" s="41"/>
      <c r="BO4535" s="41"/>
      <c r="BP4535" s="41"/>
      <c r="BQ4535" s="41"/>
      <c r="BR4535" s="41"/>
      <c r="BS4535" s="41"/>
      <c r="BT4535" s="41"/>
      <c r="BU4535" s="41"/>
      <c r="BV4535" s="41"/>
      <c r="BW4535" s="41"/>
      <c r="BX4535" s="41"/>
      <c r="BY4535" s="41"/>
      <c r="BZ4535" s="41"/>
      <c r="CA4535" s="41"/>
      <c r="CB4535" s="41"/>
      <c r="CC4535" s="41"/>
      <c r="CD4535" s="41"/>
      <c r="CE4535" s="41"/>
      <c r="CF4535" s="41"/>
      <c r="CG4535" s="41"/>
      <c r="CH4535" s="41"/>
      <c r="CI4535" s="41"/>
      <c r="CJ4535" s="41"/>
      <c r="ED4535" s="68"/>
      <c r="EE4535" s="68"/>
      <c r="EF4535" s="68"/>
      <c r="EG4535" s="68"/>
      <c r="EH4535" s="68"/>
      <c r="EI4535" s="68"/>
      <c r="EJ4535" s="68"/>
      <c r="EK4535" s="68"/>
      <c r="EL4535" s="68"/>
      <c r="EM4535" s="68"/>
      <c r="EN4535" s="68"/>
      <c r="EO4535" s="68"/>
      <c r="EP4535" s="68"/>
      <c r="EQ4535" s="68"/>
      <c r="ER4535" s="68"/>
      <c r="ES4535" s="68"/>
      <c r="ET4535" s="68"/>
    </row>
    <row r="4536" spans="53:150" s="9" customFormat="1" ht="15">
      <c r="BA4536" s="41"/>
      <c r="BB4536" s="41"/>
      <c r="BC4536" s="41"/>
      <c r="BD4536" s="41"/>
      <c r="BE4536" s="41"/>
      <c r="BF4536" s="41"/>
      <c r="BG4536" s="41"/>
      <c r="BH4536" s="41"/>
      <c r="BI4536" s="41"/>
      <c r="BJ4536" s="41"/>
      <c r="BK4536" s="41"/>
      <c r="BL4536" s="41"/>
      <c r="BM4536" s="41"/>
      <c r="BN4536" s="41"/>
      <c r="BO4536" s="41"/>
      <c r="BP4536" s="41"/>
      <c r="BQ4536" s="41"/>
      <c r="BR4536" s="41"/>
      <c r="BS4536" s="41"/>
      <c r="BT4536" s="41"/>
      <c r="BU4536" s="41"/>
      <c r="BV4536" s="41"/>
      <c r="BW4536" s="41"/>
      <c r="BX4536" s="41"/>
      <c r="BY4536" s="41"/>
      <c r="BZ4536" s="41"/>
      <c r="CA4536" s="41"/>
      <c r="CB4536" s="41"/>
      <c r="CC4536" s="41"/>
      <c r="CD4536" s="41"/>
      <c r="CE4536" s="41"/>
      <c r="CF4536" s="41"/>
      <c r="CG4536" s="41"/>
      <c r="CH4536" s="41"/>
      <c r="CI4536" s="41"/>
      <c r="CJ4536" s="41"/>
      <c r="ED4536" s="68"/>
      <c r="EE4536" s="68"/>
      <c r="EF4536" s="68"/>
      <c r="EG4536" s="68"/>
      <c r="EH4536" s="68"/>
      <c r="EI4536" s="68"/>
      <c r="EJ4536" s="68"/>
      <c r="EK4536" s="68"/>
      <c r="EL4536" s="68"/>
      <c r="EM4536" s="68"/>
      <c r="EN4536" s="68"/>
      <c r="EO4536" s="68"/>
      <c r="EP4536" s="68"/>
      <c r="EQ4536" s="68"/>
      <c r="ER4536" s="68"/>
      <c r="ES4536" s="68"/>
      <c r="ET4536" s="68"/>
    </row>
    <row r="4537" spans="53:150" s="9" customFormat="1" ht="15">
      <c r="BA4537" s="41"/>
      <c r="BB4537" s="41"/>
      <c r="BC4537" s="41"/>
      <c r="BD4537" s="41"/>
      <c r="BE4537" s="41"/>
      <c r="BF4537" s="41"/>
      <c r="BG4537" s="41"/>
      <c r="BH4537" s="41"/>
      <c r="BI4537" s="41"/>
      <c r="BJ4537" s="41"/>
      <c r="BK4537" s="41"/>
      <c r="BL4537" s="41"/>
      <c r="BM4537" s="41"/>
      <c r="BN4537" s="41"/>
      <c r="BO4537" s="41"/>
      <c r="BP4537" s="41"/>
      <c r="BQ4537" s="41"/>
      <c r="BR4537" s="41"/>
      <c r="BS4537" s="41"/>
      <c r="BT4537" s="41"/>
      <c r="BU4537" s="41"/>
      <c r="BV4537" s="41"/>
      <c r="BW4537" s="41"/>
      <c r="BX4537" s="41"/>
      <c r="BY4537" s="41"/>
      <c r="BZ4537" s="41"/>
      <c r="CA4537" s="41"/>
      <c r="CB4537" s="41"/>
      <c r="CC4537" s="41"/>
      <c r="CD4537" s="41"/>
      <c r="CE4537" s="41"/>
      <c r="CF4537" s="41"/>
      <c r="CG4537" s="41"/>
      <c r="CH4537" s="41"/>
      <c r="CI4537" s="41"/>
      <c r="CJ4537" s="41"/>
      <c r="ED4537" s="68"/>
      <c r="EE4537" s="68"/>
      <c r="EF4537" s="68"/>
      <c r="EG4537" s="68"/>
      <c r="EH4537" s="68"/>
      <c r="EI4537" s="68"/>
      <c r="EJ4537" s="68"/>
      <c r="EK4537" s="68"/>
      <c r="EL4537" s="68"/>
      <c r="EM4537" s="68"/>
      <c r="EN4537" s="68"/>
      <c r="EO4537" s="68"/>
      <c r="EP4537" s="68"/>
      <c r="EQ4537" s="68"/>
      <c r="ER4537" s="68"/>
      <c r="ES4537" s="68"/>
      <c r="ET4537" s="68"/>
    </row>
    <row r="4538" spans="53:150" s="9" customFormat="1" ht="15">
      <c r="BA4538" s="41"/>
      <c r="BB4538" s="41"/>
      <c r="BC4538" s="41"/>
      <c r="BD4538" s="41"/>
      <c r="BE4538" s="41"/>
      <c r="BF4538" s="41"/>
      <c r="BG4538" s="41"/>
      <c r="BH4538" s="41"/>
      <c r="BI4538" s="41"/>
      <c r="BJ4538" s="41"/>
      <c r="BK4538" s="41"/>
      <c r="BL4538" s="41"/>
      <c r="BM4538" s="41"/>
      <c r="BN4538" s="41"/>
      <c r="BO4538" s="41"/>
      <c r="BP4538" s="41"/>
      <c r="BQ4538" s="41"/>
      <c r="BR4538" s="41"/>
      <c r="BS4538" s="41"/>
      <c r="BT4538" s="41"/>
      <c r="BU4538" s="41"/>
      <c r="BV4538" s="41"/>
      <c r="BW4538" s="41"/>
      <c r="BX4538" s="41"/>
      <c r="BY4538" s="41"/>
      <c r="BZ4538" s="41"/>
      <c r="CA4538" s="41"/>
      <c r="CB4538" s="41"/>
      <c r="CC4538" s="41"/>
      <c r="CD4538" s="41"/>
      <c r="CE4538" s="41"/>
      <c r="CF4538" s="41"/>
      <c r="CG4538" s="41"/>
      <c r="CH4538" s="41"/>
      <c r="CI4538" s="41"/>
      <c r="CJ4538" s="41"/>
      <c r="ED4538" s="68"/>
      <c r="EE4538" s="68"/>
      <c r="EF4538" s="68"/>
      <c r="EG4538" s="68"/>
      <c r="EH4538" s="68"/>
      <c r="EI4538" s="68"/>
      <c r="EJ4538" s="68"/>
      <c r="EK4538" s="68"/>
      <c r="EL4538" s="68"/>
      <c r="EM4538" s="68"/>
      <c r="EN4538" s="68"/>
      <c r="EO4538" s="68"/>
      <c r="EP4538" s="68"/>
      <c r="EQ4538" s="68"/>
      <c r="ER4538" s="68"/>
      <c r="ES4538" s="68"/>
      <c r="ET4538" s="68"/>
    </row>
    <row r="4539" spans="53:150" s="9" customFormat="1" ht="15">
      <c r="BA4539" s="41"/>
      <c r="BB4539" s="41"/>
      <c r="BC4539" s="41"/>
      <c r="BD4539" s="41"/>
      <c r="BE4539" s="41"/>
      <c r="BF4539" s="41"/>
      <c r="BG4539" s="41"/>
      <c r="BH4539" s="41"/>
      <c r="BI4539" s="41"/>
      <c r="BJ4539" s="41"/>
      <c r="BK4539" s="41"/>
      <c r="BL4539" s="41"/>
      <c r="BM4539" s="41"/>
      <c r="BN4539" s="41"/>
      <c r="BO4539" s="41"/>
      <c r="BP4539" s="41"/>
      <c r="BQ4539" s="41"/>
      <c r="BR4539" s="41"/>
      <c r="BS4539" s="41"/>
      <c r="BT4539" s="41"/>
      <c r="BU4539" s="41"/>
      <c r="BV4539" s="41"/>
      <c r="BW4539" s="41"/>
      <c r="BX4539" s="41"/>
      <c r="BY4539" s="41"/>
      <c r="BZ4539" s="41"/>
      <c r="CA4539" s="41"/>
      <c r="CB4539" s="41"/>
      <c r="CC4539" s="41"/>
      <c r="CD4539" s="41"/>
      <c r="CE4539" s="41"/>
      <c r="CF4539" s="41"/>
      <c r="CG4539" s="41"/>
      <c r="CH4539" s="41"/>
      <c r="CI4539" s="41"/>
      <c r="CJ4539" s="41"/>
      <c r="ED4539" s="68"/>
      <c r="EE4539" s="68"/>
      <c r="EF4539" s="68"/>
      <c r="EG4539" s="68"/>
      <c r="EH4539" s="68"/>
      <c r="EI4539" s="68"/>
      <c r="EJ4539" s="68"/>
      <c r="EK4539" s="68"/>
      <c r="EL4539" s="68"/>
      <c r="EM4539" s="68"/>
      <c r="EN4539" s="68"/>
      <c r="EO4539" s="68"/>
      <c r="EP4539" s="68"/>
      <c r="EQ4539" s="68"/>
      <c r="ER4539" s="68"/>
      <c r="ES4539" s="68"/>
      <c r="ET4539" s="68"/>
    </row>
    <row r="4540" spans="53:150" s="9" customFormat="1" ht="15">
      <c r="BA4540" s="41"/>
      <c r="BB4540" s="41"/>
      <c r="BC4540" s="41"/>
      <c r="BD4540" s="41"/>
      <c r="BE4540" s="41"/>
      <c r="BF4540" s="41"/>
      <c r="BG4540" s="41"/>
      <c r="BH4540" s="41"/>
      <c r="BI4540" s="41"/>
      <c r="BJ4540" s="41"/>
      <c r="BK4540" s="41"/>
      <c r="BL4540" s="41"/>
      <c r="BM4540" s="41"/>
      <c r="BN4540" s="41"/>
      <c r="BO4540" s="41"/>
      <c r="BP4540" s="41"/>
      <c r="BQ4540" s="41"/>
      <c r="BR4540" s="41"/>
      <c r="BS4540" s="41"/>
      <c r="BT4540" s="41"/>
      <c r="BU4540" s="41"/>
      <c r="BV4540" s="41"/>
      <c r="BW4540" s="41"/>
      <c r="BX4540" s="41"/>
      <c r="BY4540" s="41"/>
      <c r="BZ4540" s="41"/>
      <c r="CA4540" s="41"/>
      <c r="CB4540" s="41"/>
      <c r="CC4540" s="41"/>
      <c r="CD4540" s="41"/>
      <c r="CE4540" s="41"/>
      <c r="CF4540" s="41"/>
      <c r="CG4540" s="41"/>
      <c r="CH4540" s="41"/>
      <c r="CI4540" s="41"/>
      <c r="CJ4540" s="41"/>
      <c r="ED4540" s="68"/>
      <c r="EE4540" s="68"/>
      <c r="EF4540" s="68"/>
      <c r="EG4540" s="68"/>
      <c r="EH4540" s="68"/>
      <c r="EI4540" s="68"/>
      <c r="EJ4540" s="68"/>
      <c r="EK4540" s="68"/>
      <c r="EL4540" s="68"/>
      <c r="EM4540" s="68"/>
      <c r="EN4540" s="68"/>
      <c r="EO4540" s="68"/>
      <c r="EP4540" s="68"/>
      <c r="EQ4540" s="68"/>
      <c r="ER4540" s="68"/>
      <c r="ES4540" s="68"/>
      <c r="ET4540" s="68"/>
    </row>
    <row r="4541" spans="53:150" s="9" customFormat="1" ht="15">
      <c r="BA4541" s="41"/>
      <c r="BB4541" s="41"/>
      <c r="BC4541" s="41"/>
      <c r="BD4541" s="41"/>
      <c r="BE4541" s="41"/>
      <c r="BF4541" s="41"/>
      <c r="BG4541" s="41"/>
      <c r="BH4541" s="41"/>
      <c r="BI4541" s="41"/>
      <c r="BJ4541" s="41"/>
      <c r="BK4541" s="41"/>
      <c r="BL4541" s="41"/>
      <c r="BM4541" s="41"/>
      <c r="BN4541" s="41"/>
      <c r="BO4541" s="41"/>
      <c r="BP4541" s="41"/>
      <c r="BQ4541" s="41"/>
      <c r="BR4541" s="41"/>
      <c r="BS4541" s="41"/>
      <c r="BT4541" s="41"/>
      <c r="BU4541" s="41"/>
      <c r="BV4541" s="41"/>
      <c r="BW4541" s="41"/>
      <c r="BX4541" s="41"/>
      <c r="BY4541" s="41"/>
      <c r="BZ4541" s="41"/>
      <c r="CA4541" s="41"/>
      <c r="CB4541" s="41"/>
      <c r="CC4541" s="41"/>
      <c r="CD4541" s="41"/>
      <c r="CE4541" s="41"/>
      <c r="CF4541" s="41"/>
      <c r="CG4541" s="41"/>
      <c r="CH4541" s="41"/>
      <c r="CI4541" s="41"/>
      <c r="CJ4541" s="41"/>
      <c r="ED4541" s="68"/>
      <c r="EE4541" s="68"/>
      <c r="EF4541" s="68"/>
      <c r="EG4541" s="68"/>
      <c r="EH4541" s="68"/>
      <c r="EI4541" s="68"/>
      <c r="EJ4541" s="68"/>
      <c r="EK4541" s="68"/>
      <c r="EL4541" s="68"/>
      <c r="EM4541" s="68"/>
      <c r="EN4541" s="68"/>
      <c r="EO4541" s="68"/>
      <c r="EP4541" s="68"/>
      <c r="EQ4541" s="68"/>
      <c r="ER4541" s="68"/>
      <c r="ES4541" s="68"/>
      <c r="ET4541" s="68"/>
    </row>
    <row r="4542" spans="53:150" s="9" customFormat="1" ht="15">
      <c r="BA4542" s="41"/>
      <c r="BB4542" s="41"/>
      <c r="BC4542" s="41"/>
      <c r="BD4542" s="41"/>
      <c r="BE4542" s="41"/>
      <c r="BF4542" s="41"/>
      <c r="BG4542" s="41"/>
      <c r="BH4542" s="41"/>
      <c r="BI4542" s="41"/>
      <c r="BJ4542" s="41"/>
      <c r="BK4542" s="41"/>
      <c r="BL4542" s="41"/>
      <c r="BM4542" s="41"/>
      <c r="BN4542" s="41"/>
      <c r="BO4542" s="41"/>
      <c r="BP4542" s="41"/>
      <c r="BQ4542" s="41"/>
      <c r="BR4542" s="41"/>
      <c r="BS4542" s="41"/>
      <c r="BT4542" s="41"/>
      <c r="BU4542" s="41"/>
      <c r="BV4542" s="41"/>
      <c r="BW4542" s="41"/>
      <c r="BX4542" s="41"/>
      <c r="BY4542" s="41"/>
      <c r="BZ4542" s="41"/>
      <c r="CA4542" s="41"/>
      <c r="CB4542" s="41"/>
      <c r="CC4542" s="41"/>
      <c r="CD4542" s="41"/>
      <c r="CE4542" s="41"/>
      <c r="CF4542" s="41"/>
      <c r="CG4542" s="41"/>
      <c r="CH4542" s="41"/>
      <c r="CI4542" s="41"/>
      <c r="CJ4542" s="41"/>
      <c r="ED4542" s="68"/>
      <c r="EE4542" s="68"/>
      <c r="EF4542" s="68"/>
      <c r="EG4542" s="68"/>
      <c r="EH4542" s="68"/>
      <c r="EI4542" s="68"/>
      <c r="EJ4542" s="68"/>
      <c r="EK4542" s="68"/>
      <c r="EL4542" s="68"/>
      <c r="EM4542" s="68"/>
      <c r="EN4542" s="68"/>
      <c r="EO4542" s="68"/>
      <c r="EP4542" s="68"/>
      <c r="EQ4542" s="68"/>
      <c r="ER4542" s="68"/>
      <c r="ES4542" s="68"/>
      <c r="ET4542" s="68"/>
    </row>
    <row r="4543" spans="53:150" s="9" customFormat="1" ht="15">
      <c r="BA4543" s="41"/>
      <c r="BB4543" s="41"/>
      <c r="BC4543" s="41"/>
      <c r="BD4543" s="41"/>
      <c r="BE4543" s="41"/>
      <c r="BF4543" s="41"/>
      <c r="BG4543" s="41"/>
      <c r="BH4543" s="41"/>
      <c r="BI4543" s="41"/>
      <c r="BJ4543" s="41"/>
      <c r="BK4543" s="41"/>
      <c r="BL4543" s="41"/>
      <c r="BM4543" s="41"/>
      <c r="BN4543" s="41"/>
      <c r="BO4543" s="41"/>
      <c r="BP4543" s="41"/>
      <c r="BQ4543" s="41"/>
      <c r="BR4543" s="41"/>
      <c r="BS4543" s="41"/>
      <c r="BT4543" s="41"/>
      <c r="BU4543" s="41"/>
      <c r="BV4543" s="41"/>
      <c r="BW4543" s="41"/>
      <c r="BX4543" s="41"/>
      <c r="BY4543" s="41"/>
      <c r="BZ4543" s="41"/>
      <c r="CA4543" s="41"/>
      <c r="CB4543" s="41"/>
      <c r="CC4543" s="41"/>
      <c r="CD4543" s="41"/>
      <c r="CE4543" s="41"/>
      <c r="CF4543" s="41"/>
      <c r="CG4543" s="41"/>
      <c r="CH4543" s="41"/>
      <c r="CI4543" s="41"/>
      <c r="CJ4543" s="41"/>
      <c r="ED4543" s="68"/>
      <c r="EE4543" s="68"/>
      <c r="EF4543" s="68"/>
      <c r="EG4543" s="68"/>
      <c r="EH4543" s="68"/>
      <c r="EI4543" s="68"/>
      <c r="EJ4543" s="68"/>
      <c r="EK4543" s="68"/>
      <c r="EL4543" s="68"/>
      <c r="EM4543" s="68"/>
      <c r="EN4543" s="68"/>
      <c r="EO4543" s="68"/>
      <c r="EP4543" s="68"/>
      <c r="EQ4543" s="68"/>
      <c r="ER4543" s="68"/>
      <c r="ES4543" s="68"/>
      <c r="ET4543" s="68"/>
    </row>
    <row r="4544" spans="53:150" s="9" customFormat="1" ht="15">
      <c r="BA4544" s="41"/>
      <c r="BB4544" s="41"/>
      <c r="BC4544" s="41"/>
      <c r="BD4544" s="41"/>
      <c r="BE4544" s="41"/>
      <c r="BF4544" s="41"/>
      <c r="BG4544" s="41"/>
      <c r="BH4544" s="41"/>
      <c r="BI4544" s="41"/>
      <c r="BJ4544" s="41"/>
      <c r="BK4544" s="41"/>
      <c r="BL4544" s="41"/>
      <c r="BM4544" s="41"/>
      <c r="BN4544" s="41"/>
      <c r="BO4544" s="41"/>
      <c r="BP4544" s="41"/>
      <c r="BQ4544" s="41"/>
      <c r="BR4544" s="41"/>
      <c r="BS4544" s="41"/>
      <c r="BT4544" s="41"/>
      <c r="BU4544" s="41"/>
      <c r="BV4544" s="41"/>
      <c r="BW4544" s="41"/>
      <c r="BX4544" s="41"/>
      <c r="BY4544" s="41"/>
      <c r="BZ4544" s="41"/>
      <c r="CA4544" s="41"/>
      <c r="CB4544" s="41"/>
      <c r="CC4544" s="41"/>
      <c r="CD4544" s="41"/>
      <c r="CE4544" s="41"/>
      <c r="CF4544" s="41"/>
      <c r="CG4544" s="41"/>
      <c r="CH4544" s="41"/>
      <c r="CI4544" s="41"/>
      <c r="CJ4544" s="41"/>
      <c r="ED4544" s="68"/>
      <c r="EE4544" s="68"/>
      <c r="EF4544" s="68"/>
      <c r="EG4544" s="68"/>
      <c r="EH4544" s="68"/>
      <c r="EI4544" s="68"/>
      <c r="EJ4544" s="68"/>
      <c r="EK4544" s="68"/>
      <c r="EL4544" s="68"/>
      <c r="EM4544" s="68"/>
      <c r="EN4544" s="68"/>
      <c r="EO4544" s="68"/>
      <c r="EP4544" s="68"/>
      <c r="EQ4544" s="68"/>
      <c r="ER4544" s="68"/>
      <c r="ES4544" s="68"/>
      <c r="ET4544" s="68"/>
    </row>
    <row r="4545" spans="53:150" s="9" customFormat="1" ht="15">
      <c r="BA4545" s="41"/>
      <c r="BB4545" s="41"/>
      <c r="BC4545" s="41"/>
      <c r="BD4545" s="41"/>
      <c r="BE4545" s="41"/>
      <c r="BF4545" s="41"/>
      <c r="BG4545" s="41"/>
      <c r="BH4545" s="41"/>
      <c r="BI4545" s="41"/>
      <c r="BJ4545" s="41"/>
      <c r="BK4545" s="41"/>
      <c r="BL4545" s="41"/>
      <c r="BM4545" s="41"/>
      <c r="BN4545" s="41"/>
      <c r="BO4545" s="41"/>
      <c r="BP4545" s="41"/>
      <c r="BQ4545" s="41"/>
      <c r="BR4545" s="41"/>
      <c r="BS4545" s="41"/>
      <c r="BT4545" s="41"/>
      <c r="BU4545" s="41"/>
      <c r="BV4545" s="41"/>
      <c r="BW4545" s="41"/>
      <c r="BX4545" s="41"/>
      <c r="BY4545" s="41"/>
      <c r="BZ4545" s="41"/>
      <c r="CA4545" s="41"/>
      <c r="CB4545" s="41"/>
      <c r="CC4545" s="41"/>
      <c r="CD4545" s="41"/>
      <c r="CE4545" s="41"/>
      <c r="CF4545" s="41"/>
      <c r="CG4545" s="41"/>
      <c r="CH4545" s="41"/>
      <c r="CI4545" s="41"/>
      <c r="CJ4545" s="41"/>
      <c r="ED4545" s="68"/>
      <c r="EE4545" s="68"/>
      <c r="EF4545" s="68"/>
      <c r="EG4545" s="68"/>
      <c r="EH4545" s="68"/>
      <c r="EI4545" s="68"/>
      <c r="EJ4545" s="68"/>
      <c r="EK4545" s="68"/>
      <c r="EL4545" s="68"/>
      <c r="EM4545" s="68"/>
      <c r="EN4545" s="68"/>
      <c r="EO4545" s="68"/>
      <c r="EP4545" s="68"/>
      <c r="EQ4545" s="68"/>
      <c r="ER4545" s="68"/>
      <c r="ES4545" s="68"/>
      <c r="ET4545" s="68"/>
    </row>
    <row r="4546" spans="53:150" s="9" customFormat="1" ht="15">
      <c r="BA4546" s="41"/>
      <c r="BB4546" s="41"/>
      <c r="BC4546" s="41"/>
      <c r="BD4546" s="41"/>
      <c r="BE4546" s="41"/>
      <c r="BF4546" s="41"/>
      <c r="BG4546" s="41"/>
      <c r="BH4546" s="41"/>
      <c r="BI4546" s="41"/>
      <c r="BJ4546" s="41"/>
      <c r="BK4546" s="41"/>
      <c r="BL4546" s="41"/>
      <c r="BM4546" s="41"/>
      <c r="BN4546" s="41"/>
      <c r="BO4546" s="41"/>
      <c r="BP4546" s="41"/>
      <c r="BQ4546" s="41"/>
      <c r="BR4546" s="41"/>
      <c r="BS4546" s="41"/>
      <c r="BT4546" s="41"/>
      <c r="BU4546" s="41"/>
      <c r="BV4546" s="41"/>
      <c r="BW4546" s="41"/>
      <c r="BX4546" s="41"/>
      <c r="BY4546" s="41"/>
      <c r="BZ4546" s="41"/>
      <c r="CA4546" s="41"/>
      <c r="CB4546" s="41"/>
      <c r="CC4546" s="41"/>
      <c r="CD4546" s="41"/>
      <c r="CE4546" s="41"/>
      <c r="CF4546" s="41"/>
      <c r="CG4546" s="41"/>
      <c r="CH4546" s="41"/>
      <c r="CI4546" s="41"/>
      <c r="CJ4546" s="41"/>
      <c r="ED4546" s="68"/>
      <c r="EE4546" s="68"/>
      <c r="EF4546" s="68"/>
      <c r="EG4546" s="68"/>
      <c r="EH4546" s="68"/>
      <c r="EI4546" s="68"/>
      <c r="EJ4546" s="68"/>
      <c r="EK4546" s="68"/>
      <c r="EL4546" s="68"/>
      <c r="EM4546" s="68"/>
      <c r="EN4546" s="68"/>
      <c r="EO4546" s="68"/>
      <c r="EP4546" s="68"/>
      <c r="EQ4546" s="68"/>
      <c r="ER4546" s="68"/>
      <c r="ES4546" s="68"/>
      <c r="ET4546" s="68"/>
    </row>
    <row r="4547" spans="53:150" s="9" customFormat="1" ht="15">
      <c r="BA4547" s="41"/>
      <c r="BB4547" s="41"/>
      <c r="BC4547" s="41"/>
      <c r="BD4547" s="41"/>
      <c r="BE4547" s="41"/>
      <c r="BF4547" s="41"/>
      <c r="BG4547" s="41"/>
      <c r="BH4547" s="41"/>
      <c r="BI4547" s="41"/>
      <c r="BJ4547" s="41"/>
      <c r="BK4547" s="41"/>
      <c r="BL4547" s="41"/>
      <c r="BM4547" s="41"/>
      <c r="BN4547" s="41"/>
      <c r="BO4547" s="41"/>
      <c r="BP4547" s="41"/>
      <c r="BQ4547" s="41"/>
      <c r="BR4547" s="41"/>
      <c r="BS4547" s="41"/>
      <c r="BT4547" s="41"/>
      <c r="BU4547" s="41"/>
      <c r="BV4547" s="41"/>
      <c r="BW4547" s="41"/>
      <c r="BX4547" s="41"/>
      <c r="BY4547" s="41"/>
      <c r="BZ4547" s="41"/>
      <c r="CA4547" s="41"/>
      <c r="CB4547" s="41"/>
      <c r="CC4547" s="41"/>
      <c r="CD4547" s="41"/>
      <c r="CE4547" s="41"/>
      <c r="CF4547" s="41"/>
      <c r="CG4547" s="41"/>
      <c r="CH4547" s="41"/>
      <c r="CI4547" s="41"/>
      <c r="CJ4547" s="41"/>
      <c r="ED4547" s="68"/>
      <c r="EE4547" s="68"/>
      <c r="EF4547" s="68"/>
      <c r="EG4547" s="68"/>
      <c r="EH4547" s="68"/>
      <c r="EI4547" s="68"/>
      <c r="EJ4547" s="68"/>
      <c r="EK4547" s="68"/>
      <c r="EL4547" s="68"/>
      <c r="EM4547" s="68"/>
      <c r="EN4547" s="68"/>
      <c r="EO4547" s="68"/>
      <c r="EP4547" s="68"/>
      <c r="EQ4547" s="68"/>
      <c r="ER4547" s="68"/>
      <c r="ES4547" s="68"/>
      <c r="ET4547" s="68"/>
    </row>
    <row r="4548" spans="53:150" s="9" customFormat="1" ht="15">
      <c r="BA4548" s="41"/>
      <c r="BB4548" s="41"/>
      <c r="BC4548" s="41"/>
      <c r="BD4548" s="41"/>
      <c r="BE4548" s="41"/>
      <c r="BF4548" s="41"/>
      <c r="BG4548" s="41"/>
      <c r="BH4548" s="41"/>
      <c r="BI4548" s="41"/>
      <c r="BJ4548" s="41"/>
      <c r="BK4548" s="41"/>
      <c r="BL4548" s="41"/>
      <c r="BM4548" s="41"/>
      <c r="BN4548" s="41"/>
      <c r="BO4548" s="41"/>
      <c r="BP4548" s="41"/>
      <c r="BQ4548" s="41"/>
      <c r="BR4548" s="41"/>
      <c r="BS4548" s="41"/>
      <c r="BT4548" s="41"/>
      <c r="BU4548" s="41"/>
      <c r="BV4548" s="41"/>
      <c r="BW4548" s="41"/>
      <c r="BX4548" s="41"/>
      <c r="BY4548" s="41"/>
      <c r="BZ4548" s="41"/>
      <c r="CA4548" s="41"/>
      <c r="CB4548" s="41"/>
      <c r="CC4548" s="41"/>
      <c r="CD4548" s="41"/>
      <c r="CE4548" s="41"/>
      <c r="CF4548" s="41"/>
      <c r="CG4548" s="41"/>
      <c r="CH4548" s="41"/>
      <c r="CI4548" s="41"/>
      <c r="CJ4548" s="41"/>
      <c r="ED4548" s="68"/>
      <c r="EE4548" s="68"/>
      <c r="EF4548" s="68"/>
      <c r="EG4548" s="68"/>
      <c r="EH4548" s="68"/>
      <c r="EI4548" s="68"/>
      <c r="EJ4548" s="68"/>
      <c r="EK4548" s="68"/>
      <c r="EL4548" s="68"/>
      <c r="EM4548" s="68"/>
      <c r="EN4548" s="68"/>
      <c r="EO4548" s="68"/>
      <c r="EP4548" s="68"/>
      <c r="EQ4548" s="68"/>
      <c r="ER4548" s="68"/>
      <c r="ES4548" s="68"/>
      <c r="ET4548" s="68"/>
    </row>
    <row r="4549" spans="53:150" s="9" customFormat="1" ht="15">
      <c r="BA4549" s="41"/>
      <c r="BB4549" s="41"/>
      <c r="BC4549" s="41"/>
      <c r="BD4549" s="41"/>
      <c r="BE4549" s="41"/>
      <c r="BF4549" s="41"/>
      <c r="BG4549" s="41"/>
      <c r="BH4549" s="41"/>
      <c r="BI4549" s="41"/>
      <c r="BJ4549" s="41"/>
      <c r="BK4549" s="41"/>
      <c r="BL4549" s="41"/>
      <c r="BM4549" s="41"/>
      <c r="BN4549" s="41"/>
      <c r="BO4549" s="41"/>
      <c r="BP4549" s="41"/>
      <c r="BQ4549" s="41"/>
      <c r="BR4549" s="41"/>
      <c r="BS4549" s="41"/>
      <c r="BT4549" s="41"/>
      <c r="BU4549" s="41"/>
      <c r="BV4549" s="41"/>
      <c r="BW4549" s="41"/>
      <c r="BX4549" s="41"/>
      <c r="BY4549" s="41"/>
      <c r="BZ4549" s="41"/>
      <c r="CA4549" s="41"/>
      <c r="CB4549" s="41"/>
      <c r="CC4549" s="41"/>
      <c r="CD4549" s="41"/>
      <c r="CE4549" s="41"/>
      <c r="CF4549" s="41"/>
      <c r="CG4549" s="41"/>
      <c r="CH4549" s="41"/>
      <c r="CI4549" s="41"/>
      <c r="CJ4549" s="41"/>
      <c r="ED4549" s="68"/>
      <c r="EE4549" s="68"/>
      <c r="EF4549" s="68"/>
      <c r="EG4549" s="68"/>
      <c r="EH4549" s="68"/>
      <c r="EI4549" s="68"/>
      <c r="EJ4549" s="68"/>
      <c r="EK4549" s="68"/>
      <c r="EL4549" s="68"/>
      <c r="EM4549" s="68"/>
      <c r="EN4549" s="68"/>
      <c r="EO4549" s="68"/>
      <c r="EP4549" s="68"/>
      <c r="EQ4549" s="68"/>
      <c r="ER4549" s="68"/>
      <c r="ES4549" s="68"/>
      <c r="ET4549" s="68"/>
    </row>
    <row r="4550" spans="53:150" s="9" customFormat="1" ht="15">
      <c r="BA4550" s="41"/>
      <c r="BB4550" s="41"/>
      <c r="BC4550" s="41"/>
      <c r="BD4550" s="41"/>
      <c r="BE4550" s="41"/>
      <c r="BF4550" s="41"/>
      <c r="BG4550" s="41"/>
      <c r="BH4550" s="41"/>
      <c r="BI4550" s="41"/>
      <c r="BJ4550" s="41"/>
      <c r="BK4550" s="41"/>
      <c r="BL4550" s="41"/>
      <c r="BM4550" s="41"/>
      <c r="BN4550" s="41"/>
      <c r="BO4550" s="41"/>
      <c r="BP4550" s="41"/>
      <c r="BQ4550" s="41"/>
      <c r="BR4550" s="41"/>
      <c r="BS4550" s="41"/>
      <c r="BT4550" s="41"/>
      <c r="BU4550" s="41"/>
      <c r="BV4550" s="41"/>
      <c r="BW4550" s="41"/>
      <c r="BX4550" s="41"/>
      <c r="BY4550" s="41"/>
      <c r="BZ4550" s="41"/>
      <c r="CA4550" s="41"/>
      <c r="CB4550" s="41"/>
      <c r="CC4550" s="41"/>
      <c r="CD4550" s="41"/>
      <c r="CE4550" s="41"/>
      <c r="CF4550" s="41"/>
      <c r="CG4550" s="41"/>
      <c r="CH4550" s="41"/>
      <c r="CI4550" s="41"/>
      <c r="CJ4550" s="41"/>
      <c r="ED4550" s="68"/>
      <c r="EE4550" s="68"/>
      <c r="EF4550" s="68"/>
      <c r="EG4550" s="68"/>
      <c r="EH4550" s="68"/>
      <c r="EI4550" s="68"/>
      <c r="EJ4550" s="68"/>
      <c r="EK4550" s="68"/>
      <c r="EL4550" s="68"/>
      <c r="EM4550" s="68"/>
      <c r="EN4550" s="68"/>
      <c r="EO4550" s="68"/>
      <c r="EP4550" s="68"/>
      <c r="EQ4550" s="68"/>
      <c r="ER4550" s="68"/>
      <c r="ES4550" s="68"/>
      <c r="ET4550" s="68"/>
    </row>
    <row r="4551" spans="53:150" s="9" customFormat="1" ht="15">
      <c r="BA4551" s="41"/>
      <c r="BB4551" s="41"/>
      <c r="BC4551" s="41"/>
      <c r="BD4551" s="41"/>
      <c r="BE4551" s="41"/>
      <c r="BF4551" s="41"/>
      <c r="BG4551" s="41"/>
      <c r="BH4551" s="41"/>
      <c r="BI4551" s="41"/>
      <c r="BJ4551" s="41"/>
      <c r="BK4551" s="41"/>
      <c r="BL4551" s="41"/>
      <c r="BM4551" s="41"/>
      <c r="BN4551" s="41"/>
      <c r="BO4551" s="41"/>
      <c r="BP4551" s="41"/>
      <c r="BQ4551" s="41"/>
      <c r="BR4551" s="41"/>
      <c r="BS4551" s="41"/>
      <c r="BT4551" s="41"/>
      <c r="BU4551" s="41"/>
      <c r="BV4551" s="41"/>
      <c r="BW4551" s="41"/>
      <c r="BX4551" s="41"/>
      <c r="BY4551" s="41"/>
      <c r="BZ4551" s="41"/>
      <c r="CA4551" s="41"/>
      <c r="CB4551" s="41"/>
      <c r="CC4551" s="41"/>
      <c r="CD4551" s="41"/>
      <c r="CE4551" s="41"/>
      <c r="CF4551" s="41"/>
      <c r="CG4551" s="41"/>
      <c r="CH4551" s="41"/>
      <c r="CI4551" s="41"/>
      <c r="CJ4551" s="41"/>
      <c r="ED4551" s="68"/>
      <c r="EE4551" s="68"/>
      <c r="EF4551" s="68"/>
      <c r="EG4551" s="68"/>
      <c r="EH4551" s="68"/>
      <c r="EI4551" s="68"/>
      <c r="EJ4551" s="68"/>
      <c r="EK4551" s="68"/>
      <c r="EL4551" s="68"/>
      <c r="EM4551" s="68"/>
      <c r="EN4551" s="68"/>
      <c r="EO4551" s="68"/>
      <c r="EP4551" s="68"/>
      <c r="EQ4551" s="68"/>
      <c r="ER4551" s="68"/>
      <c r="ES4551" s="68"/>
      <c r="ET4551" s="68"/>
    </row>
    <row r="4552" spans="53:150" s="9" customFormat="1" ht="15">
      <c r="BA4552" s="41"/>
      <c r="BB4552" s="41"/>
      <c r="BC4552" s="41"/>
      <c r="BD4552" s="41"/>
      <c r="BE4552" s="41"/>
      <c r="BF4552" s="41"/>
      <c r="BG4552" s="41"/>
      <c r="BH4552" s="41"/>
      <c r="BI4552" s="41"/>
      <c r="BJ4552" s="41"/>
      <c r="BK4552" s="41"/>
      <c r="BL4552" s="41"/>
      <c r="BM4552" s="41"/>
      <c r="BN4552" s="41"/>
      <c r="BO4552" s="41"/>
      <c r="BP4552" s="41"/>
      <c r="BQ4552" s="41"/>
      <c r="BR4552" s="41"/>
      <c r="BS4552" s="41"/>
      <c r="BT4552" s="41"/>
      <c r="BU4552" s="41"/>
      <c r="BV4552" s="41"/>
      <c r="BW4552" s="41"/>
      <c r="BX4552" s="41"/>
      <c r="BY4552" s="41"/>
      <c r="BZ4552" s="41"/>
      <c r="CA4552" s="41"/>
      <c r="CB4552" s="41"/>
      <c r="CC4552" s="41"/>
      <c r="CD4552" s="41"/>
      <c r="CE4552" s="41"/>
      <c r="CF4552" s="41"/>
      <c r="CG4552" s="41"/>
      <c r="CH4552" s="41"/>
      <c r="CI4552" s="41"/>
      <c r="CJ4552" s="41"/>
      <c r="ED4552" s="68"/>
      <c r="EE4552" s="68"/>
      <c r="EF4552" s="68"/>
      <c r="EG4552" s="68"/>
      <c r="EH4552" s="68"/>
      <c r="EI4552" s="68"/>
      <c r="EJ4552" s="68"/>
      <c r="EK4552" s="68"/>
      <c r="EL4552" s="68"/>
      <c r="EM4552" s="68"/>
      <c r="EN4552" s="68"/>
      <c r="EO4552" s="68"/>
      <c r="EP4552" s="68"/>
      <c r="EQ4552" s="68"/>
      <c r="ER4552" s="68"/>
      <c r="ES4552" s="68"/>
      <c r="ET4552" s="68"/>
    </row>
    <row r="4553" spans="53:150" s="9" customFormat="1" ht="15">
      <c r="BA4553" s="41"/>
      <c r="BB4553" s="41"/>
      <c r="BC4553" s="41"/>
      <c r="BD4553" s="41"/>
      <c r="BE4553" s="41"/>
      <c r="BF4553" s="41"/>
      <c r="BG4553" s="41"/>
      <c r="BH4553" s="41"/>
      <c r="BI4553" s="41"/>
      <c r="BJ4553" s="41"/>
      <c r="BK4553" s="41"/>
      <c r="BL4553" s="41"/>
      <c r="BM4553" s="41"/>
      <c r="BN4553" s="41"/>
      <c r="BO4553" s="41"/>
      <c r="BP4553" s="41"/>
      <c r="BQ4553" s="41"/>
      <c r="BR4553" s="41"/>
      <c r="BS4553" s="41"/>
      <c r="BT4553" s="41"/>
      <c r="BU4553" s="41"/>
      <c r="BV4553" s="41"/>
      <c r="BW4553" s="41"/>
      <c r="BX4553" s="41"/>
      <c r="BY4553" s="41"/>
      <c r="BZ4553" s="41"/>
      <c r="CA4553" s="41"/>
      <c r="CB4553" s="41"/>
      <c r="CC4553" s="41"/>
      <c r="CD4553" s="41"/>
      <c r="CE4553" s="41"/>
      <c r="CF4553" s="41"/>
      <c r="CG4553" s="41"/>
      <c r="CH4553" s="41"/>
      <c r="CI4553" s="41"/>
      <c r="CJ4553" s="41"/>
      <c r="ED4553" s="68"/>
      <c r="EE4553" s="68"/>
      <c r="EF4553" s="68"/>
      <c r="EG4553" s="68"/>
      <c r="EH4553" s="68"/>
      <c r="EI4553" s="68"/>
      <c r="EJ4553" s="68"/>
      <c r="EK4553" s="68"/>
      <c r="EL4553" s="68"/>
      <c r="EM4553" s="68"/>
      <c r="EN4553" s="68"/>
      <c r="EO4553" s="68"/>
      <c r="EP4553" s="68"/>
      <c r="EQ4553" s="68"/>
      <c r="ER4553" s="68"/>
      <c r="ES4553" s="68"/>
      <c r="ET4553" s="68"/>
    </row>
    <row r="4554" spans="53:150" s="9" customFormat="1" ht="15">
      <c r="BA4554" s="41"/>
      <c r="BB4554" s="41"/>
      <c r="BC4554" s="41"/>
      <c r="BD4554" s="41"/>
      <c r="BE4554" s="41"/>
      <c r="BF4554" s="41"/>
      <c r="BG4554" s="41"/>
      <c r="BH4554" s="41"/>
      <c r="BI4554" s="41"/>
      <c r="BJ4554" s="41"/>
      <c r="BK4554" s="41"/>
      <c r="BL4554" s="41"/>
      <c r="BM4554" s="41"/>
      <c r="BN4554" s="41"/>
      <c r="BO4554" s="41"/>
      <c r="BP4554" s="41"/>
      <c r="BQ4554" s="41"/>
      <c r="BR4554" s="41"/>
      <c r="BS4554" s="41"/>
      <c r="BT4554" s="41"/>
      <c r="BU4554" s="41"/>
      <c r="BV4554" s="41"/>
      <c r="BW4554" s="41"/>
      <c r="BX4554" s="41"/>
      <c r="BY4554" s="41"/>
      <c r="BZ4554" s="41"/>
      <c r="CA4554" s="41"/>
      <c r="CB4554" s="41"/>
      <c r="CC4554" s="41"/>
      <c r="CD4554" s="41"/>
      <c r="CE4554" s="41"/>
      <c r="CF4554" s="41"/>
      <c r="CG4554" s="41"/>
      <c r="CH4554" s="41"/>
      <c r="CI4554" s="41"/>
      <c r="CJ4554" s="41"/>
      <c r="ED4554" s="68"/>
      <c r="EE4554" s="68"/>
      <c r="EF4554" s="68"/>
      <c r="EG4554" s="68"/>
      <c r="EH4554" s="68"/>
      <c r="EI4554" s="68"/>
      <c r="EJ4554" s="68"/>
      <c r="EK4554" s="68"/>
      <c r="EL4554" s="68"/>
      <c r="EM4554" s="68"/>
      <c r="EN4554" s="68"/>
      <c r="EO4554" s="68"/>
      <c r="EP4554" s="68"/>
      <c r="EQ4554" s="68"/>
      <c r="ER4554" s="68"/>
      <c r="ES4554" s="68"/>
      <c r="ET4554" s="68"/>
    </row>
    <row r="4555" spans="53:150" s="9" customFormat="1" ht="15">
      <c r="BA4555" s="41"/>
      <c r="BB4555" s="41"/>
      <c r="BC4555" s="41"/>
      <c r="BD4555" s="41"/>
      <c r="BE4555" s="41"/>
      <c r="BF4555" s="41"/>
      <c r="BG4555" s="41"/>
      <c r="BH4555" s="41"/>
      <c r="BI4555" s="41"/>
      <c r="BJ4555" s="41"/>
      <c r="BK4555" s="41"/>
      <c r="BL4555" s="41"/>
      <c r="BM4555" s="41"/>
      <c r="BN4555" s="41"/>
      <c r="BO4555" s="41"/>
      <c r="BP4555" s="41"/>
      <c r="BQ4555" s="41"/>
      <c r="BR4555" s="41"/>
      <c r="BS4555" s="41"/>
      <c r="BT4555" s="41"/>
      <c r="BU4555" s="41"/>
      <c r="BV4555" s="41"/>
      <c r="BW4555" s="41"/>
      <c r="BX4555" s="41"/>
      <c r="BY4555" s="41"/>
      <c r="BZ4555" s="41"/>
      <c r="CA4555" s="41"/>
      <c r="CB4555" s="41"/>
      <c r="CC4555" s="41"/>
      <c r="CD4555" s="41"/>
      <c r="CE4555" s="41"/>
      <c r="CF4555" s="41"/>
      <c r="CG4555" s="41"/>
      <c r="CH4555" s="41"/>
      <c r="CI4555" s="41"/>
      <c r="CJ4555" s="41"/>
      <c r="ED4555" s="68"/>
      <c r="EE4555" s="68"/>
      <c r="EF4555" s="68"/>
      <c r="EG4555" s="68"/>
      <c r="EH4555" s="68"/>
      <c r="EI4555" s="68"/>
      <c r="EJ4555" s="68"/>
      <c r="EK4555" s="68"/>
      <c r="EL4555" s="68"/>
      <c r="EM4555" s="68"/>
      <c r="EN4555" s="68"/>
      <c r="EO4555" s="68"/>
      <c r="EP4555" s="68"/>
      <c r="EQ4555" s="68"/>
      <c r="ER4555" s="68"/>
      <c r="ES4555" s="68"/>
      <c r="ET4555" s="68"/>
    </row>
    <row r="4556" spans="53:150" s="9" customFormat="1" ht="15">
      <c r="BA4556" s="41"/>
      <c r="BB4556" s="41"/>
      <c r="BC4556" s="41"/>
      <c r="BD4556" s="41"/>
      <c r="BE4556" s="41"/>
      <c r="BF4556" s="41"/>
      <c r="BG4556" s="41"/>
      <c r="BH4556" s="41"/>
      <c r="BI4556" s="41"/>
      <c r="BJ4556" s="41"/>
      <c r="BK4556" s="41"/>
      <c r="BL4556" s="41"/>
      <c r="BM4556" s="41"/>
      <c r="BN4556" s="41"/>
      <c r="BO4556" s="41"/>
      <c r="BP4556" s="41"/>
      <c r="BQ4556" s="41"/>
      <c r="BR4556" s="41"/>
      <c r="BS4556" s="41"/>
      <c r="BT4556" s="41"/>
      <c r="BU4556" s="41"/>
      <c r="BV4556" s="41"/>
      <c r="BW4556" s="41"/>
      <c r="BX4556" s="41"/>
      <c r="BY4556" s="41"/>
      <c r="BZ4556" s="41"/>
      <c r="CA4556" s="41"/>
      <c r="CB4556" s="41"/>
      <c r="CC4556" s="41"/>
      <c r="CD4556" s="41"/>
      <c r="CE4556" s="41"/>
      <c r="CF4556" s="41"/>
      <c r="CG4556" s="41"/>
      <c r="CH4556" s="41"/>
      <c r="CI4556" s="41"/>
      <c r="CJ4556" s="41"/>
      <c r="ED4556" s="68"/>
      <c r="EE4556" s="68"/>
      <c r="EF4556" s="68"/>
      <c r="EG4556" s="68"/>
      <c r="EH4556" s="68"/>
      <c r="EI4556" s="68"/>
      <c r="EJ4556" s="68"/>
      <c r="EK4556" s="68"/>
      <c r="EL4556" s="68"/>
      <c r="EM4556" s="68"/>
      <c r="EN4556" s="68"/>
      <c r="EO4556" s="68"/>
      <c r="EP4556" s="68"/>
      <c r="EQ4556" s="68"/>
      <c r="ER4556" s="68"/>
      <c r="ES4556" s="68"/>
      <c r="ET4556" s="68"/>
    </row>
    <row r="4557" spans="53:150" s="9" customFormat="1" ht="15">
      <c r="BA4557" s="41"/>
      <c r="BB4557" s="41"/>
      <c r="BC4557" s="41"/>
      <c r="BD4557" s="41"/>
      <c r="BE4557" s="41"/>
      <c r="BF4557" s="41"/>
      <c r="BG4557" s="41"/>
      <c r="BH4557" s="41"/>
      <c r="BI4557" s="41"/>
      <c r="BJ4557" s="41"/>
      <c r="BK4557" s="41"/>
      <c r="BL4557" s="41"/>
      <c r="BM4557" s="41"/>
      <c r="BN4557" s="41"/>
      <c r="BO4557" s="41"/>
      <c r="BP4557" s="41"/>
      <c r="BQ4557" s="41"/>
      <c r="BR4557" s="41"/>
      <c r="BS4557" s="41"/>
      <c r="BT4557" s="41"/>
      <c r="BU4557" s="41"/>
      <c r="BV4557" s="41"/>
      <c r="BW4557" s="41"/>
      <c r="BX4557" s="41"/>
      <c r="BY4557" s="41"/>
      <c r="BZ4557" s="41"/>
      <c r="CA4557" s="41"/>
      <c r="CB4557" s="41"/>
      <c r="CC4557" s="41"/>
      <c r="CD4557" s="41"/>
      <c r="CE4557" s="41"/>
      <c r="CF4557" s="41"/>
      <c r="CG4557" s="41"/>
      <c r="CH4557" s="41"/>
      <c r="CI4557" s="41"/>
      <c r="CJ4557" s="41"/>
      <c r="ED4557" s="68"/>
      <c r="EE4557" s="68"/>
      <c r="EF4557" s="68"/>
      <c r="EG4557" s="68"/>
      <c r="EH4557" s="68"/>
      <c r="EI4557" s="68"/>
      <c r="EJ4557" s="68"/>
      <c r="EK4557" s="68"/>
      <c r="EL4557" s="68"/>
      <c r="EM4557" s="68"/>
      <c r="EN4557" s="68"/>
      <c r="EO4557" s="68"/>
      <c r="EP4557" s="68"/>
      <c r="EQ4557" s="68"/>
      <c r="ER4557" s="68"/>
      <c r="ES4557" s="68"/>
      <c r="ET4557" s="68"/>
    </row>
    <row r="4558" spans="53:150" s="9" customFormat="1" ht="15">
      <c r="BA4558" s="41"/>
      <c r="BB4558" s="41"/>
      <c r="BC4558" s="41"/>
      <c r="BD4558" s="41"/>
      <c r="BE4558" s="41"/>
      <c r="BF4558" s="41"/>
      <c r="BG4558" s="41"/>
      <c r="BH4558" s="41"/>
      <c r="BI4558" s="41"/>
      <c r="BJ4558" s="41"/>
      <c r="BK4558" s="41"/>
      <c r="BL4558" s="41"/>
      <c r="BM4558" s="41"/>
      <c r="BN4558" s="41"/>
      <c r="BO4558" s="41"/>
      <c r="BP4558" s="41"/>
      <c r="BQ4558" s="41"/>
      <c r="BR4558" s="41"/>
      <c r="BS4558" s="41"/>
      <c r="BT4558" s="41"/>
      <c r="BU4558" s="41"/>
      <c r="BV4558" s="41"/>
      <c r="BW4558" s="41"/>
      <c r="BX4558" s="41"/>
      <c r="BY4558" s="41"/>
      <c r="BZ4558" s="41"/>
      <c r="CA4558" s="41"/>
      <c r="CB4558" s="41"/>
      <c r="CC4558" s="41"/>
      <c r="CD4558" s="41"/>
      <c r="CE4558" s="41"/>
      <c r="CF4558" s="41"/>
      <c r="CG4558" s="41"/>
      <c r="CH4558" s="41"/>
      <c r="CI4558" s="41"/>
      <c r="CJ4558" s="41"/>
      <c r="ED4558" s="68"/>
      <c r="EE4558" s="68"/>
      <c r="EF4558" s="68"/>
      <c r="EG4558" s="68"/>
      <c r="EH4558" s="68"/>
      <c r="EI4558" s="68"/>
      <c r="EJ4558" s="68"/>
      <c r="EK4558" s="68"/>
      <c r="EL4558" s="68"/>
      <c r="EM4558" s="68"/>
      <c r="EN4558" s="68"/>
      <c r="EO4558" s="68"/>
      <c r="EP4558" s="68"/>
      <c r="EQ4558" s="68"/>
      <c r="ER4558" s="68"/>
      <c r="ES4558" s="68"/>
      <c r="ET4558" s="68"/>
    </row>
    <row r="4559" spans="53:150" s="9" customFormat="1" ht="15">
      <c r="BA4559" s="41"/>
      <c r="BB4559" s="41"/>
      <c r="BC4559" s="41"/>
      <c r="BD4559" s="41"/>
      <c r="BE4559" s="41"/>
      <c r="BF4559" s="41"/>
      <c r="BG4559" s="41"/>
      <c r="BH4559" s="41"/>
      <c r="BI4559" s="41"/>
      <c r="BJ4559" s="41"/>
      <c r="BK4559" s="41"/>
      <c r="BL4559" s="41"/>
      <c r="BM4559" s="41"/>
      <c r="BN4559" s="41"/>
      <c r="BO4559" s="41"/>
      <c r="BP4559" s="41"/>
      <c r="BQ4559" s="41"/>
      <c r="BR4559" s="41"/>
      <c r="BS4559" s="41"/>
      <c r="BT4559" s="41"/>
      <c r="BU4559" s="41"/>
      <c r="BV4559" s="41"/>
      <c r="BW4559" s="41"/>
      <c r="BX4559" s="41"/>
      <c r="BY4559" s="41"/>
      <c r="BZ4559" s="41"/>
      <c r="CA4559" s="41"/>
      <c r="CB4559" s="41"/>
      <c r="CC4559" s="41"/>
      <c r="CD4559" s="41"/>
      <c r="CE4559" s="41"/>
      <c r="CF4559" s="41"/>
      <c r="CG4559" s="41"/>
      <c r="CH4559" s="41"/>
      <c r="CI4559" s="41"/>
      <c r="CJ4559" s="41"/>
      <c r="ED4559" s="68"/>
      <c r="EE4559" s="68"/>
      <c r="EF4559" s="68"/>
      <c r="EG4559" s="68"/>
      <c r="EH4559" s="68"/>
      <c r="EI4559" s="68"/>
      <c r="EJ4559" s="68"/>
      <c r="EK4559" s="68"/>
      <c r="EL4559" s="68"/>
      <c r="EM4559" s="68"/>
      <c r="EN4559" s="68"/>
      <c r="EO4559" s="68"/>
      <c r="EP4559" s="68"/>
      <c r="EQ4559" s="68"/>
      <c r="ER4559" s="68"/>
      <c r="ES4559" s="68"/>
      <c r="ET4559" s="68"/>
    </row>
    <row r="4560" spans="53:150" s="9" customFormat="1" ht="15">
      <c r="BA4560" s="41"/>
      <c r="BB4560" s="41"/>
      <c r="BC4560" s="41"/>
      <c r="BD4560" s="41"/>
      <c r="BE4560" s="41"/>
      <c r="BF4560" s="41"/>
      <c r="BG4560" s="41"/>
      <c r="BH4560" s="41"/>
      <c r="BI4560" s="41"/>
      <c r="BJ4560" s="41"/>
      <c r="BK4560" s="41"/>
      <c r="BL4560" s="41"/>
      <c r="BM4560" s="41"/>
      <c r="BN4560" s="41"/>
      <c r="BO4560" s="41"/>
      <c r="BP4560" s="41"/>
      <c r="BQ4560" s="41"/>
      <c r="BR4560" s="41"/>
      <c r="BS4560" s="41"/>
      <c r="BT4560" s="41"/>
      <c r="BU4560" s="41"/>
      <c r="BV4560" s="41"/>
      <c r="BW4560" s="41"/>
      <c r="BX4560" s="41"/>
      <c r="BY4560" s="41"/>
      <c r="BZ4560" s="41"/>
      <c r="CA4560" s="41"/>
      <c r="CB4560" s="41"/>
      <c r="CC4560" s="41"/>
      <c r="CD4560" s="41"/>
      <c r="CE4560" s="41"/>
      <c r="CF4560" s="41"/>
      <c r="CG4560" s="41"/>
      <c r="CH4560" s="41"/>
      <c r="CI4560" s="41"/>
      <c r="CJ4560" s="41"/>
      <c r="ED4560" s="68"/>
      <c r="EE4560" s="68"/>
      <c r="EF4560" s="68"/>
      <c r="EG4560" s="68"/>
      <c r="EH4560" s="68"/>
      <c r="EI4560" s="68"/>
      <c r="EJ4560" s="68"/>
      <c r="EK4560" s="68"/>
      <c r="EL4560" s="68"/>
      <c r="EM4560" s="68"/>
      <c r="EN4560" s="68"/>
      <c r="EO4560" s="68"/>
      <c r="EP4560" s="68"/>
      <c r="EQ4560" s="68"/>
      <c r="ER4560" s="68"/>
      <c r="ES4560" s="68"/>
      <c r="ET4560" s="68"/>
    </row>
    <row r="4561" spans="53:150" s="9" customFormat="1" ht="15">
      <c r="BA4561" s="41"/>
      <c r="BB4561" s="41"/>
      <c r="BC4561" s="41"/>
      <c r="BD4561" s="41"/>
      <c r="BE4561" s="41"/>
      <c r="BF4561" s="41"/>
      <c r="BG4561" s="41"/>
      <c r="BH4561" s="41"/>
      <c r="BI4561" s="41"/>
      <c r="BJ4561" s="41"/>
      <c r="BK4561" s="41"/>
      <c r="BL4561" s="41"/>
      <c r="BM4561" s="41"/>
      <c r="BN4561" s="41"/>
      <c r="BO4561" s="41"/>
      <c r="BP4561" s="41"/>
      <c r="BQ4561" s="41"/>
      <c r="BR4561" s="41"/>
      <c r="BS4561" s="41"/>
      <c r="BT4561" s="41"/>
      <c r="BU4561" s="41"/>
      <c r="BV4561" s="41"/>
      <c r="BW4561" s="41"/>
      <c r="BX4561" s="41"/>
      <c r="BY4561" s="41"/>
      <c r="BZ4561" s="41"/>
      <c r="CA4561" s="41"/>
      <c r="CB4561" s="41"/>
      <c r="CC4561" s="41"/>
      <c r="CD4561" s="41"/>
      <c r="CE4561" s="41"/>
      <c r="CF4561" s="41"/>
      <c r="CG4561" s="41"/>
      <c r="CH4561" s="41"/>
      <c r="CI4561" s="41"/>
      <c r="CJ4561" s="41"/>
      <c r="ED4561" s="68"/>
      <c r="EE4561" s="68"/>
      <c r="EF4561" s="68"/>
      <c r="EG4561" s="68"/>
      <c r="EH4561" s="68"/>
      <c r="EI4561" s="68"/>
      <c r="EJ4561" s="68"/>
      <c r="EK4561" s="68"/>
      <c r="EL4561" s="68"/>
      <c r="EM4561" s="68"/>
      <c r="EN4561" s="68"/>
      <c r="EO4561" s="68"/>
      <c r="EP4561" s="68"/>
      <c r="EQ4561" s="68"/>
      <c r="ER4561" s="68"/>
      <c r="ES4561" s="68"/>
      <c r="ET4561" s="68"/>
    </row>
    <row r="4562" spans="53:150" s="9" customFormat="1" ht="15">
      <c r="BA4562" s="41"/>
      <c r="BB4562" s="41"/>
      <c r="BC4562" s="41"/>
      <c r="BD4562" s="41"/>
      <c r="BE4562" s="41"/>
      <c r="BF4562" s="41"/>
      <c r="BG4562" s="41"/>
      <c r="BH4562" s="41"/>
      <c r="BI4562" s="41"/>
      <c r="BJ4562" s="41"/>
      <c r="BK4562" s="41"/>
      <c r="BL4562" s="41"/>
      <c r="BM4562" s="41"/>
      <c r="BN4562" s="41"/>
      <c r="BO4562" s="41"/>
      <c r="BP4562" s="41"/>
      <c r="BQ4562" s="41"/>
      <c r="BR4562" s="41"/>
      <c r="BS4562" s="41"/>
      <c r="BT4562" s="41"/>
      <c r="BU4562" s="41"/>
      <c r="BV4562" s="41"/>
      <c r="BW4562" s="41"/>
      <c r="BX4562" s="41"/>
      <c r="BY4562" s="41"/>
      <c r="BZ4562" s="41"/>
      <c r="CA4562" s="41"/>
      <c r="CB4562" s="41"/>
      <c r="CC4562" s="41"/>
      <c r="CD4562" s="41"/>
      <c r="CE4562" s="41"/>
      <c r="CF4562" s="41"/>
      <c r="CG4562" s="41"/>
      <c r="CH4562" s="41"/>
      <c r="CI4562" s="41"/>
      <c r="CJ4562" s="41"/>
      <c r="ED4562" s="68"/>
      <c r="EE4562" s="68"/>
      <c r="EF4562" s="68"/>
      <c r="EG4562" s="68"/>
      <c r="EH4562" s="68"/>
      <c r="EI4562" s="68"/>
      <c r="EJ4562" s="68"/>
      <c r="EK4562" s="68"/>
      <c r="EL4562" s="68"/>
      <c r="EM4562" s="68"/>
      <c r="EN4562" s="68"/>
      <c r="EO4562" s="68"/>
      <c r="EP4562" s="68"/>
      <c r="EQ4562" s="68"/>
      <c r="ER4562" s="68"/>
      <c r="ES4562" s="68"/>
      <c r="ET4562" s="68"/>
    </row>
    <row r="4563" spans="53:150" s="9" customFormat="1" ht="15">
      <c r="BA4563" s="41"/>
      <c r="BB4563" s="41"/>
      <c r="BC4563" s="41"/>
      <c r="BD4563" s="41"/>
      <c r="BE4563" s="41"/>
      <c r="BF4563" s="41"/>
      <c r="BG4563" s="41"/>
      <c r="BH4563" s="41"/>
      <c r="BI4563" s="41"/>
      <c r="BJ4563" s="41"/>
      <c r="BK4563" s="41"/>
      <c r="BL4563" s="41"/>
      <c r="BM4563" s="41"/>
      <c r="BN4563" s="41"/>
      <c r="BO4563" s="41"/>
      <c r="BP4563" s="41"/>
      <c r="BQ4563" s="41"/>
      <c r="BR4563" s="41"/>
      <c r="BS4563" s="41"/>
      <c r="BT4563" s="41"/>
      <c r="BU4563" s="41"/>
      <c r="BV4563" s="41"/>
      <c r="BW4563" s="41"/>
      <c r="BX4563" s="41"/>
      <c r="BY4563" s="41"/>
      <c r="BZ4563" s="41"/>
      <c r="CA4563" s="41"/>
      <c r="CB4563" s="41"/>
      <c r="CC4563" s="41"/>
      <c r="CD4563" s="41"/>
      <c r="CE4563" s="41"/>
      <c r="CF4563" s="41"/>
      <c r="CG4563" s="41"/>
      <c r="CH4563" s="41"/>
      <c r="CI4563" s="41"/>
      <c r="CJ4563" s="41"/>
      <c r="ED4563" s="68"/>
      <c r="EE4563" s="68"/>
      <c r="EF4563" s="68"/>
      <c r="EG4563" s="68"/>
      <c r="EH4563" s="68"/>
      <c r="EI4563" s="68"/>
      <c r="EJ4563" s="68"/>
      <c r="EK4563" s="68"/>
      <c r="EL4563" s="68"/>
      <c r="EM4563" s="68"/>
      <c r="EN4563" s="68"/>
      <c r="EO4563" s="68"/>
      <c r="EP4563" s="68"/>
      <c r="EQ4563" s="68"/>
      <c r="ER4563" s="68"/>
      <c r="ES4563" s="68"/>
      <c r="ET4563" s="68"/>
    </row>
    <row r="4564" spans="53:150" s="9" customFormat="1" ht="15">
      <c r="BA4564" s="41"/>
      <c r="BB4564" s="41"/>
      <c r="BC4564" s="41"/>
      <c r="BD4564" s="41"/>
      <c r="BE4564" s="41"/>
      <c r="BF4564" s="41"/>
      <c r="BG4564" s="41"/>
      <c r="BH4564" s="41"/>
      <c r="BI4564" s="41"/>
      <c r="BJ4564" s="41"/>
      <c r="BK4564" s="41"/>
      <c r="BL4564" s="41"/>
      <c r="BM4564" s="41"/>
      <c r="BN4564" s="41"/>
      <c r="BO4564" s="41"/>
      <c r="BP4564" s="41"/>
      <c r="BQ4564" s="41"/>
      <c r="BR4564" s="41"/>
      <c r="BS4564" s="41"/>
      <c r="BT4564" s="41"/>
      <c r="BU4564" s="41"/>
      <c r="BV4564" s="41"/>
      <c r="BW4564" s="41"/>
      <c r="BX4564" s="41"/>
      <c r="BY4564" s="41"/>
      <c r="BZ4564" s="41"/>
      <c r="CA4564" s="41"/>
      <c r="CB4564" s="41"/>
      <c r="CC4564" s="41"/>
      <c r="CD4564" s="41"/>
      <c r="CE4564" s="41"/>
      <c r="CF4564" s="41"/>
      <c r="CG4564" s="41"/>
      <c r="CH4564" s="41"/>
      <c r="CI4564" s="41"/>
      <c r="CJ4564" s="41"/>
      <c r="ED4564" s="68"/>
      <c r="EE4564" s="68"/>
      <c r="EF4564" s="68"/>
      <c r="EG4564" s="68"/>
      <c r="EH4564" s="68"/>
      <c r="EI4564" s="68"/>
      <c r="EJ4564" s="68"/>
      <c r="EK4564" s="68"/>
      <c r="EL4564" s="68"/>
      <c r="EM4564" s="68"/>
      <c r="EN4564" s="68"/>
      <c r="EO4564" s="68"/>
      <c r="EP4564" s="68"/>
      <c r="EQ4564" s="68"/>
      <c r="ER4564" s="68"/>
      <c r="ES4564" s="68"/>
      <c r="ET4564" s="68"/>
    </row>
    <row r="4565" spans="53:150" s="9" customFormat="1" ht="15">
      <c r="BA4565" s="41"/>
      <c r="BB4565" s="41"/>
      <c r="BC4565" s="41"/>
      <c r="BD4565" s="41"/>
      <c r="BE4565" s="41"/>
      <c r="BF4565" s="41"/>
      <c r="BG4565" s="41"/>
      <c r="BH4565" s="41"/>
      <c r="BI4565" s="41"/>
      <c r="BJ4565" s="41"/>
      <c r="BK4565" s="41"/>
      <c r="BL4565" s="41"/>
      <c r="BM4565" s="41"/>
      <c r="BN4565" s="41"/>
      <c r="BO4565" s="41"/>
      <c r="BP4565" s="41"/>
      <c r="BQ4565" s="41"/>
      <c r="BR4565" s="41"/>
      <c r="BS4565" s="41"/>
      <c r="BT4565" s="41"/>
      <c r="BU4565" s="41"/>
      <c r="BV4565" s="41"/>
      <c r="BW4565" s="41"/>
      <c r="BX4565" s="41"/>
      <c r="BY4565" s="41"/>
      <c r="BZ4565" s="41"/>
      <c r="CA4565" s="41"/>
      <c r="CB4565" s="41"/>
      <c r="CC4565" s="41"/>
      <c r="CD4565" s="41"/>
      <c r="CE4565" s="41"/>
      <c r="CF4565" s="41"/>
      <c r="CG4565" s="41"/>
      <c r="CH4565" s="41"/>
      <c r="CI4565" s="41"/>
      <c r="CJ4565" s="41"/>
      <c r="ED4565" s="68"/>
      <c r="EE4565" s="68"/>
      <c r="EF4565" s="68"/>
      <c r="EG4565" s="68"/>
      <c r="EH4565" s="68"/>
      <c r="EI4565" s="68"/>
      <c r="EJ4565" s="68"/>
      <c r="EK4565" s="68"/>
      <c r="EL4565" s="68"/>
      <c r="EM4565" s="68"/>
      <c r="EN4565" s="68"/>
      <c r="EO4565" s="68"/>
      <c r="EP4565" s="68"/>
      <c r="EQ4565" s="68"/>
      <c r="ER4565" s="68"/>
      <c r="ES4565" s="68"/>
      <c r="ET4565" s="68"/>
    </row>
    <row r="4566" spans="53:150" s="9" customFormat="1" ht="15">
      <c r="BA4566" s="41"/>
      <c r="BB4566" s="41"/>
      <c r="BC4566" s="41"/>
      <c r="BD4566" s="41"/>
      <c r="BE4566" s="41"/>
      <c r="BF4566" s="41"/>
      <c r="BG4566" s="41"/>
      <c r="BH4566" s="41"/>
      <c r="BI4566" s="41"/>
      <c r="BJ4566" s="41"/>
      <c r="BK4566" s="41"/>
      <c r="BL4566" s="41"/>
      <c r="BM4566" s="41"/>
      <c r="BN4566" s="41"/>
      <c r="BO4566" s="41"/>
      <c r="BP4566" s="41"/>
      <c r="BQ4566" s="41"/>
      <c r="BR4566" s="41"/>
      <c r="BS4566" s="41"/>
      <c r="BT4566" s="41"/>
      <c r="BU4566" s="41"/>
      <c r="BV4566" s="41"/>
      <c r="BW4566" s="41"/>
      <c r="BX4566" s="41"/>
      <c r="BY4566" s="41"/>
      <c r="BZ4566" s="41"/>
      <c r="CA4566" s="41"/>
      <c r="CB4566" s="41"/>
      <c r="CC4566" s="41"/>
      <c r="CD4566" s="41"/>
      <c r="CE4566" s="41"/>
      <c r="CF4566" s="41"/>
      <c r="CG4566" s="41"/>
      <c r="CH4566" s="41"/>
      <c r="CI4566" s="41"/>
      <c r="CJ4566" s="41"/>
      <c r="ED4566" s="68"/>
      <c r="EE4566" s="68"/>
      <c r="EF4566" s="68"/>
      <c r="EG4566" s="68"/>
      <c r="EH4566" s="68"/>
      <c r="EI4566" s="68"/>
      <c r="EJ4566" s="68"/>
      <c r="EK4566" s="68"/>
      <c r="EL4566" s="68"/>
      <c r="EM4566" s="68"/>
      <c r="EN4566" s="68"/>
      <c r="EO4566" s="68"/>
      <c r="EP4566" s="68"/>
      <c r="EQ4566" s="68"/>
      <c r="ER4566" s="68"/>
      <c r="ES4566" s="68"/>
      <c r="ET4566" s="68"/>
    </row>
    <row r="4567" spans="53:150" s="9" customFormat="1" ht="15">
      <c r="BA4567" s="41"/>
      <c r="BB4567" s="41"/>
      <c r="BC4567" s="41"/>
      <c r="BD4567" s="41"/>
      <c r="BE4567" s="41"/>
      <c r="BF4567" s="41"/>
      <c r="BG4567" s="41"/>
      <c r="BH4567" s="41"/>
      <c r="BI4567" s="41"/>
      <c r="BJ4567" s="41"/>
      <c r="BK4567" s="41"/>
      <c r="BL4567" s="41"/>
      <c r="BM4567" s="41"/>
      <c r="BN4567" s="41"/>
      <c r="BO4567" s="41"/>
      <c r="BP4567" s="41"/>
      <c r="BQ4567" s="41"/>
      <c r="BR4567" s="41"/>
      <c r="BS4567" s="41"/>
      <c r="BT4567" s="41"/>
      <c r="BU4567" s="41"/>
      <c r="BV4567" s="41"/>
      <c r="BW4567" s="41"/>
      <c r="BX4567" s="41"/>
      <c r="BY4567" s="41"/>
      <c r="BZ4567" s="41"/>
      <c r="CA4567" s="41"/>
      <c r="CB4567" s="41"/>
      <c r="CC4567" s="41"/>
      <c r="CD4567" s="41"/>
      <c r="CE4567" s="41"/>
      <c r="CF4567" s="41"/>
      <c r="CG4567" s="41"/>
      <c r="CH4567" s="41"/>
      <c r="CI4567" s="41"/>
      <c r="CJ4567" s="41"/>
      <c r="ED4567" s="68"/>
      <c r="EE4567" s="68"/>
      <c r="EF4567" s="68"/>
      <c r="EG4567" s="68"/>
      <c r="EH4567" s="68"/>
      <c r="EI4567" s="68"/>
      <c r="EJ4567" s="68"/>
      <c r="EK4567" s="68"/>
      <c r="EL4567" s="68"/>
      <c r="EM4567" s="68"/>
      <c r="EN4567" s="68"/>
      <c r="EO4567" s="68"/>
      <c r="EP4567" s="68"/>
      <c r="EQ4567" s="68"/>
      <c r="ER4567" s="68"/>
      <c r="ES4567" s="68"/>
      <c r="ET4567" s="68"/>
    </row>
    <row r="4568" spans="53:150" s="9" customFormat="1" ht="15">
      <c r="BA4568" s="41"/>
      <c r="BB4568" s="41"/>
      <c r="BC4568" s="41"/>
      <c r="BD4568" s="41"/>
      <c r="BE4568" s="41"/>
      <c r="BF4568" s="41"/>
      <c r="BG4568" s="41"/>
      <c r="BH4568" s="41"/>
      <c r="BI4568" s="41"/>
      <c r="BJ4568" s="41"/>
      <c r="BK4568" s="41"/>
      <c r="BL4568" s="41"/>
      <c r="BM4568" s="41"/>
      <c r="BN4568" s="41"/>
      <c r="BO4568" s="41"/>
      <c r="BP4568" s="41"/>
      <c r="BQ4568" s="41"/>
      <c r="BR4568" s="41"/>
      <c r="BS4568" s="41"/>
      <c r="BT4568" s="41"/>
      <c r="BU4568" s="41"/>
      <c r="BV4568" s="41"/>
      <c r="BW4568" s="41"/>
      <c r="BX4568" s="41"/>
      <c r="BY4568" s="41"/>
      <c r="BZ4568" s="41"/>
      <c r="CA4568" s="41"/>
      <c r="CB4568" s="41"/>
      <c r="CC4568" s="41"/>
      <c r="CD4568" s="41"/>
      <c r="CE4568" s="41"/>
      <c r="CF4568" s="41"/>
      <c r="CG4568" s="41"/>
      <c r="CH4568" s="41"/>
      <c r="CI4568" s="41"/>
      <c r="CJ4568" s="41"/>
      <c r="ED4568" s="68"/>
      <c r="EE4568" s="68"/>
      <c r="EF4568" s="68"/>
      <c r="EG4568" s="68"/>
      <c r="EH4568" s="68"/>
      <c r="EI4568" s="68"/>
      <c r="EJ4568" s="68"/>
      <c r="EK4568" s="68"/>
      <c r="EL4568" s="68"/>
      <c r="EM4568" s="68"/>
      <c r="EN4568" s="68"/>
      <c r="EO4568" s="68"/>
      <c r="EP4568" s="68"/>
      <c r="EQ4568" s="68"/>
      <c r="ER4568" s="68"/>
      <c r="ES4568" s="68"/>
      <c r="ET4568" s="68"/>
    </row>
    <row r="4569" spans="53:150" s="9" customFormat="1" ht="15">
      <c r="BA4569" s="41"/>
      <c r="BB4569" s="41"/>
      <c r="BC4569" s="41"/>
      <c r="BD4569" s="41"/>
      <c r="BE4569" s="41"/>
      <c r="BF4569" s="41"/>
      <c r="BG4569" s="41"/>
      <c r="BH4569" s="41"/>
      <c r="BI4569" s="41"/>
      <c r="BJ4569" s="41"/>
      <c r="BK4569" s="41"/>
      <c r="BL4569" s="41"/>
      <c r="BM4569" s="41"/>
      <c r="BN4569" s="41"/>
      <c r="BO4569" s="41"/>
      <c r="BP4569" s="41"/>
      <c r="BQ4569" s="41"/>
      <c r="BR4569" s="41"/>
      <c r="BS4569" s="41"/>
      <c r="BT4569" s="41"/>
      <c r="BU4569" s="41"/>
      <c r="BV4569" s="41"/>
      <c r="BW4569" s="41"/>
      <c r="BX4569" s="41"/>
      <c r="BY4569" s="41"/>
      <c r="BZ4569" s="41"/>
      <c r="CA4569" s="41"/>
      <c r="CB4569" s="41"/>
      <c r="CC4569" s="41"/>
      <c r="CD4569" s="41"/>
      <c r="CE4569" s="41"/>
      <c r="CF4569" s="41"/>
      <c r="CG4569" s="41"/>
      <c r="CH4569" s="41"/>
      <c r="CI4569" s="41"/>
      <c r="CJ4569" s="41"/>
      <c r="ED4569" s="68"/>
      <c r="EE4569" s="68"/>
      <c r="EF4569" s="68"/>
      <c r="EG4569" s="68"/>
      <c r="EH4569" s="68"/>
      <c r="EI4569" s="68"/>
      <c r="EJ4569" s="68"/>
      <c r="EK4569" s="68"/>
      <c r="EL4569" s="68"/>
      <c r="EM4569" s="68"/>
      <c r="EN4569" s="68"/>
      <c r="EO4569" s="68"/>
      <c r="EP4569" s="68"/>
      <c r="EQ4569" s="68"/>
      <c r="ER4569" s="68"/>
      <c r="ES4569" s="68"/>
      <c r="ET4569" s="68"/>
    </row>
    <row r="4570" spans="53:150" s="9" customFormat="1" ht="15">
      <c r="BA4570" s="41"/>
      <c r="BB4570" s="41"/>
      <c r="BC4570" s="41"/>
      <c r="BD4570" s="41"/>
      <c r="BE4570" s="41"/>
      <c r="BF4570" s="41"/>
      <c r="BG4570" s="41"/>
      <c r="BH4570" s="41"/>
      <c r="BI4570" s="41"/>
      <c r="BJ4570" s="41"/>
      <c r="BK4570" s="41"/>
      <c r="BL4570" s="41"/>
      <c r="BM4570" s="41"/>
      <c r="BN4570" s="41"/>
      <c r="BO4570" s="41"/>
      <c r="BP4570" s="41"/>
      <c r="BQ4570" s="41"/>
      <c r="BR4570" s="41"/>
      <c r="BS4570" s="41"/>
      <c r="BT4570" s="41"/>
      <c r="BU4570" s="41"/>
      <c r="BV4570" s="41"/>
      <c r="BW4570" s="41"/>
      <c r="BX4570" s="41"/>
      <c r="BY4570" s="41"/>
      <c r="BZ4570" s="41"/>
      <c r="CA4570" s="41"/>
      <c r="CB4570" s="41"/>
      <c r="CC4570" s="41"/>
      <c r="CD4570" s="41"/>
      <c r="CE4570" s="41"/>
      <c r="CF4570" s="41"/>
      <c r="CG4570" s="41"/>
      <c r="CH4570" s="41"/>
      <c r="CI4570" s="41"/>
      <c r="CJ4570" s="41"/>
      <c r="ED4570" s="68"/>
      <c r="EE4570" s="68"/>
      <c r="EF4570" s="68"/>
      <c r="EG4570" s="68"/>
      <c r="EH4570" s="68"/>
      <c r="EI4570" s="68"/>
      <c r="EJ4570" s="68"/>
      <c r="EK4570" s="68"/>
      <c r="EL4570" s="68"/>
      <c r="EM4570" s="68"/>
      <c r="EN4570" s="68"/>
      <c r="EO4570" s="68"/>
      <c r="EP4570" s="68"/>
      <c r="EQ4570" s="68"/>
      <c r="ER4570" s="68"/>
      <c r="ES4570" s="68"/>
      <c r="ET4570" s="68"/>
    </row>
    <row r="4571" spans="53:150" s="9" customFormat="1" ht="15">
      <c r="BA4571" s="41"/>
      <c r="BB4571" s="41"/>
      <c r="BC4571" s="41"/>
      <c r="BD4571" s="41"/>
      <c r="BE4571" s="41"/>
      <c r="BF4571" s="41"/>
      <c r="BG4571" s="41"/>
      <c r="BH4571" s="41"/>
      <c r="BI4571" s="41"/>
      <c r="BJ4571" s="41"/>
      <c r="BK4571" s="41"/>
      <c r="BL4571" s="41"/>
      <c r="BM4571" s="41"/>
      <c r="BN4571" s="41"/>
      <c r="BO4571" s="41"/>
      <c r="BP4571" s="41"/>
      <c r="BQ4571" s="41"/>
      <c r="BR4571" s="41"/>
      <c r="BS4571" s="41"/>
      <c r="BT4571" s="41"/>
      <c r="BU4571" s="41"/>
      <c r="BV4571" s="41"/>
      <c r="BW4571" s="41"/>
      <c r="BX4571" s="41"/>
      <c r="BY4571" s="41"/>
      <c r="BZ4571" s="41"/>
      <c r="CA4571" s="41"/>
      <c r="CB4571" s="41"/>
      <c r="CC4571" s="41"/>
      <c r="CD4571" s="41"/>
      <c r="CE4571" s="41"/>
      <c r="CF4571" s="41"/>
      <c r="CG4571" s="41"/>
      <c r="CH4571" s="41"/>
      <c r="CI4571" s="41"/>
      <c r="CJ4571" s="41"/>
      <c r="ED4571" s="68"/>
      <c r="EE4571" s="68"/>
      <c r="EF4571" s="68"/>
      <c r="EG4571" s="68"/>
      <c r="EH4571" s="68"/>
      <c r="EI4571" s="68"/>
      <c r="EJ4571" s="68"/>
      <c r="EK4571" s="68"/>
      <c r="EL4571" s="68"/>
      <c r="EM4571" s="68"/>
      <c r="EN4571" s="68"/>
      <c r="EO4571" s="68"/>
      <c r="EP4571" s="68"/>
      <c r="EQ4571" s="68"/>
      <c r="ER4571" s="68"/>
      <c r="ES4571" s="68"/>
      <c r="ET4571" s="68"/>
    </row>
    <row r="4572" spans="53:150" s="9" customFormat="1" ht="15">
      <c r="BA4572" s="41"/>
      <c r="BB4572" s="41"/>
      <c r="BC4572" s="41"/>
      <c r="BD4572" s="41"/>
      <c r="BE4572" s="41"/>
      <c r="BF4572" s="41"/>
      <c r="BG4572" s="41"/>
      <c r="BH4572" s="41"/>
      <c r="BI4572" s="41"/>
      <c r="BJ4572" s="41"/>
      <c r="BK4572" s="41"/>
      <c r="BL4572" s="41"/>
      <c r="BM4572" s="41"/>
      <c r="BN4572" s="41"/>
      <c r="BO4572" s="41"/>
      <c r="BP4572" s="41"/>
      <c r="BQ4572" s="41"/>
      <c r="BR4572" s="41"/>
      <c r="BS4572" s="41"/>
      <c r="BT4572" s="41"/>
      <c r="BU4572" s="41"/>
      <c r="BV4572" s="41"/>
      <c r="BW4572" s="41"/>
      <c r="BX4572" s="41"/>
      <c r="BY4572" s="41"/>
      <c r="BZ4572" s="41"/>
      <c r="CA4572" s="41"/>
      <c r="CB4572" s="41"/>
      <c r="CC4572" s="41"/>
      <c r="CD4572" s="41"/>
      <c r="CE4572" s="41"/>
      <c r="CF4572" s="41"/>
      <c r="CG4572" s="41"/>
      <c r="CH4572" s="41"/>
      <c r="CI4572" s="41"/>
      <c r="CJ4572" s="41"/>
      <c r="ED4572" s="68"/>
      <c r="EE4572" s="68"/>
      <c r="EF4572" s="68"/>
      <c r="EG4572" s="68"/>
      <c r="EH4572" s="68"/>
      <c r="EI4572" s="68"/>
      <c r="EJ4572" s="68"/>
      <c r="EK4572" s="68"/>
      <c r="EL4572" s="68"/>
      <c r="EM4572" s="68"/>
      <c r="EN4572" s="68"/>
      <c r="EO4572" s="68"/>
      <c r="EP4572" s="68"/>
      <c r="EQ4572" s="68"/>
      <c r="ER4572" s="68"/>
      <c r="ES4572" s="68"/>
      <c r="ET4572" s="68"/>
    </row>
    <row r="4573" spans="53:150" s="9" customFormat="1" ht="15">
      <c r="BA4573" s="41"/>
      <c r="BB4573" s="41"/>
      <c r="BC4573" s="41"/>
      <c r="BD4573" s="41"/>
      <c r="BE4573" s="41"/>
      <c r="BF4573" s="41"/>
      <c r="BG4573" s="41"/>
      <c r="BH4573" s="41"/>
      <c r="BI4573" s="41"/>
      <c r="BJ4573" s="41"/>
      <c r="BK4573" s="41"/>
      <c r="BL4573" s="41"/>
      <c r="BM4573" s="41"/>
      <c r="BN4573" s="41"/>
      <c r="BO4573" s="41"/>
      <c r="BP4573" s="41"/>
      <c r="BQ4573" s="41"/>
      <c r="BR4573" s="41"/>
      <c r="BS4573" s="41"/>
      <c r="BT4573" s="41"/>
      <c r="BU4573" s="41"/>
      <c r="BV4573" s="41"/>
      <c r="BW4573" s="41"/>
      <c r="BX4573" s="41"/>
      <c r="BY4573" s="41"/>
      <c r="BZ4573" s="41"/>
      <c r="CA4573" s="41"/>
      <c r="CB4573" s="41"/>
      <c r="CC4573" s="41"/>
      <c r="CD4573" s="41"/>
      <c r="CE4573" s="41"/>
      <c r="CF4573" s="41"/>
      <c r="CG4573" s="41"/>
      <c r="CH4573" s="41"/>
      <c r="CI4573" s="41"/>
      <c r="CJ4573" s="41"/>
      <c r="ED4573" s="68"/>
      <c r="EE4573" s="68"/>
      <c r="EF4573" s="68"/>
      <c r="EG4573" s="68"/>
      <c r="EH4573" s="68"/>
      <c r="EI4573" s="68"/>
      <c r="EJ4573" s="68"/>
      <c r="EK4573" s="68"/>
      <c r="EL4573" s="68"/>
      <c r="EM4573" s="68"/>
      <c r="EN4573" s="68"/>
      <c r="EO4573" s="68"/>
      <c r="EP4573" s="68"/>
      <c r="EQ4573" s="68"/>
      <c r="ER4573" s="68"/>
      <c r="ES4573" s="68"/>
      <c r="ET4573" s="68"/>
    </row>
    <row r="4574" spans="53:150" s="9" customFormat="1" ht="15">
      <c r="BA4574" s="41"/>
      <c r="BB4574" s="41"/>
      <c r="BC4574" s="41"/>
      <c r="BD4574" s="41"/>
      <c r="BE4574" s="41"/>
      <c r="BF4574" s="41"/>
      <c r="BG4574" s="41"/>
      <c r="BH4574" s="41"/>
      <c r="BI4574" s="41"/>
      <c r="BJ4574" s="41"/>
      <c r="BK4574" s="41"/>
      <c r="BL4574" s="41"/>
      <c r="BM4574" s="41"/>
      <c r="BN4574" s="41"/>
      <c r="BO4574" s="41"/>
      <c r="BP4574" s="41"/>
      <c r="BQ4574" s="41"/>
      <c r="BR4574" s="41"/>
      <c r="BS4574" s="41"/>
      <c r="BT4574" s="41"/>
      <c r="BU4574" s="41"/>
      <c r="BV4574" s="41"/>
      <c r="BW4574" s="41"/>
      <c r="BX4574" s="41"/>
      <c r="BY4574" s="41"/>
      <c r="BZ4574" s="41"/>
      <c r="CA4574" s="41"/>
      <c r="CB4574" s="41"/>
      <c r="CC4574" s="41"/>
      <c r="CD4574" s="41"/>
      <c r="CE4574" s="41"/>
      <c r="CF4574" s="41"/>
      <c r="CG4574" s="41"/>
      <c r="CH4574" s="41"/>
      <c r="CI4574" s="41"/>
      <c r="CJ4574" s="41"/>
      <c r="ED4574" s="68"/>
      <c r="EE4574" s="68"/>
      <c r="EF4574" s="68"/>
      <c r="EG4574" s="68"/>
      <c r="EH4574" s="68"/>
      <c r="EI4574" s="68"/>
      <c r="EJ4574" s="68"/>
      <c r="EK4574" s="68"/>
      <c r="EL4574" s="68"/>
      <c r="EM4574" s="68"/>
      <c r="EN4574" s="68"/>
      <c r="EO4574" s="68"/>
      <c r="EP4574" s="68"/>
      <c r="EQ4574" s="68"/>
      <c r="ER4574" s="68"/>
      <c r="ES4574" s="68"/>
      <c r="ET4574" s="68"/>
    </row>
    <row r="4575" spans="53:150" s="9" customFormat="1" ht="15">
      <c r="BA4575" s="41"/>
      <c r="BB4575" s="41"/>
      <c r="BC4575" s="41"/>
      <c r="BD4575" s="41"/>
      <c r="BE4575" s="41"/>
      <c r="BF4575" s="41"/>
      <c r="BG4575" s="41"/>
      <c r="BH4575" s="41"/>
      <c r="BI4575" s="41"/>
      <c r="BJ4575" s="41"/>
      <c r="BK4575" s="41"/>
      <c r="BL4575" s="41"/>
      <c r="BM4575" s="41"/>
      <c r="BN4575" s="41"/>
      <c r="BO4575" s="41"/>
      <c r="BP4575" s="41"/>
      <c r="BQ4575" s="41"/>
      <c r="BR4575" s="41"/>
      <c r="BS4575" s="41"/>
      <c r="BT4575" s="41"/>
      <c r="BU4575" s="41"/>
      <c r="BV4575" s="41"/>
      <c r="BW4575" s="41"/>
      <c r="BX4575" s="41"/>
      <c r="BY4575" s="41"/>
      <c r="BZ4575" s="41"/>
      <c r="CA4575" s="41"/>
      <c r="CB4575" s="41"/>
      <c r="CC4575" s="41"/>
      <c r="CD4575" s="41"/>
      <c r="CE4575" s="41"/>
      <c r="CF4575" s="41"/>
      <c r="CG4575" s="41"/>
      <c r="CH4575" s="41"/>
      <c r="CI4575" s="41"/>
      <c r="CJ4575" s="41"/>
      <c r="ED4575" s="68"/>
      <c r="EE4575" s="68"/>
      <c r="EF4575" s="68"/>
      <c r="EG4575" s="68"/>
      <c r="EH4575" s="68"/>
      <c r="EI4575" s="68"/>
      <c r="EJ4575" s="68"/>
      <c r="EK4575" s="68"/>
      <c r="EL4575" s="68"/>
      <c r="EM4575" s="68"/>
      <c r="EN4575" s="68"/>
      <c r="EO4575" s="68"/>
      <c r="EP4575" s="68"/>
      <c r="EQ4575" s="68"/>
      <c r="ER4575" s="68"/>
      <c r="ES4575" s="68"/>
      <c r="ET4575" s="68"/>
    </row>
    <row r="4576" spans="53:150" s="9" customFormat="1" ht="15">
      <c r="BA4576" s="41"/>
      <c r="BB4576" s="41"/>
      <c r="BC4576" s="41"/>
      <c r="BD4576" s="41"/>
      <c r="BE4576" s="41"/>
      <c r="BF4576" s="41"/>
      <c r="BG4576" s="41"/>
      <c r="BH4576" s="41"/>
      <c r="BI4576" s="41"/>
      <c r="BJ4576" s="41"/>
      <c r="BK4576" s="41"/>
      <c r="BL4576" s="41"/>
      <c r="BM4576" s="41"/>
      <c r="BN4576" s="41"/>
      <c r="BO4576" s="41"/>
      <c r="BP4576" s="41"/>
      <c r="BQ4576" s="41"/>
      <c r="BR4576" s="41"/>
      <c r="BS4576" s="41"/>
      <c r="BT4576" s="41"/>
      <c r="BU4576" s="41"/>
      <c r="BV4576" s="41"/>
      <c r="BW4576" s="41"/>
      <c r="BX4576" s="41"/>
      <c r="BY4576" s="41"/>
      <c r="BZ4576" s="41"/>
      <c r="CA4576" s="41"/>
      <c r="CB4576" s="41"/>
      <c r="CC4576" s="41"/>
      <c r="CD4576" s="41"/>
      <c r="CE4576" s="41"/>
      <c r="CF4576" s="41"/>
      <c r="CG4576" s="41"/>
      <c r="CH4576" s="41"/>
      <c r="CI4576" s="41"/>
      <c r="CJ4576" s="41"/>
      <c r="ED4576" s="68"/>
      <c r="EE4576" s="68"/>
      <c r="EF4576" s="68"/>
      <c r="EG4576" s="68"/>
      <c r="EH4576" s="68"/>
      <c r="EI4576" s="68"/>
      <c r="EJ4576" s="68"/>
      <c r="EK4576" s="68"/>
      <c r="EL4576" s="68"/>
      <c r="EM4576" s="68"/>
      <c r="EN4576" s="68"/>
      <c r="EO4576" s="68"/>
      <c r="EP4576" s="68"/>
      <c r="EQ4576" s="68"/>
      <c r="ER4576" s="68"/>
      <c r="ES4576" s="68"/>
      <c r="ET4576" s="68"/>
    </row>
    <row r="4577" spans="53:150" s="9" customFormat="1" ht="15">
      <c r="BA4577" s="41"/>
      <c r="BB4577" s="41"/>
      <c r="BC4577" s="41"/>
      <c r="BD4577" s="41"/>
      <c r="BE4577" s="41"/>
      <c r="BF4577" s="41"/>
      <c r="BG4577" s="41"/>
      <c r="BH4577" s="41"/>
      <c r="BI4577" s="41"/>
      <c r="BJ4577" s="41"/>
      <c r="BK4577" s="41"/>
      <c r="BL4577" s="41"/>
      <c r="BM4577" s="41"/>
      <c r="BN4577" s="41"/>
      <c r="BO4577" s="41"/>
      <c r="BP4577" s="41"/>
      <c r="BQ4577" s="41"/>
      <c r="BR4577" s="41"/>
      <c r="BS4577" s="41"/>
      <c r="BT4577" s="41"/>
      <c r="BU4577" s="41"/>
      <c r="BV4577" s="41"/>
      <c r="BW4577" s="41"/>
      <c r="BX4577" s="41"/>
      <c r="BY4577" s="41"/>
      <c r="BZ4577" s="41"/>
      <c r="CA4577" s="41"/>
      <c r="CB4577" s="41"/>
      <c r="CC4577" s="41"/>
      <c r="CD4577" s="41"/>
      <c r="CE4577" s="41"/>
      <c r="CF4577" s="41"/>
      <c r="CG4577" s="41"/>
      <c r="CH4577" s="41"/>
      <c r="CI4577" s="41"/>
      <c r="CJ4577" s="41"/>
      <c r="ED4577" s="68"/>
      <c r="EE4577" s="68"/>
      <c r="EF4577" s="68"/>
      <c r="EG4577" s="68"/>
      <c r="EH4577" s="68"/>
      <c r="EI4577" s="68"/>
      <c r="EJ4577" s="68"/>
      <c r="EK4577" s="68"/>
      <c r="EL4577" s="68"/>
      <c r="EM4577" s="68"/>
      <c r="EN4577" s="68"/>
      <c r="EO4577" s="68"/>
      <c r="EP4577" s="68"/>
      <c r="EQ4577" s="68"/>
      <c r="ER4577" s="68"/>
      <c r="ES4577" s="68"/>
      <c r="ET4577" s="68"/>
    </row>
    <row r="4578" spans="53:150" s="9" customFormat="1" ht="15">
      <c r="BA4578" s="41"/>
      <c r="BB4578" s="41"/>
      <c r="BC4578" s="41"/>
      <c r="BD4578" s="41"/>
      <c r="BE4578" s="41"/>
      <c r="BF4578" s="41"/>
      <c r="BG4578" s="41"/>
      <c r="BH4578" s="41"/>
      <c r="BI4578" s="41"/>
      <c r="BJ4578" s="41"/>
      <c r="BK4578" s="41"/>
      <c r="BL4578" s="41"/>
      <c r="BM4578" s="41"/>
      <c r="BN4578" s="41"/>
      <c r="BO4578" s="41"/>
      <c r="BP4578" s="41"/>
      <c r="BQ4578" s="41"/>
      <c r="BR4578" s="41"/>
      <c r="BS4578" s="41"/>
      <c r="BT4578" s="41"/>
      <c r="BU4578" s="41"/>
      <c r="BV4578" s="41"/>
      <c r="BW4578" s="41"/>
      <c r="BX4578" s="41"/>
      <c r="BY4578" s="41"/>
      <c r="BZ4578" s="41"/>
      <c r="CA4578" s="41"/>
      <c r="CB4578" s="41"/>
      <c r="CC4578" s="41"/>
      <c r="CD4578" s="41"/>
      <c r="CE4578" s="41"/>
      <c r="CF4578" s="41"/>
      <c r="CG4578" s="41"/>
      <c r="CH4578" s="41"/>
      <c r="CI4578" s="41"/>
      <c r="CJ4578" s="41"/>
      <c r="ED4578" s="68"/>
      <c r="EE4578" s="68"/>
      <c r="EF4578" s="68"/>
      <c r="EG4578" s="68"/>
      <c r="EH4578" s="68"/>
      <c r="EI4578" s="68"/>
      <c r="EJ4578" s="68"/>
      <c r="EK4578" s="68"/>
      <c r="EL4578" s="68"/>
      <c r="EM4578" s="68"/>
      <c r="EN4578" s="68"/>
      <c r="EO4578" s="68"/>
      <c r="EP4578" s="68"/>
      <c r="EQ4578" s="68"/>
      <c r="ER4578" s="68"/>
      <c r="ES4578" s="68"/>
      <c r="ET4578" s="68"/>
    </row>
    <row r="4579" spans="53:150" s="9" customFormat="1" ht="15">
      <c r="BA4579" s="41"/>
      <c r="BB4579" s="41"/>
      <c r="BC4579" s="41"/>
      <c r="BD4579" s="41"/>
      <c r="BE4579" s="41"/>
      <c r="BF4579" s="41"/>
      <c r="BG4579" s="41"/>
      <c r="BH4579" s="41"/>
      <c r="BI4579" s="41"/>
      <c r="BJ4579" s="41"/>
      <c r="BK4579" s="41"/>
      <c r="BL4579" s="41"/>
      <c r="BM4579" s="41"/>
      <c r="BN4579" s="41"/>
      <c r="BO4579" s="41"/>
      <c r="BP4579" s="41"/>
      <c r="BQ4579" s="41"/>
      <c r="BR4579" s="41"/>
      <c r="BS4579" s="41"/>
      <c r="BT4579" s="41"/>
      <c r="BU4579" s="41"/>
      <c r="BV4579" s="41"/>
      <c r="BW4579" s="41"/>
      <c r="BX4579" s="41"/>
      <c r="BY4579" s="41"/>
      <c r="BZ4579" s="41"/>
      <c r="CA4579" s="41"/>
      <c r="CB4579" s="41"/>
      <c r="CC4579" s="41"/>
      <c r="CD4579" s="41"/>
      <c r="CE4579" s="41"/>
      <c r="CF4579" s="41"/>
      <c r="CG4579" s="41"/>
      <c r="CH4579" s="41"/>
      <c r="CI4579" s="41"/>
      <c r="CJ4579" s="41"/>
      <c r="ED4579" s="68"/>
      <c r="EE4579" s="68"/>
      <c r="EF4579" s="68"/>
      <c r="EG4579" s="68"/>
      <c r="EH4579" s="68"/>
      <c r="EI4579" s="68"/>
      <c r="EJ4579" s="68"/>
      <c r="EK4579" s="68"/>
      <c r="EL4579" s="68"/>
      <c r="EM4579" s="68"/>
      <c r="EN4579" s="68"/>
      <c r="EO4579" s="68"/>
      <c r="EP4579" s="68"/>
      <c r="EQ4579" s="68"/>
      <c r="ER4579" s="68"/>
      <c r="ES4579" s="68"/>
      <c r="ET4579" s="68"/>
    </row>
    <row r="4580" spans="53:150" s="9" customFormat="1" ht="15">
      <c r="BA4580" s="41"/>
      <c r="BB4580" s="41"/>
      <c r="BC4580" s="41"/>
      <c r="BD4580" s="41"/>
      <c r="BE4580" s="41"/>
      <c r="BF4580" s="41"/>
      <c r="BG4580" s="41"/>
      <c r="BH4580" s="41"/>
      <c r="BI4580" s="41"/>
      <c r="BJ4580" s="41"/>
      <c r="BK4580" s="41"/>
      <c r="BL4580" s="41"/>
      <c r="BM4580" s="41"/>
      <c r="BN4580" s="41"/>
      <c r="BO4580" s="41"/>
      <c r="BP4580" s="41"/>
      <c r="BQ4580" s="41"/>
      <c r="BR4580" s="41"/>
      <c r="BS4580" s="41"/>
      <c r="BT4580" s="41"/>
      <c r="BU4580" s="41"/>
      <c r="BV4580" s="41"/>
      <c r="BW4580" s="41"/>
      <c r="BX4580" s="41"/>
      <c r="BY4580" s="41"/>
      <c r="BZ4580" s="41"/>
      <c r="CA4580" s="41"/>
      <c r="CB4580" s="41"/>
      <c r="CC4580" s="41"/>
      <c r="CD4580" s="41"/>
      <c r="CE4580" s="41"/>
      <c r="CF4580" s="41"/>
      <c r="CG4580" s="41"/>
      <c r="CH4580" s="41"/>
      <c r="CI4580" s="41"/>
      <c r="CJ4580" s="41"/>
      <c r="ED4580" s="68"/>
      <c r="EE4580" s="68"/>
      <c r="EF4580" s="68"/>
      <c r="EG4580" s="68"/>
      <c r="EH4580" s="68"/>
      <c r="EI4580" s="68"/>
      <c r="EJ4580" s="68"/>
      <c r="EK4580" s="68"/>
      <c r="EL4580" s="68"/>
      <c r="EM4580" s="68"/>
      <c r="EN4580" s="68"/>
      <c r="EO4580" s="68"/>
      <c r="EP4580" s="68"/>
      <c r="EQ4580" s="68"/>
      <c r="ER4580" s="68"/>
      <c r="ES4580" s="68"/>
      <c r="ET4580" s="68"/>
    </row>
    <row r="4581" spans="53:150" s="9" customFormat="1" ht="15">
      <c r="BA4581" s="41"/>
      <c r="BB4581" s="41"/>
      <c r="BC4581" s="41"/>
      <c r="BD4581" s="41"/>
      <c r="BE4581" s="41"/>
      <c r="BF4581" s="41"/>
      <c r="BG4581" s="41"/>
      <c r="BH4581" s="41"/>
      <c r="BI4581" s="41"/>
      <c r="BJ4581" s="41"/>
      <c r="BK4581" s="41"/>
      <c r="BL4581" s="41"/>
      <c r="BM4581" s="41"/>
      <c r="BN4581" s="41"/>
      <c r="BO4581" s="41"/>
      <c r="BP4581" s="41"/>
      <c r="BQ4581" s="41"/>
      <c r="BR4581" s="41"/>
      <c r="BS4581" s="41"/>
      <c r="BT4581" s="41"/>
      <c r="BU4581" s="41"/>
      <c r="BV4581" s="41"/>
      <c r="BW4581" s="41"/>
      <c r="BX4581" s="41"/>
      <c r="BY4581" s="41"/>
      <c r="BZ4581" s="41"/>
      <c r="CA4581" s="41"/>
      <c r="CB4581" s="41"/>
      <c r="CC4581" s="41"/>
      <c r="CD4581" s="41"/>
      <c r="CE4581" s="41"/>
      <c r="CF4581" s="41"/>
      <c r="CG4581" s="41"/>
      <c r="CH4581" s="41"/>
      <c r="CI4581" s="41"/>
      <c r="CJ4581" s="41"/>
      <c r="ED4581" s="68"/>
      <c r="EE4581" s="68"/>
      <c r="EF4581" s="68"/>
      <c r="EG4581" s="68"/>
      <c r="EH4581" s="68"/>
      <c r="EI4581" s="68"/>
      <c r="EJ4581" s="68"/>
      <c r="EK4581" s="68"/>
      <c r="EL4581" s="68"/>
      <c r="EM4581" s="68"/>
      <c r="EN4581" s="68"/>
      <c r="EO4581" s="68"/>
      <c r="EP4581" s="68"/>
      <c r="EQ4581" s="68"/>
      <c r="ER4581" s="68"/>
      <c r="ES4581" s="68"/>
      <c r="ET4581" s="68"/>
    </row>
    <row r="4582" spans="53:150" s="9" customFormat="1" ht="15">
      <c r="BA4582" s="41"/>
      <c r="BB4582" s="41"/>
      <c r="BC4582" s="41"/>
      <c r="BD4582" s="41"/>
      <c r="BE4582" s="41"/>
      <c r="BF4582" s="41"/>
      <c r="BG4582" s="41"/>
      <c r="BH4582" s="41"/>
      <c r="BI4582" s="41"/>
      <c r="BJ4582" s="41"/>
      <c r="BK4582" s="41"/>
      <c r="BL4582" s="41"/>
      <c r="BM4582" s="41"/>
      <c r="BN4582" s="41"/>
      <c r="BO4582" s="41"/>
      <c r="BP4582" s="41"/>
      <c r="BQ4582" s="41"/>
      <c r="BR4582" s="41"/>
      <c r="BS4582" s="41"/>
      <c r="BT4582" s="41"/>
      <c r="BU4582" s="41"/>
      <c r="BV4582" s="41"/>
      <c r="BW4582" s="41"/>
      <c r="BX4582" s="41"/>
      <c r="BY4582" s="41"/>
      <c r="BZ4582" s="41"/>
      <c r="CA4582" s="41"/>
      <c r="CB4582" s="41"/>
      <c r="CC4582" s="41"/>
      <c r="CD4582" s="41"/>
      <c r="CE4582" s="41"/>
      <c r="CF4582" s="41"/>
      <c r="CG4582" s="41"/>
      <c r="CH4582" s="41"/>
      <c r="CI4582" s="41"/>
      <c r="CJ4582" s="41"/>
      <c r="ED4582" s="68"/>
      <c r="EE4582" s="68"/>
      <c r="EF4582" s="68"/>
      <c r="EG4582" s="68"/>
      <c r="EH4582" s="68"/>
      <c r="EI4582" s="68"/>
      <c r="EJ4582" s="68"/>
      <c r="EK4582" s="68"/>
      <c r="EL4582" s="68"/>
      <c r="EM4582" s="68"/>
      <c r="EN4582" s="68"/>
      <c r="EO4582" s="68"/>
      <c r="EP4582" s="68"/>
      <c r="EQ4582" s="68"/>
      <c r="ER4582" s="68"/>
      <c r="ES4582" s="68"/>
      <c r="ET4582" s="68"/>
    </row>
    <row r="4583" spans="53:150" s="9" customFormat="1" ht="15">
      <c r="BA4583" s="41"/>
      <c r="BB4583" s="41"/>
      <c r="BC4583" s="41"/>
      <c r="BD4583" s="41"/>
      <c r="BE4583" s="41"/>
      <c r="BF4583" s="41"/>
      <c r="BG4583" s="41"/>
      <c r="BH4583" s="41"/>
      <c r="BI4583" s="41"/>
      <c r="BJ4583" s="41"/>
      <c r="BK4583" s="41"/>
      <c r="BL4583" s="41"/>
      <c r="BM4583" s="41"/>
      <c r="BN4583" s="41"/>
      <c r="BO4583" s="41"/>
      <c r="BP4583" s="41"/>
      <c r="BQ4583" s="41"/>
      <c r="BR4583" s="41"/>
      <c r="BS4583" s="41"/>
      <c r="BT4583" s="41"/>
      <c r="BU4583" s="41"/>
      <c r="BV4583" s="41"/>
      <c r="BW4583" s="41"/>
      <c r="BX4583" s="41"/>
      <c r="BY4583" s="41"/>
      <c r="BZ4583" s="41"/>
      <c r="CA4583" s="41"/>
      <c r="CB4583" s="41"/>
      <c r="CC4583" s="41"/>
      <c r="CD4583" s="41"/>
      <c r="CE4583" s="41"/>
      <c r="CF4583" s="41"/>
      <c r="CG4583" s="41"/>
      <c r="CH4583" s="41"/>
      <c r="CI4583" s="41"/>
      <c r="CJ4583" s="41"/>
      <c r="ED4583" s="68"/>
      <c r="EE4583" s="68"/>
      <c r="EF4583" s="68"/>
      <c r="EG4583" s="68"/>
      <c r="EH4583" s="68"/>
      <c r="EI4583" s="68"/>
      <c r="EJ4583" s="68"/>
      <c r="EK4583" s="68"/>
      <c r="EL4583" s="68"/>
      <c r="EM4583" s="68"/>
      <c r="EN4583" s="68"/>
      <c r="EO4583" s="68"/>
      <c r="EP4583" s="68"/>
      <c r="EQ4583" s="68"/>
      <c r="ER4583" s="68"/>
      <c r="ES4583" s="68"/>
      <c r="ET4583" s="68"/>
    </row>
    <row r="4584" spans="53:150" s="9" customFormat="1" ht="15">
      <c r="BA4584" s="41"/>
      <c r="BB4584" s="41"/>
      <c r="BC4584" s="41"/>
      <c r="BD4584" s="41"/>
      <c r="BE4584" s="41"/>
      <c r="BF4584" s="41"/>
      <c r="BG4584" s="41"/>
      <c r="BH4584" s="41"/>
      <c r="BI4584" s="41"/>
      <c r="BJ4584" s="41"/>
      <c r="BK4584" s="41"/>
      <c r="BL4584" s="41"/>
      <c r="BM4584" s="41"/>
      <c r="BN4584" s="41"/>
      <c r="BO4584" s="41"/>
      <c r="BP4584" s="41"/>
      <c r="BQ4584" s="41"/>
      <c r="BR4584" s="41"/>
      <c r="BS4584" s="41"/>
      <c r="BT4584" s="41"/>
      <c r="BU4584" s="41"/>
      <c r="BV4584" s="41"/>
      <c r="BW4584" s="41"/>
      <c r="BX4584" s="41"/>
      <c r="BY4584" s="41"/>
      <c r="BZ4584" s="41"/>
      <c r="CA4584" s="41"/>
      <c r="CB4584" s="41"/>
      <c r="CC4584" s="41"/>
      <c r="CD4584" s="41"/>
      <c r="CE4584" s="41"/>
      <c r="CF4584" s="41"/>
      <c r="CG4584" s="41"/>
      <c r="CH4584" s="41"/>
      <c r="CI4584" s="41"/>
      <c r="CJ4584" s="41"/>
      <c r="ED4584" s="68"/>
      <c r="EE4584" s="68"/>
      <c r="EF4584" s="68"/>
      <c r="EG4584" s="68"/>
      <c r="EH4584" s="68"/>
      <c r="EI4584" s="68"/>
      <c r="EJ4584" s="68"/>
      <c r="EK4584" s="68"/>
      <c r="EL4584" s="68"/>
      <c r="EM4584" s="68"/>
      <c r="EN4584" s="68"/>
      <c r="EO4584" s="68"/>
      <c r="EP4584" s="68"/>
      <c r="EQ4584" s="68"/>
      <c r="ER4584" s="68"/>
      <c r="ES4584" s="68"/>
      <c r="ET4584" s="68"/>
    </row>
    <row r="4585" spans="53:150" s="9" customFormat="1" ht="15">
      <c r="BA4585" s="41"/>
      <c r="BB4585" s="41"/>
      <c r="BC4585" s="41"/>
      <c r="BD4585" s="41"/>
      <c r="BE4585" s="41"/>
      <c r="BF4585" s="41"/>
      <c r="BG4585" s="41"/>
      <c r="BH4585" s="41"/>
      <c r="BI4585" s="41"/>
      <c r="BJ4585" s="41"/>
      <c r="BK4585" s="41"/>
      <c r="BL4585" s="41"/>
      <c r="BM4585" s="41"/>
      <c r="BN4585" s="41"/>
      <c r="BO4585" s="41"/>
      <c r="BP4585" s="41"/>
      <c r="BQ4585" s="41"/>
      <c r="BR4585" s="41"/>
      <c r="BS4585" s="41"/>
      <c r="BT4585" s="41"/>
      <c r="BU4585" s="41"/>
      <c r="BV4585" s="41"/>
      <c r="BW4585" s="41"/>
      <c r="BX4585" s="41"/>
      <c r="BY4585" s="41"/>
      <c r="BZ4585" s="41"/>
      <c r="CA4585" s="41"/>
      <c r="CB4585" s="41"/>
      <c r="CC4585" s="41"/>
      <c r="CD4585" s="41"/>
      <c r="CE4585" s="41"/>
      <c r="CF4585" s="41"/>
      <c r="CG4585" s="41"/>
      <c r="CH4585" s="41"/>
      <c r="CI4585" s="41"/>
      <c r="CJ4585" s="41"/>
      <c r="ED4585" s="68"/>
      <c r="EE4585" s="68"/>
      <c r="EF4585" s="68"/>
      <c r="EG4585" s="68"/>
      <c r="EH4585" s="68"/>
      <c r="EI4585" s="68"/>
      <c r="EJ4585" s="68"/>
      <c r="EK4585" s="68"/>
      <c r="EL4585" s="68"/>
      <c r="EM4585" s="68"/>
      <c r="EN4585" s="68"/>
      <c r="EO4585" s="68"/>
      <c r="EP4585" s="68"/>
      <c r="EQ4585" s="68"/>
      <c r="ER4585" s="68"/>
      <c r="ES4585" s="68"/>
      <c r="ET4585" s="68"/>
    </row>
    <row r="4586" spans="53:150" s="9" customFormat="1" ht="15">
      <c r="BA4586" s="41"/>
      <c r="BB4586" s="41"/>
      <c r="BC4586" s="41"/>
      <c r="BD4586" s="41"/>
      <c r="BE4586" s="41"/>
      <c r="BF4586" s="41"/>
      <c r="BG4586" s="41"/>
      <c r="BH4586" s="41"/>
      <c r="BI4586" s="41"/>
      <c r="BJ4586" s="41"/>
      <c r="BK4586" s="41"/>
      <c r="BL4586" s="41"/>
      <c r="BM4586" s="41"/>
      <c r="BN4586" s="41"/>
      <c r="BO4586" s="41"/>
      <c r="BP4586" s="41"/>
      <c r="BQ4586" s="41"/>
      <c r="BR4586" s="41"/>
      <c r="BS4586" s="41"/>
      <c r="BT4586" s="41"/>
      <c r="BU4586" s="41"/>
      <c r="BV4586" s="41"/>
      <c r="BW4586" s="41"/>
      <c r="BX4586" s="41"/>
      <c r="BY4586" s="41"/>
      <c r="BZ4586" s="41"/>
      <c r="CA4586" s="41"/>
      <c r="CB4586" s="41"/>
      <c r="CC4586" s="41"/>
      <c r="CD4586" s="41"/>
      <c r="CE4586" s="41"/>
      <c r="CF4586" s="41"/>
      <c r="CG4586" s="41"/>
      <c r="CH4586" s="41"/>
      <c r="CI4586" s="41"/>
      <c r="CJ4586" s="41"/>
      <c r="ED4586" s="68"/>
      <c r="EE4586" s="68"/>
      <c r="EF4586" s="68"/>
      <c r="EG4586" s="68"/>
      <c r="EH4586" s="68"/>
      <c r="EI4586" s="68"/>
      <c r="EJ4586" s="68"/>
      <c r="EK4586" s="68"/>
      <c r="EL4586" s="68"/>
      <c r="EM4586" s="68"/>
      <c r="EN4586" s="68"/>
      <c r="EO4586" s="68"/>
      <c r="EP4586" s="68"/>
      <c r="EQ4586" s="68"/>
      <c r="ER4586" s="68"/>
      <c r="ES4586" s="68"/>
      <c r="ET4586" s="68"/>
    </row>
    <row r="4587" spans="53:150" s="9" customFormat="1" ht="15">
      <c r="BA4587" s="41"/>
      <c r="BB4587" s="41"/>
      <c r="BC4587" s="41"/>
      <c r="BD4587" s="41"/>
      <c r="BE4587" s="41"/>
      <c r="BF4587" s="41"/>
      <c r="BG4587" s="41"/>
      <c r="BH4587" s="41"/>
      <c r="BI4587" s="41"/>
      <c r="BJ4587" s="41"/>
      <c r="BK4587" s="41"/>
      <c r="BL4587" s="41"/>
      <c r="BM4587" s="41"/>
      <c r="BN4587" s="41"/>
      <c r="BO4587" s="41"/>
      <c r="BP4587" s="41"/>
      <c r="BQ4587" s="41"/>
      <c r="BR4587" s="41"/>
      <c r="BS4587" s="41"/>
      <c r="BT4587" s="41"/>
      <c r="BU4587" s="41"/>
      <c r="BV4587" s="41"/>
      <c r="BW4587" s="41"/>
      <c r="BX4587" s="41"/>
      <c r="BY4587" s="41"/>
      <c r="BZ4587" s="41"/>
      <c r="CA4587" s="41"/>
      <c r="CB4587" s="41"/>
      <c r="CC4587" s="41"/>
      <c r="CD4587" s="41"/>
      <c r="CE4587" s="41"/>
      <c r="CF4587" s="41"/>
      <c r="CG4587" s="41"/>
      <c r="CH4587" s="41"/>
      <c r="CI4587" s="41"/>
      <c r="CJ4587" s="41"/>
      <c r="ED4587" s="68"/>
      <c r="EE4587" s="68"/>
      <c r="EF4587" s="68"/>
      <c r="EG4587" s="68"/>
      <c r="EH4587" s="68"/>
      <c r="EI4587" s="68"/>
      <c r="EJ4587" s="68"/>
      <c r="EK4587" s="68"/>
      <c r="EL4587" s="68"/>
      <c r="EM4587" s="68"/>
      <c r="EN4587" s="68"/>
      <c r="EO4587" s="68"/>
      <c r="EP4587" s="68"/>
      <c r="EQ4587" s="68"/>
      <c r="ER4587" s="68"/>
      <c r="ES4587" s="68"/>
      <c r="ET4587" s="68"/>
    </row>
    <row r="4588" spans="53:150" s="9" customFormat="1" ht="15">
      <c r="BA4588" s="41"/>
      <c r="BB4588" s="41"/>
      <c r="BC4588" s="41"/>
      <c r="BD4588" s="41"/>
      <c r="BE4588" s="41"/>
      <c r="BF4588" s="41"/>
      <c r="BG4588" s="41"/>
      <c r="BH4588" s="41"/>
      <c r="BI4588" s="41"/>
      <c r="BJ4588" s="41"/>
      <c r="BK4588" s="41"/>
      <c r="BL4588" s="41"/>
      <c r="BM4588" s="41"/>
      <c r="BN4588" s="41"/>
      <c r="BO4588" s="41"/>
      <c r="BP4588" s="41"/>
      <c r="BQ4588" s="41"/>
      <c r="BR4588" s="41"/>
      <c r="BS4588" s="41"/>
      <c r="BT4588" s="41"/>
      <c r="BU4588" s="41"/>
      <c r="BV4588" s="41"/>
      <c r="BW4588" s="41"/>
      <c r="BX4588" s="41"/>
      <c r="BY4588" s="41"/>
      <c r="BZ4588" s="41"/>
      <c r="CA4588" s="41"/>
      <c r="CB4588" s="41"/>
      <c r="CC4588" s="41"/>
      <c r="CD4588" s="41"/>
      <c r="CE4588" s="41"/>
      <c r="CF4588" s="41"/>
      <c r="CG4588" s="41"/>
      <c r="CH4588" s="41"/>
      <c r="CI4588" s="41"/>
      <c r="CJ4588" s="41"/>
      <c r="ED4588" s="68"/>
      <c r="EE4588" s="68"/>
      <c r="EF4588" s="68"/>
      <c r="EG4588" s="68"/>
      <c r="EH4588" s="68"/>
      <c r="EI4588" s="68"/>
      <c r="EJ4588" s="68"/>
      <c r="EK4588" s="68"/>
      <c r="EL4588" s="68"/>
      <c r="EM4588" s="68"/>
      <c r="EN4588" s="68"/>
      <c r="EO4588" s="68"/>
      <c r="EP4588" s="68"/>
      <c r="EQ4588" s="68"/>
      <c r="ER4588" s="68"/>
      <c r="ES4588" s="68"/>
      <c r="ET4588" s="68"/>
    </row>
    <row r="4589" spans="53:150" s="9" customFormat="1" ht="15">
      <c r="BA4589" s="41"/>
      <c r="BB4589" s="41"/>
      <c r="BC4589" s="41"/>
      <c r="BD4589" s="41"/>
      <c r="BE4589" s="41"/>
      <c r="BF4589" s="41"/>
      <c r="BG4589" s="41"/>
      <c r="BH4589" s="41"/>
      <c r="BI4589" s="41"/>
      <c r="BJ4589" s="41"/>
      <c r="BK4589" s="41"/>
      <c r="BL4589" s="41"/>
      <c r="BM4589" s="41"/>
      <c r="BN4589" s="41"/>
      <c r="BO4589" s="41"/>
      <c r="BP4589" s="41"/>
      <c r="BQ4589" s="41"/>
      <c r="BR4589" s="41"/>
      <c r="BS4589" s="41"/>
      <c r="BT4589" s="41"/>
      <c r="BU4589" s="41"/>
      <c r="BV4589" s="41"/>
      <c r="BW4589" s="41"/>
      <c r="BX4589" s="41"/>
      <c r="BY4589" s="41"/>
      <c r="BZ4589" s="41"/>
      <c r="CA4589" s="41"/>
      <c r="CB4589" s="41"/>
      <c r="CC4589" s="41"/>
      <c r="CD4589" s="41"/>
      <c r="CE4589" s="41"/>
      <c r="CF4589" s="41"/>
      <c r="CG4589" s="41"/>
      <c r="CH4589" s="41"/>
      <c r="CI4589" s="41"/>
      <c r="CJ4589" s="41"/>
      <c r="ED4589" s="68"/>
      <c r="EE4589" s="68"/>
      <c r="EF4589" s="68"/>
      <c r="EG4589" s="68"/>
      <c r="EH4589" s="68"/>
      <c r="EI4589" s="68"/>
      <c r="EJ4589" s="68"/>
      <c r="EK4589" s="68"/>
      <c r="EL4589" s="68"/>
      <c r="EM4589" s="68"/>
      <c r="EN4589" s="68"/>
      <c r="EO4589" s="68"/>
      <c r="EP4589" s="68"/>
      <c r="EQ4589" s="68"/>
      <c r="ER4589" s="68"/>
      <c r="ES4589" s="68"/>
      <c r="ET4589" s="68"/>
    </row>
    <row r="4590" spans="53:150" s="9" customFormat="1" ht="15">
      <c r="BA4590" s="41"/>
      <c r="BB4590" s="41"/>
      <c r="BC4590" s="41"/>
      <c r="BD4590" s="41"/>
      <c r="BE4590" s="41"/>
      <c r="BF4590" s="41"/>
      <c r="BG4590" s="41"/>
      <c r="BH4590" s="41"/>
      <c r="BI4590" s="41"/>
      <c r="BJ4590" s="41"/>
      <c r="BK4590" s="41"/>
      <c r="BL4590" s="41"/>
      <c r="BM4590" s="41"/>
      <c r="BN4590" s="41"/>
      <c r="BO4590" s="41"/>
      <c r="BP4590" s="41"/>
      <c r="BQ4590" s="41"/>
      <c r="BR4590" s="41"/>
      <c r="BS4590" s="41"/>
      <c r="BT4590" s="41"/>
      <c r="BU4590" s="41"/>
      <c r="BV4590" s="41"/>
      <c r="BW4590" s="41"/>
      <c r="BX4590" s="41"/>
      <c r="BY4590" s="41"/>
      <c r="BZ4590" s="41"/>
      <c r="CA4590" s="41"/>
      <c r="CB4590" s="41"/>
      <c r="CC4590" s="41"/>
      <c r="CD4590" s="41"/>
      <c r="CE4590" s="41"/>
      <c r="CF4590" s="41"/>
      <c r="CG4590" s="41"/>
      <c r="CH4590" s="41"/>
      <c r="CI4590" s="41"/>
      <c r="CJ4590" s="41"/>
      <c r="ED4590" s="68"/>
      <c r="EE4590" s="68"/>
      <c r="EF4590" s="68"/>
      <c r="EG4590" s="68"/>
      <c r="EH4590" s="68"/>
      <c r="EI4590" s="68"/>
      <c r="EJ4590" s="68"/>
      <c r="EK4590" s="68"/>
      <c r="EL4590" s="68"/>
      <c r="EM4590" s="68"/>
      <c r="EN4590" s="68"/>
      <c r="EO4590" s="68"/>
      <c r="EP4590" s="68"/>
      <c r="EQ4590" s="68"/>
      <c r="ER4590" s="68"/>
      <c r="ES4590" s="68"/>
      <c r="ET4590" s="68"/>
    </row>
    <row r="4591" spans="53:150" s="9" customFormat="1" ht="15">
      <c r="BA4591" s="41"/>
      <c r="BB4591" s="41"/>
      <c r="BC4591" s="41"/>
      <c r="BD4591" s="41"/>
      <c r="BE4591" s="41"/>
      <c r="BF4591" s="41"/>
      <c r="BG4591" s="41"/>
      <c r="BH4591" s="41"/>
      <c r="BI4591" s="41"/>
      <c r="BJ4591" s="41"/>
      <c r="BK4591" s="41"/>
      <c r="BL4591" s="41"/>
      <c r="BM4591" s="41"/>
      <c r="BN4591" s="41"/>
      <c r="BO4591" s="41"/>
      <c r="BP4591" s="41"/>
      <c r="BQ4591" s="41"/>
      <c r="BR4591" s="41"/>
      <c r="BS4591" s="41"/>
      <c r="BT4591" s="41"/>
      <c r="BU4591" s="41"/>
      <c r="BV4591" s="41"/>
      <c r="BW4591" s="41"/>
      <c r="BX4591" s="41"/>
      <c r="BY4591" s="41"/>
      <c r="BZ4591" s="41"/>
      <c r="CA4591" s="41"/>
      <c r="CB4591" s="41"/>
      <c r="CC4591" s="41"/>
      <c r="CD4591" s="41"/>
      <c r="CE4591" s="41"/>
      <c r="CF4591" s="41"/>
      <c r="CG4591" s="41"/>
      <c r="CH4591" s="41"/>
      <c r="CI4591" s="41"/>
      <c r="CJ4591" s="41"/>
      <c r="ED4591" s="68"/>
      <c r="EE4591" s="68"/>
      <c r="EF4591" s="68"/>
      <c r="EG4591" s="68"/>
      <c r="EH4591" s="68"/>
      <c r="EI4591" s="68"/>
      <c r="EJ4591" s="68"/>
      <c r="EK4591" s="68"/>
      <c r="EL4591" s="68"/>
      <c r="EM4591" s="68"/>
      <c r="EN4591" s="68"/>
      <c r="EO4591" s="68"/>
      <c r="EP4591" s="68"/>
      <c r="EQ4591" s="68"/>
      <c r="ER4591" s="68"/>
      <c r="ES4591" s="68"/>
      <c r="ET4591" s="68"/>
    </row>
    <row r="4592" spans="53:150" s="9" customFormat="1" ht="15">
      <c r="BA4592" s="41"/>
      <c r="BB4592" s="41"/>
      <c r="BC4592" s="41"/>
      <c r="BD4592" s="41"/>
      <c r="BE4592" s="41"/>
      <c r="BF4592" s="41"/>
      <c r="BG4592" s="41"/>
      <c r="BH4592" s="41"/>
      <c r="BI4592" s="41"/>
      <c r="BJ4592" s="41"/>
      <c r="BK4592" s="41"/>
      <c r="BL4592" s="41"/>
      <c r="BM4592" s="41"/>
      <c r="BN4592" s="41"/>
      <c r="BO4592" s="41"/>
      <c r="BP4592" s="41"/>
      <c r="BQ4592" s="41"/>
      <c r="BR4592" s="41"/>
      <c r="BS4592" s="41"/>
      <c r="BT4592" s="41"/>
      <c r="BU4592" s="41"/>
      <c r="BV4592" s="41"/>
      <c r="BW4592" s="41"/>
      <c r="BX4592" s="41"/>
      <c r="BY4592" s="41"/>
      <c r="BZ4592" s="41"/>
      <c r="CA4592" s="41"/>
      <c r="CB4592" s="41"/>
      <c r="CC4592" s="41"/>
      <c r="CD4592" s="41"/>
      <c r="CE4592" s="41"/>
      <c r="CF4592" s="41"/>
      <c r="CG4592" s="41"/>
      <c r="CH4592" s="41"/>
      <c r="CI4592" s="41"/>
      <c r="CJ4592" s="41"/>
      <c r="ED4592" s="68"/>
      <c r="EE4592" s="68"/>
      <c r="EF4592" s="68"/>
      <c r="EG4592" s="68"/>
      <c r="EH4592" s="68"/>
      <c r="EI4592" s="68"/>
      <c r="EJ4592" s="68"/>
      <c r="EK4592" s="68"/>
      <c r="EL4592" s="68"/>
      <c r="EM4592" s="68"/>
      <c r="EN4592" s="68"/>
      <c r="EO4592" s="68"/>
      <c r="EP4592" s="68"/>
      <c r="EQ4592" s="68"/>
      <c r="ER4592" s="68"/>
      <c r="ES4592" s="68"/>
      <c r="ET4592" s="68"/>
    </row>
    <row r="4593" spans="53:150" s="9" customFormat="1" ht="15">
      <c r="BA4593" s="41"/>
      <c r="BB4593" s="41"/>
      <c r="BC4593" s="41"/>
      <c r="BD4593" s="41"/>
      <c r="BE4593" s="41"/>
      <c r="BF4593" s="41"/>
      <c r="BG4593" s="41"/>
      <c r="BH4593" s="41"/>
      <c r="BI4593" s="41"/>
      <c r="BJ4593" s="41"/>
      <c r="BK4593" s="41"/>
      <c r="BL4593" s="41"/>
      <c r="BM4593" s="41"/>
      <c r="BN4593" s="41"/>
      <c r="BO4593" s="41"/>
      <c r="BP4593" s="41"/>
      <c r="BQ4593" s="41"/>
      <c r="BR4593" s="41"/>
      <c r="BS4593" s="41"/>
      <c r="BT4593" s="41"/>
      <c r="BU4593" s="41"/>
      <c r="BV4593" s="41"/>
      <c r="BW4593" s="41"/>
      <c r="BX4593" s="41"/>
      <c r="BY4593" s="41"/>
      <c r="BZ4593" s="41"/>
      <c r="CA4593" s="41"/>
      <c r="CB4593" s="41"/>
      <c r="CC4593" s="41"/>
      <c r="CD4593" s="41"/>
      <c r="CE4593" s="41"/>
      <c r="CF4593" s="41"/>
      <c r="CG4593" s="41"/>
      <c r="CH4593" s="41"/>
      <c r="CI4593" s="41"/>
      <c r="CJ4593" s="41"/>
      <c r="ED4593" s="68"/>
      <c r="EE4593" s="68"/>
      <c r="EF4593" s="68"/>
      <c r="EG4593" s="68"/>
      <c r="EH4593" s="68"/>
      <c r="EI4593" s="68"/>
      <c r="EJ4593" s="68"/>
      <c r="EK4593" s="68"/>
      <c r="EL4593" s="68"/>
      <c r="EM4593" s="68"/>
      <c r="EN4593" s="68"/>
      <c r="EO4593" s="68"/>
      <c r="EP4593" s="68"/>
      <c r="EQ4593" s="68"/>
      <c r="ER4593" s="68"/>
      <c r="ES4593" s="68"/>
      <c r="ET4593" s="68"/>
    </row>
    <row r="4594" spans="53:150" s="9" customFormat="1" ht="15">
      <c r="BA4594" s="41"/>
      <c r="BB4594" s="41"/>
      <c r="BC4594" s="41"/>
      <c r="BD4594" s="41"/>
      <c r="BE4594" s="41"/>
      <c r="BF4594" s="41"/>
      <c r="BG4594" s="41"/>
      <c r="BH4594" s="41"/>
      <c r="BI4594" s="41"/>
      <c r="BJ4594" s="41"/>
      <c r="BK4594" s="41"/>
      <c r="BL4594" s="41"/>
      <c r="BM4594" s="41"/>
      <c r="BN4594" s="41"/>
      <c r="BO4594" s="41"/>
      <c r="BP4594" s="41"/>
      <c r="BQ4594" s="41"/>
      <c r="BR4594" s="41"/>
      <c r="BS4594" s="41"/>
      <c r="BT4594" s="41"/>
      <c r="BU4594" s="41"/>
      <c r="BV4594" s="41"/>
      <c r="BW4594" s="41"/>
      <c r="BX4594" s="41"/>
      <c r="BY4594" s="41"/>
      <c r="BZ4594" s="41"/>
      <c r="CA4594" s="41"/>
      <c r="CB4594" s="41"/>
      <c r="CC4594" s="41"/>
      <c r="CD4594" s="41"/>
      <c r="CE4594" s="41"/>
      <c r="CF4594" s="41"/>
      <c r="CG4594" s="41"/>
      <c r="CH4594" s="41"/>
      <c r="CI4594" s="41"/>
      <c r="CJ4594" s="41"/>
      <c r="ED4594" s="68"/>
      <c r="EE4594" s="68"/>
      <c r="EF4594" s="68"/>
      <c r="EG4594" s="68"/>
      <c r="EH4594" s="68"/>
      <c r="EI4594" s="68"/>
      <c r="EJ4594" s="68"/>
      <c r="EK4594" s="68"/>
      <c r="EL4594" s="68"/>
      <c r="EM4594" s="68"/>
      <c r="EN4594" s="68"/>
      <c r="EO4594" s="68"/>
      <c r="EP4594" s="68"/>
      <c r="EQ4594" s="68"/>
      <c r="ER4594" s="68"/>
      <c r="ES4594" s="68"/>
      <c r="ET4594" s="68"/>
    </row>
    <row r="4595" spans="53:150" s="9" customFormat="1" ht="15">
      <c r="BA4595" s="41"/>
      <c r="BB4595" s="41"/>
      <c r="BC4595" s="41"/>
      <c r="BD4595" s="41"/>
      <c r="BE4595" s="41"/>
      <c r="BF4595" s="41"/>
      <c r="BG4595" s="41"/>
      <c r="BH4595" s="41"/>
      <c r="BI4595" s="41"/>
      <c r="BJ4595" s="41"/>
      <c r="BK4595" s="41"/>
      <c r="BL4595" s="41"/>
      <c r="BM4595" s="41"/>
      <c r="BN4595" s="41"/>
      <c r="BO4595" s="41"/>
      <c r="BP4595" s="41"/>
      <c r="BQ4595" s="41"/>
      <c r="BR4595" s="41"/>
      <c r="BS4595" s="41"/>
      <c r="BT4595" s="41"/>
      <c r="BU4595" s="41"/>
      <c r="BV4595" s="41"/>
      <c r="BW4595" s="41"/>
      <c r="BX4595" s="41"/>
      <c r="BY4595" s="41"/>
      <c r="BZ4595" s="41"/>
      <c r="CA4595" s="41"/>
      <c r="CB4595" s="41"/>
      <c r="CC4595" s="41"/>
      <c r="CD4595" s="41"/>
      <c r="CE4595" s="41"/>
      <c r="CF4595" s="41"/>
      <c r="CG4595" s="41"/>
      <c r="CH4595" s="41"/>
      <c r="CI4595" s="41"/>
      <c r="CJ4595" s="41"/>
      <c r="ED4595" s="68"/>
      <c r="EE4595" s="68"/>
      <c r="EF4595" s="68"/>
      <c r="EG4595" s="68"/>
      <c r="EH4595" s="68"/>
      <c r="EI4595" s="68"/>
      <c r="EJ4595" s="68"/>
      <c r="EK4595" s="68"/>
      <c r="EL4595" s="68"/>
      <c r="EM4595" s="68"/>
      <c r="EN4595" s="68"/>
      <c r="EO4595" s="68"/>
      <c r="EP4595" s="68"/>
      <c r="EQ4595" s="68"/>
      <c r="ER4595" s="68"/>
      <c r="ES4595" s="68"/>
      <c r="ET4595" s="68"/>
    </row>
    <row r="4596" spans="53:150" s="9" customFormat="1" ht="15">
      <c r="BA4596" s="41"/>
      <c r="BB4596" s="41"/>
      <c r="BC4596" s="41"/>
      <c r="BD4596" s="41"/>
      <c r="BE4596" s="41"/>
      <c r="BF4596" s="41"/>
      <c r="BG4596" s="41"/>
      <c r="BH4596" s="41"/>
      <c r="BI4596" s="41"/>
      <c r="BJ4596" s="41"/>
      <c r="BK4596" s="41"/>
      <c r="BL4596" s="41"/>
      <c r="BM4596" s="41"/>
      <c r="BN4596" s="41"/>
      <c r="BO4596" s="41"/>
      <c r="BP4596" s="41"/>
      <c r="BQ4596" s="41"/>
      <c r="BR4596" s="41"/>
      <c r="BS4596" s="41"/>
      <c r="BT4596" s="41"/>
      <c r="BU4596" s="41"/>
      <c r="BV4596" s="41"/>
      <c r="BW4596" s="41"/>
      <c r="BX4596" s="41"/>
      <c r="BY4596" s="41"/>
      <c r="BZ4596" s="41"/>
      <c r="CA4596" s="41"/>
      <c r="CB4596" s="41"/>
      <c r="CC4596" s="41"/>
      <c r="CD4596" s="41"/>
      <c r="CE4596" s="41"/>
      <c r="CF4596" s="41"/>
      <c r="CG4596" s="41"/>
      <c r="CH4596" s="41"/>
      <c r="CI4596" s="41"/>
      <c r="CJ4596" s="41"/>
      <c r="ED4596" s="68"/>
      <c r="EE4596" s="68"/>
      <c r="EF4596" s="68"/>
      <c r="EG4596" s="68"/>
      <c r="EH4596" s="68"/>
      <c r="EI4596" s="68"/>
      <c r="EJ4596" s="68"/>
      <c r="EK4596" s="68"/>
      <c r="EL4596" s="68"/>
      <c r="EM4596" s="68"/>
      <c r="EN4596" s="68"/>
      <c r="EO4596" s="68"/>
      <c r="EP4596" s="68"/>
      <c r="EQ4596" s="68"/>
      <c r="ER4596" s="68"/>
      <c r="ES4596" s="68"/>
      <c r="ET4596" s="68"/>
    </row>
    <row r="4597" spans="53:150" s="9" customFormat="1" ht="15">
      <c r="BA4597" s="41"/>
      <c r="BB4597" s="41"/>
      <c r="BC4597" s="41"/>
      <c r="BD4597" s="41"/>
      <c r="BE4597" s="41"/>
      <c r="BF4597" s="41"/>
      <c r="BG4597" s="41"/>
      <c r="BH4597" s="41"/>
      <c r="BI4597" s="41"/>
      <c r="BJ4597" s="41"/>
      <c r="BK4597" s="41"/>
      <c r="BL4597" s="41"/>
      <c r="BM4597" s="41"/>
      <c r="BN4597" s="41"/>
      <c r="BO4597" s="41"/>
      <c r="BP4597" s="41"/>
      <c r="BQ4597" s="41"/>
      <c r="BR4597" s="41"/>
      <c r="BS4597" s="41"/>
      <c r="BT4597" s="41"/>
      <c r="BU4597" s="41"/>
      <c r="BV4597" s="41"/>
      <c r="BW4597" s="41"/>
      <c r="BX4597" s="41"/>
      <c r="BY4597" s="41"/>
      <c r="BZ4597" s="41"/>
      <c r="CA4597" s="41"/>
      <c r="CB4597" s="41"/>
      <c r="CC4597" s="41"/>
      <c r="CD4597" s="41"/>
      <c r="CE4597" s="41"/>
      <c r="CF4597" s="41"/>
      <c r="CG4597" s="41"/>
      <c r="CH4597" s="41"/>
      <c r="CI4597" s="41"/>
      <c r="CJ4597" s="41"/>
      <c r="ED4597" s="68"/>
      <c r="EE4597" s="68"/>
      <c r="EF4597" s="68"/>
      <c r="EG4597" s="68"/>
      <c r="EH4597" s="68"/>
      <c r="EI4597" s="68"/>
      <c r="EJ4597" s="68"/>
      <c r="EK4597" s="68"/>
      <c r="EL4597" s="68"/>
      <c r="EM4597" s="68"/>
      <c r="EN4597" s="68"/>
      <c r="EO4597" s="68"/>
      <c r="EP4597" s="68"/>
      <c r="EQ4597" s="68"/>
      <c r="ER4597" s="68"/>
      <c r="ES4597" s="68"/>
      <c r="ET4597" s="68"/>
    </row>
    <row r="4598" spans="53:150" s="9" customFormat="1" ht="15">
      <c r="BA4598" s="41"/>
      <c r="BB4598" s="41"/>
      <c r="BC4598" s="41"/>
      <c r="BD4598" s="41"/>
      <c r="BE4598" s="41"/>
      <c r="BF4598" s="41"/>
      <c r="BG4598" s="41"/>
      <c r="BH4598" s="41"/>
      <c r="BI4598" s="41"/>
      <c r="BJ4598" s="41"/>
      <c r="BK4598" s="41"/>
      <c r="BL4598" s="41"/>
      <c r="BM4598" s="41"/>
      <c r="BN4598" s="41"/>
      <c r="BO4598" s="41"/>
      <c r="BP4598" s="41"/>
      <c r="BQ4598" s="41"/>
      <c r="BR4598" s="41"/>
      <c r="BS4598" s="41"/>
      <c r="BT4598" s="41"/>
      <c r="BU4598" s="41"/>
      <c r="BV4598" s="41"/>
      <c r="BW4598" s="41"/>
      <c r="BX4598" s="41"/>
      <c r="BY4598" s="41"/>
      <c r="BZ4598" s="41"/>
      <c r="CA4598" s="41"/>
      <c r="CB4598" s="41"/>
      <c r="CC4598" s="41"/>
      <c r="CD4598" s="41"/>
      <c r="CE4598" s="41"/>
      <c r="CF4598" s="41"/>
      <c r="CG4598" s="41"/>
      <c r="CH4598" s="41"/>
      <c r="CI4598" s="41"/>
      <c r="CJ4598" s="41"/>
      <c r="ED4598" s="68"/>
      <c r="EE4598" s="68"/>
      <c r="EF4598" s="68"/>
      <c r="EG4598" s="68"/>
      <c r="EH4598" s="68"/>
      <c r="EI4598" s="68"/>
      <c r="EJ4598" s="68"/>
      <c r="EK4598" s="68"/>
      <c r="EL4598" s="68"/>
      <c r="EM4598" s="68"/>
      <c r="EN4598" s="68"/>
      <c r="EO4598" s="68"/>
      <c r="EP4598" s="68"/>
      <c r="EQ4598" s="68"/>
      <c r="ER4598" s="68"/>
      <c r="ES4598" s="68"/>
      <c r="ET4598" s="68"/>
    </row>
    <row r="4599" spans="53:150" s="9" customFormat="1" ht="15">
      <c r="BA4599" s="41"/>
      <c r="BB4599" s="41"/>
      <c r="BC4599" s="41"/>
      <c r="BD4599" s="41"/>
      <c r="BE4599" s="41"/>
      <c r="BF4599" s="41"/>
      <c r="BG4599" s="41"/>
      <c r="BH4599" s="41"/>
      <c r="BI4599" s="41"/>
      <c r="BJ4599" s="41"/>
      <c r="BK4599" s="41"/>
      <c r="BL4599" s="41"/>
      <c r="BM4599" s="41"/>
      <c r="BN4599" s="41"/>
      <c r="BO4599" s="41"/>
      <c r="BP4599" s="41"/>
      <c r="BQ4599" s="41"/>
      <c r="BR4599" s="41"/>
      <c r="BS4599" s="41"/>
      <c r="BT4599" s="41"/>
      <c r="BU4599" s="41"/>
      <c r="BV4599" s="41"/>
      <c r="BW4599" s="41"/>
      <c r="BX4599" s="41"/>
      <c r="BY4599" s="41"/>
      <c r="BZ4599" s="41"/>
      <c r="CA4599" s="41"/>
      <c r="CB4599" s="41"/>
      <c r="CC4599" s="41"/>
      <c r="CD4599" s="41"/>
      <c r="CE4599" s="41"/>
      <c r="CF4599" s="41"/>
      <c r="CG4599" s="41"/>
      <c r="CH4599" s="41"/>
      <c r="CI4599" s="41"/>
      <c r="CJ4599" s="41"/>
      <c r="ED4599" s="68"/>
      <c r="EE4599" s="68"/>
      <c r="EF4599" s="68"/>
      <c r="EG4599" s="68"/>
      <c r="EH4599" s="68"/>
      <c r="EI4599" s="68"/>
      <c r="EJ4599" s="68"/>
      <c r="EK4599" s="68"/>
      <c r="EL4599" s="68"/>
      <c r="EM4599" s="68"/>
      <c r="EN4599" s="68"/>
      <c r="EO4599" s="68"/>
      <c r="EP4599" s="68"/>
      <c r="EQ4599" s="68"/>
      <c r="ER4599" s="68"/>
      <c r="ES4599" s="68"/>
      <c r="ET4599" s="68"/>
    </row>
    <row r="4600" spans="53:150" s="9" customFormat="1" ht="15">
      <c r="BA4600" s="41"/>
      <c r="BB4600" s="41"/>
      <c r="BC4600" s="41"/>
      <c r="BD4600" s="41"/>
      <c r="BE4600" s="41"/>
      <c r="BF4600" s="41"/>
      <c r="BG4600" s="41"/>
      <c r="BH4600" s="41"/>
      <c r="BI4600" s="41"/>
      <c r="BJ4600" s="41"/>
      <c r="BK4600" s="41"/>
      <c r="BL4600" s="41"/>
      <c r="BM4600" s="41"/>
      <c r="BN4600" s="41"/>
      <c r="BO4600" s="41"/>
      <c r="BP4600" s="41"/>
      <c r="BQ4600" s="41"/>
      <c r="BR4600" s="41"/>
      <c r="BS4600" s="41"/>
      <c r="BT4600" s="41"/>
      <c r="BU4600" s="41"/>
      <c r="BV4600" s="41"/>
      <c r="BW4600" s="41"/>
      <c r="BX4600" s="41"/>
      <c r="BY4600" s="41"/>
      <c r="BZ4600" s="41"/>
      <c r="CA4600" s="41"/>
      <c r="CB4600" s="41"/>
      <c r="CC4600" s="41"/>
      <c r="CD4600" s="41"/>
      <c r="CE4600" s="41"/>
      <c r="CF4600" s="41"/>
      <c r="CG4600" s="41"/>
      <c r="CH4600" s="41"/>
      <c r="CI4600" s="41"/>
      <c r="CJ4600" s="41"/>
      <c r="ED4600" s="68"/>
      <c r="EE4600" s="68"/>
      <c r="EF4600" s="68"/>
      <c r="EG4600" s="68"/>
      <c r="EH4600" s="68"/>
      <c r="EI4600" s="68"/>
      <c r="EJ4600" s="68"/>
      <c r="EK4600" s="68"/>
      <c r="EL4600" s="68"/>
      <c r="EM4600" s="68"/>
      <c r="EN4600" s="68"/>
      <c r="EO4600" s="68"/>
      <c r="EP4600" s="68"/>
      <c r="EQ4600" s="68"/>
      <c r="ER4600" s="68"/>
      <c r="ES4600" s="68"/>
      <c r="ET4600" s="68"/>
    </row>
    <row r="4601" spans="53:150" s="9" customFormat="1" ht="15">
      <c r="BA4601" s="41"/>
      <c r="BB4601" s="41"/>
      <c r="BC4601" s="41"/>
      <c r="BD4601" s="41"/>
      <c r="BE4601" s="41"/>
      <c r="BF4601" s="41"/>
      <c r="BG4601" s="41"/>
      <c r="BH4601" s="41"/>
      <c r="BI4601" s="41"/>
      <c r="BJ4601" s="41"/>
      <c r="BK4601" s="41"/>
      <c r="BL4601" s="41"/>
      <c r="BM4601" s="41"/>
      <c r="BN4601" s="41"/>
      <c r="BO4601" s="41"/>
      <c r="BP4601" s="41"/>
      <c r="BQ4601" s="41"/>
      <c r="BR4601" s="41"/>
      <c r="BS4601" s="41"/>
      <c r="BT4601" s="41"/>
      <c r="BU4601" s="41"/>
      <c r="BV4601" s="41"/>
      <c r="BW4601" s="41"/>
      <c r="BX4601" s="41"/>
      <c r="BY4601" s="41"/>
      <c r="BZ4601" s="41"/>
      <c r="CA4601" s="41"/>
      <c r="CB4601" s="41"/>
      <c r="CC4601" s="41"/>
      <c r="CD4601" s="41"/>
      <c r="CE4601" s="41"/>
      <c r="CF4601" s="41"/>
      <c r="CG4601" s="41"/>
      <c r="CH4601" s="41"/>
      <c r="CI4601" s="41"/>
      <c r="CJ4601" s="41"/>
      <c r="ED4601" s="68"/>
      <c r="EE4601" s="68"/>
      <c r="EF4601" s="68"/>
      <c r="EG4601" s="68"/>
      <c r="EH4601" s="68"/>
      <c r="EI4601" s="68"/>
      <c r="EJ4601" s="68"/>
      <c r="EK4601" s="68"/>
      <c r="EL4601" s="68"/>
      <c r="EM4601" s="68"/>
      <c r="EN4601" s="68"/>
      <c r="EO4601" s="68"/>
      <c r="EP4601" s="68"/>
      <c r="EQ4601" s="68"/>
      <c r="ER4601" s="68"/>
      <c r="ES4601" s="68"/>
      <c r="ET4601" s="68"/>
    </row>
    <row r="4602" spans="53:150" s="9" customFormat="1" ht="15">
      <c r="BA4602" s="41"/>
      <c r="BB4602" s="41"/>
      <c r="BC4602" s="41"/>
      <c r="BD4602" s="41"/>
      <c r="BE4602" s="41"/>
      <c r="BF4602" s="41"/>
      <c r="BG4602" s="41"/>
      <c r="BH4602" s="41"/>
      <c r="BI4602" s="41"/>
      <c r="BJ4602" s="41"/>
      <c r="BK4602" s="41"/>
      <c r="BL4602" s="41"/>
      <c r="BM4602" s="41"/>
      <c r="BN4602" s="41"/>
      <c r="BO4602" s="41"/>
      <c r="BP4602" s="41"/>
      <c r="BQ4602" s="41"/>
      <c r="BR4602" s="41"/>
      <c r="BS4602" s="41"/>
      <c r="BT4602" s="41"/>
      <c r="BU4602" s="41"/>
      <c r="BV4602" s="41"/>
      <c r="BW4602" s="41"/>
      <c r="BX4602" s="41"/>
      <c r="BY4602" s="41"/>
      <c r="BZ4602" s="41"/>
      <c r="CA4602" s="41"/>
      <c r="CB4602" s="41"/>
      <c r="CC4602" s="41"/>
      <c r="CD4602" s="41"/>
      <c r="CE4602" s="41"/>
      <c r="CF4602" s="41"/>
      <c r="CG4602" s="41"/>
      <c r="CH4602" s="41"/>
      <c r="CI4602" s="41"/>
      <c r="CJ4602" s="41"/>
      <c r="ED4602" s="68"/>
      <c r="EE4602" s="68"/>
      <c r="EF4602" s="68"/>
      <c r="EG4602" s="68"/>
      <c r="EH4602" s="68"/>
      <c r="EI4602" s="68"/>
      <c r="EJ4602" s="68"/>
      <c r="EK4602" s="68"/>
      <c r="EL4602" s="68"/>
      <c r="EM4602" s="68"/>
      <c r="EN4602" s="68"/>
      <c r="EO4602" s="68"/>
      <c r="EP4602" s="68"/>
      <c r="EQ4602" s="68"/>
      <c r="ER4602" s="68"/>
      <c r="ES4602" s="68"/>
      <c r="ET4602" s="68"/>
    </row>
    <row r="4603" spans="53:150" s="9" customFormat="1" ht="15">
      <c r="BA4603" s="41"/>
      <c r="BB4603" s="41"/>
      <c r="BC4603" s="41"/>
      <c r="BD4603" s="41"/>
      <c r="BE4603" s="41"/>
      <c r="BF4603" s="41"/>
      <c r="BG4603" s="41"/>
      <c r="BH4603" s="41"/>
      <c r="BI4603" s="41"/>
      <c r="BJ4603" s="41"/>
      <c r="BK4603" s="41"/>
      <c r="BL4603" s="41"/>
      <c r="BM4603" s="41"/>
      <c r="BN4603" s="41"/>
      <c r="BO4603" s="41"/>
      <c r="BP4603" s="41"/>
      <c r="BQ4603" s="41"/>
      <c r="BR4603" s="41"/>
      <c r="BS4603" s="41"/>
      <c r="BT4603" s="41"/>
      <c r="BU4603" s="41"/>
      <c r="BV4603" s="41"/>
      <c r="BW4603" s="41"/>
      <c r="BX4603" s="41"/>
      <c r="BY4603" s="41"/>
      <c r="BZ4603" s="41"/>
      <c r="CA4603" s="41"/>
      <c r="CB4603" s="41"/>
      <c r="CC4603" s="41"/>
      <c r="CD4603" s="41"/>
      <c r="CE4603" s="41"/>
      <c r="CF4603" s="41"/>
      <c r="CG4603" s="41"/>
      <c r="CH4603" s="41"/>
      <c r="CI4603" s="41"/>
      <c r="CJ4603" s="41"/>
      <c r="ED4603" s="68"/>
      <c r="EE4603" s="68"/>
      <c r="EF4603" s="68"/>
      <c r="EG4603" s="68"/>
      <c r="EH4603" s="68"/>
      <c r="EI4603" s="68"/>
      <c r="EJ4603" s="68"/>
      <c r="EK4603" s="68"/>
      <c r="EL4603" s="68"/>
      <c r="EM4603" s="68"/>
      <c r="EN4603" s="68"/>
      <c r="EO4603" s="68"/>
      <c r="EP4603" s="68"/>
      <c r="EQ4603" s="68"/>
      <c r="ER4603" s="68"/>
      <c r="ES4603" s="68"/>
      <c r="ET4603" s="68"/>
    </row>
    <row r="4604" spans="53:150" s="9" customFormat="1" ht="15">
      <c r="BA4604" s="41"/>
      <c r="BB4604" s="41"/>
      <c r="BC4604" s="41"/>
      <c r="BD4604" s="41"/>
      <c r="BE4604" s="41"/>
      <c r="BF4604" s="41"/>
      <c r="BG4604" s="41"/>
      <c r="BH4604" s="41"/>
      <c r="BI4604" s="41"/>
      <c r="BJ4604" s="41"/>
      <c r="BK4604" s="41"/>
      <c r="BL4604" s="41"/>
      <c r="BM4604" s="41"/>
      <c r="BN4604" s="41"/>
      <c r="BO4604" s="41"/>
      <c r="BP4604" s="41"/>
      <c r="BQ4604" s="41"/>
      <c r="BR4604" s="41"/>
      <c r="BS4604" s="41"/>
      <c r="BT4604" s="41"/>
      <c r="BU4604" s="41"/>
      <c r="BV4604" s="41"/>
      <c r="BW4604" s="41"/>
      <c r="BX4604" s="41"/>
      <c r="BY4604" s="41"/>
      <c r="BZ4604" s="41"/>
      <c r="CA4604" s="41"/>
      <c r="CB4604" s="41"/>
      <c r="CC4604" s="41"/>
      <c r="CD4604" s="41"/>
      <c r="CE4604" s="41"/>
      <c r="CF4604" s="41"/>
      <c r="CG4604" s="41"/>
      <c r="CH4604" s="41"/>
      <c r="CI4604" s="41"/>
      <c r="CJ4604" s="41"/>
      <c r="ED4604" s="68"/>
      <c r="EE4604" s="68"/>
      <c r="EF4604" s="68"/>
      <c r="EG4604" s="68"/>
      <c r="EH4604" s="68"/>
      <c r="EI4604" s="68"/>
      <c r="EJ4604" s="68"/>
      <c r="EK4604" s="68"/>
      <c r="EL4604" s="68"/>
      <c r="EM4604" s="68"/>
      <c r="EN4604" s="68"/>
      <c r="EO4604" s="68"/>
      <c r="EP4604" s="68"/>
      <c r="EQ4604" s="68"/>
      <c r="ER4604" s="68"/>
      <c r="ES4604" s="68"/>
      <c r="ET4604" s="68"/>
    </row>
    <row r="4605" spans="53:150" s="9" customFormat="1" ht="15">
      <c r="BA4605" s="41"/>
      <c r="BB4605" s="41"/>
      <c r="BC4605" s="41"/>
      <c r="BD4605" s="41"/>
      <c r="BE4605" s="41"/>
      <c r="BF4605" s="41"/>
      <c r="BG4605" s="41"/>
      <c r="BH4605" s="41"/>
      <c r="BI4605" s="41"/>
      <c r="BJ4605" s="41"/>
      <c r="BK4605" s="41"/>
      <c r="BL4605" s="41"/>
      <c r="BM4605" s="41"/>
      <c r="BN4605" s="41"/>
      <c r="BO4605" s="41"/>
      <c r="BP4605" s="41"/>
      <c r="BQ4605" s="41"/>
      <c r="BR4605" s="41"/>
      <c r="BS4605" s="41"/>
      <c r="BT4605" s="41"/>
      <c r="BU4605" s="41"/>
      <c r="BV4605" s="41"/>
      <c r="BW4605" s="41"/>
      <c r="BX4605" s="41"/>
      <c r="BY4605" s="41"/>
      <c r="BZ4605" s="41"/>
      <c r="CA4605" s="41"/>
      <c r="CB4605" s="41"/>
      <c r="CC4605" s="41"/>
      <c r="CD4605" s="41"/>
      <c r="CE4605" s="41"/>
      <c r="CF4605" s="41"/>
      <c r="CG4605" s="41"/>
      <c r="CH4605" s="41"/>
      <c r="CI4605" s="41"/>
      <c r="CJ4605" s="41"/>
      <c r="ED4605" s="68"/>
      <c r="EE4605" s="68"/>
      <c r="EF4605" s="68"/>
      <c r="EG4605" s="68"/>
      <c r="EH4605" s="68"/>
      <c r="EI4605" s="68"/>
      <c r="EJ4605" s="68"/>
      <c r="EK4605" s="68"/>
      <c r="EL4605" s="68"/>
      <c r="EM4605" s="68"/>
      <c r="EN4605" s="68"/>
      <c r="EO4605" s="68"/>
      <c r="EP4605" s="68"/>
      <c r="EQ4605" s="68"/>
      <c r="ER4605" s="68"/>
      <c r="ES4605" s="68"/>
      <c r="ET4605" s="68"/>
    </row>
    <row r="4606" spans="53:150" s="9" customFormat="1" ht="15">
      <c r="BA4606" s="41"/>
      <c r="BB4606" s="41"/>
      <c r="BC4606" s="41"/>
      <c r="BD4606" s="41"/>
      <c r="BE4606" s="41"/>
      <c r="BF4606" s="41"/>
      <c r="BG4606" s="41"/>
      <c r="BH4606" s="41"/>
      <c r="BI4606" s="41"/>
      <c r="BJ4606" s="41"/>
      <c r="BK4606" s="41"/>
      <c r="BL4606" s="41"/>
      <c r="BM4606" s="41"/>
      <c r="BN4606" s="41"/>
      <c r="BO4606" s="41"/>
      <c r="BP4606" s="41"/>
      <c r="BQ4606" s="41"/>
      <c r="BR4606" s="41"/>
      <c r="BS4606" s="41"/>
      <c r="BT4606" s="41"/>
      <c r="BU4606" s="41"/>
      <c r="BV4606" s="41"/>
      <c r="BW4606" s="41"/>
      <c r="BX4606" s="41"/>
      <c r="BY4606" s="41"/>
      <c r="BZ4606" s="41"/>
      <c r="CA4606" s="41"/>
      <c r="CB4606" s="41"/>
      <c r="CC4606" s="41"/>
      <c r="CD4606" s="41"/>
      <c r="CE4606" s="41"/>
      <c r="CF4606" s="41"/>
      <c r="CG4606" s="41"/>
      <c r="CH4606" s="41"/>
      <c r="CI4606" s="41"/>
      <c r="CJ4606" s="41"/>
      <c r="ED4606" s="68"/>
      <c r="EE4606" s="68"/>
      <c r="EF4606" s="68"/>
      <c r="EG4606" s="68"/>
      <c r="EH4606" s="68"/>
      <c r="EI4606" s="68"/>
      <c r="EJ4606" s="68"/>
      <c r="EK4606" s="68"/>
      <c r="EL4606" s="68"/>
      <c r="EM4606" s="68"/>
      <c r="EN4606" s="68"/>
      <c r="EO4606" s="68"/>
      <c r="EP4606" s="68"/>
      <c r="EQ4606" s="68"/>
      <c r="ER4606" s="68"/>
      <c r="ES4606" s="68"/>
      <c r="ET4606" s="68"/>
    </row>
    <row r="4607" spans="53:150" s="9" customFormat="1" ht="15">
      <c r="BA4607" s="41"/>
      <c r="BB4607" s="41"/>
      <c r="BC4607" s="41"/>
      <c r="BD4607" s="41"/>
      <c r="BE4607" s="41"/>
      <c r="BF4607" s="41"/>
      <c r="BG4607" s="41"/>
      <c r="BH4607" s="41"/>
      <c r="BI4607" s="41"/>
      <c r="BJ4607" s="41"/>
      <c r="BK4607" s="41"/>
      <c r="BL4607" s="41"/>
      <c r="BM4607" s="41"/>
      <c r="BN4607" s="41"/>
      <c r="BO4607" s="41"/>
      <c r="BP4607" s="41"/>
      <c r="BQ4607" s="41"/>
      <c r="BR4607" s="41"/>
      <c r="BS4607" s="41"/>
      <c r="BT4607" s="41"/>
      <c r="BU4607" s="41"/>
      <c r="BV4607" s="41"/>
      <c r="BW4607" s="41"/>
      <c r="BX4607" s="41"/>
      <c r="BY4607" s="41"/>
      <c r="BZ4607" s="41"/>
      <c r="CA4607" s="41"/>
      <c r="CB4607" s="41"/>
      <c r="CC4607" s="41"/>
      <c r="CD4607" s="41"/>
      <c r="CE4607" s="41"/>
      <c r="CF4607" s="41"/>
      <c r="CG4607" s="41"/>
      <c r="CH4607" s="41"/>
      <c r="CI4607" s="41"/>
      <c r="CJ4607" s="41"/>
      <c r="ED4607" s="68"/>
      <c r="EE4607" s="68"/>
      <c r="EF4607" s="68"/>
      <c r="EG4607" s="68"/>
      <c r="EH4607" s="68"/>
      <c r="EI4607" s="68"/>
      <c r="EJ4607" s="68"/>
      <c r="EK4607" s="68"/>
      <c r="EL4607" s="68"/>
      <c r="EM4607" s="68"/>
      <c r="EN4607" s="68"/>
      <c r="EO4607" s="68"/>
      <c r="EP4607" s="68"/>
      <c r="EQ4607" s="68"/>
      <c r="ER4607" s="68"/>
      <c r="ES4607" s="68"/>
      <c r="ET4607" s="68"/>
    </row>
    <row r="4608" spans="53:150" s="9" customFormat="1" ht="15">
      <c r="BA4608" s="41"/>
      <c r="BB4608" s="41"/>
      <c r="BC4608" s="41"/>
      <c r="BD4608" s="41"/>
      <c r="BE4608" s="41"/>
      <c r="BF4608" s="41"/>
      <c r="BG4608" s="41"/>
      <c r="BH4608" s="41"/>
      <c r="BI4608" s="41"/>
      <c r="BJ4608" s="41"/>
      <c r="BK4608" s="41"/>
      <c r="BL4608" s="41"/>
      <c r="BM4608" s="41"/>
      <c r="BN4608" s="41"/>
      <c r="BO4608" s="41"/>
      <c r="BP4608" s="41"/>
      <c r="BQ4608" s="41"/>
      <c r="BR4608" s="41"/>
      <c r="BS4608" s="41"/>
      <c r="BT4608" s="41"/>
      <c r="BU4608" s="41"/>
      <c r="BV4608" s="41"/>
      <c r="BW4608" s="41"/>
      <c r="BX4608" s="41"/>
      <c r="BY4608" s="41"/>
      <c r="BZ4608" s="41"/>
      <c r="CA4608" s="41"/>
      <c r="CB4608" s="41"/>
      <c r="CC4608" s="41"/>
      <c r="CD4608" s="41"/>
      <c r="CE4608" s="41"/>
      <c r="CF4608" s="41"/>
      <c r="CG4608" s="41"/>
      <c r="CH4608" s="41"/>
      <c r="CI4608" s="41"/>
      <c r="CJ4608" s="41"/>
      <c r="ED4608" s="68"/>
      <c r="EE4608" s="68"/>
      <c r="EF4608" s="68"/>
      <c r="EG4608" s="68"/>
      <c r="EH4608" s="68"/>
      <c r="EI4608" s="68"/>
      <c r="EJ4608" s="68"/>
      <c r="EK4608" s="68"/>
      <c r="EL4608" s="68"/>
      <c r="EM4608" s="68"/>
      <c r="EN4608" s="68"/>
      <c r="EO4608" s="68"/>
      <c r="EP4608" s="68"/>
      <c r="EQ4608" s="68"/>
      <c r="ER4608" s="68"/>
      <c r="ES4608" s="68"/>
      <c r="ET4608" s="68"/>
    </row>
    <row r="4609" spans="53:150" s="9" customFormat="1" ht="15">
      <c r="BA4609" s="41"/>
      <c r="BB4609" s="41"/>
      <c r="BC4609" s="41"/>
      <c r="BD4609" s="41"/>
      <c r="BE4609" s="41"/>
      <c r="BF4609" s="41"/>
      <c r="BG4609" s="41"/>
      <c r="BH4609" s="41"/>
      <c r="BI4609" s="41"/>
      <c r="BJ4609" s="41"/>
      <c r="BK4609" s="41"/>
      <c r="BL4609" s="41"/>
      <c r="BM4609" s="41"/>
      <c r="BN4609" s="41"/>
      <c r="BO4609" s="41"/>
      <c r="BP4609" s="41"/>
      <c r="BQ4609" s="41"/>
      <c r="BR4609" s="41"/>
      <c r="BS4609" s="41"/>
      <c r="BT4609" s="41"/>
      <c r="BU4609" s="41"/>
      <c r="BV4609" s="41"/>
      <c r="BW4609" s="41"/>
      <c r="BX4609" s="41"/>
      <c r="BY4609" s="41"/>
      <c r="BZ4609" s="41"/>
      <c r="CA4609" s="41"/>
      <c r="CB4609" s="41"/>
      <c r="CC4609" s="41"/>
      <c r="CD4609" s="41"/>
      <c r="CE4609" s="41"/>
      <c r="CF4609" s="41"/>
      <c r="CG4609" s="41"/>
      <c r="CH4609" s="41"/>
      <c r="CI4609" s="41"/>
      <c r="CJ4609" s="41"/>
      <c r="ED4609" s="68"/>
      <c r="EE4609" s="68"/>
      <c r="EF4609" s="68"/>
      <c r="EG4609" s="68"/>
      <c r="EH4609" s="68"/>
      <c r="EI4609" s="68"/>
      <c r="EJ4609" s="68"/>
      <c r="EK4609" s="68"/>
      <c r="EL4609" s="68"/>
      <c r="EM4609" s="68"/>
      <c r="EN4609" s="68"/>
      <c r="EO4609" s="68"/>
      <c r="EP4609" s="68"/>
      <c r="EQ4609" s="68"/>
      <c r="ER4609" s="68"/>
      <c r="ES4609" s="68"/>
      <c r="ET4609" s="68"/>
    </row>
    <row r="4610" spans="53:150" s="9" customFormat="1" ht="15">
      <c r="BA4610" s="41"/>
      <c r="BB4610" s="41"/>
      <c r="BC4610" s="41"/>
      <c r="BD4610" s="41"/>
      <c r="BE4610" s="41"/>
      <c r="BF4610" s="41"/>
      <c r="BG4610" s="41"/>
      <c r="BH4610" s="41"/>
      <c r="BI4610" s="41"/>
      <c r="BJ4610" s="41"/>
      <c r="BK4610" s="41"/>
      <c r="BL4610" s="41"/>
      <c r="BM4610" s="41"/>
      <c r="BN4610" s="41"/>
      <c r="BO4610" s="41"/>
      <c r="BP4610" s="41"/>
      <c r="BQ4610" s="41"/>
      <c r="BR4610" s="41"/>
      <c r="BS4610" s="41"/>
      <c r="BT4610" s="41"/>
      <c r="BU4610" s="41"/>
      <c r="BV4610" s="41"/>
      <c r="BW4610" s="41"/>
      <c r="BX4610" s="41"/>
      <c r="BY4610" s="41"/>
      <c r="BZ4610" s="41"/>
      <c r="CA4610" s="41"/>
      <c r="CB4610" s="41"/>
      <c r="CC4610" s="41"/>
      <c r="CD4610" s="41"/>
      <c r="CE4610" s="41"/>
      <c r="CF4610" s="41"/>
      <c r="CG4610" s="41"/>
      <c r="CH4610" s="41"/>
      <c r="CI4610" s="41"/>
      <c r="CJ4610" s="41"/>
      <c r="ED4610" s="68"/>
      <c r="EE4610" s="68"/>
      <c r="EF4610" s="68"/>
      <c r="EG4610" s="68"/>
      <c r="EH4610" s="68"/>
      <c r="EI4610" s="68"/>
      <c r="EJ4610" s="68"/>
      <c r="EK4610" s="68"/>
      <c r="EL4610" s="68"/>
      <c r="EM4610" s="68"/>
      <c r="EN4610" s="68"/>
      <c r="EO4610" s="68"/>
      <c r="EP4610" s="68"/>
      <c r="EQ4610" s="68"/>
      <c r="ER4610" s="68"/>
      <c r="ES4610" s="68"/>
      <c r="ET4610" s="68"/>
    </row>
    <row r="4611" spans="53:150" s="9" customFormat="1" ht="15">
      <c r="BA4611" s="41"/>
      <c r="BB4611" s="41"/>
      <c r="BC4611" s="41"/>
      <c r="BD4611" s="41"/>
      <c r="BE4611" s="41"/>
      <c r="BF4611" s="41"/>
      <c r="BG4611" s="41"/>
      <c r="BH4611" s="41"/>
      <c r="BI4611" s="41"/>
      <c r="BJ4611" s="41"/>
      <c r="BK4611" s="41"/>
      <c r="BL4611" s="41"/>
      <c r="BM4611" s="41"/>
      <c r="BN4611" s="41"/>
      <c r="BO4611" s="41"/>
      <c r="BP4611" s="41"/>
      <c r="BQ4611" s="41"/>
      <c r="BR4611" s="41"/>
      <c r="BS4611" s="41"/>
      <c r="BT4611" s="41"/>
      <c r="BU4611" s="41"/>
      <c r="BV4611" s="41"/>
      <c r="BW4611" s="41"/>
      <c r="BX4611" s="41"/>
      <c r="BY4611" s="41"/>
      <c r="BZ4611" s="41"/>
      <c r="CA4611" s="41"/>
      <c r="CB4611" s="41"/>
      <c r="CC4611" s="41"/>
      <c r="CD4611" s="41"/>
      <c r="CE4611" s="41"/>
      <c r="CF4611" s="41"/>
      <c r="CG4611" s="41"/>
      <c r="CH4611" s="41"/>
      <c r="CI4611" s="41"/>
      <c r="CJ4611" s="41"/>
      <c r="ED4611" s="68"/>
      <c r="EE4611" s="68"/>
      <c r="EF4611" s="68"/>
      <c r="EG4611" s="68"/>
      <c r="EH4611" s="68"/>
      <c r="EI4611" s="68"/>
      <c r="EJ4611" s="68"/>
      <c r="EK4611" s="68"/>
      <c r="EL4611" s="68"/>
      <c r="EM4611" s="68"/>
      <c r="EN4611" s="68"/>
      <c r="EO4611" s="68"/>
      <c r="EP4611" s="68"/>
      <c r="EQ4611" s="68"/>
      <c r="ER4611" s="68"/>
      <c r="ES4611" s="68"/>
      <c r="ET4611" s="68"/>
    </row>
    <row r="4612" spans="53:150" s="9" customFormat="1" ht="15">
      <c r="BA4612" s="41"/>
      <c r="BB4612" s="41"/>
      <c r="BC4612" s="41"/>
      <c r="BD4612" s="41"/>
      <c r="BE4612" s="41"/>
      <c r="BF4612" s="41"/>
      <c r="BG4612" s="41"/>
      <c r="BH4612" s="41"/>
      <c r="BI4612" s="41"/>
      <c r="BJ4612" s="41"/>
      <c r="BK4612" s="41"/>
      <c r="BL4612" s="41"/>
      <c r="BM4612" s="41"/>
      <c r="BN4612" s="41"/>
      <c r="BO4612" s="41"/>
      <c r="BP4612" s="41"/>
      <c r="BQ4612" s="41"/>
      <c r="BR4612" s="41"/>
      <c r="BS4612" s="41"/>
      <c r="BT4612" s="41"/>
      <c r="BU4612" s="41"/>
      <c r="BV4612" s="41"/>
      <c r="BW4612" s="41"/>
      <c r="BX4612" s="41"/>
      <c r="BY4612" s="41"/>
      <c r="BZ4612" s="41"/>
      <c r="CA4612" s="41"/>
      <c r="CB4612" s="41"/>
      <c r="CC4612" s="41"/>
      <c r="CD4612" s="41"/>
      <c r="CE4612" s="41"/>
      <c r="CF4612" s="41"/>
      <c r="CG4612" s="41"/>
      <c r="CH4612" s="41"/>
      <c r="CI4612" s="41"/>
      <c r="CJ4612" s="41"/>
      <c r="ED4612" s="68"/>
      <c r="EE4612" s="68"/>
      <c r="EF4612" s="68"/>
      <c r="EG4612" s="68"/>
      <c r="EH4612" s="68"/>
      <c r="EI4612" s="68"/>
      <c r="EJ4612" s="68"/>
      <c r="EK4612" s="68"/>
      <c r="EL4612" s="68"/>
      <c r="EM4612" s="68"/>
      <c r="EN4612" s="68"/>
      <c r="EO4612" s="68"/>
      <c r="EP4612" s="68"/>
      <c r="EQ4612" s="68"/>
      <c r="ER4612" s="68"/>
      <c r="ES4612" s="68"/>
      <c r="ET4612" s="68"/>
    </row>
    <row r="4613" spans="53:150" s="9" customFormat="1" ht="15">
      <c r="BA4613" s="41"/>
      <c r="BB4613" s="41"/>
      <c r="BC4613" s="41"/>
      <c r="BD4613" s="41"/>
      <c r="BE4613" s="41"/>
      <c r="BF4613" s="41"/>
      <c r="BG4613" s="41"/>
      <c r="BH4613" s="41"/>
      <c r="BI4613" s="41"/>
      <c r="BJ4613" s="41"/>
      <c r="BK4613" s="41"/>
      <c r="BL4613" s="41"/>
      <c r="BM4613" s="41"/>
      <c r="BN4613" s="41"/>
      <c r="BO4613" s="41"/>
      <c r="BP4613" s="41"/>
      <c r="BQ4613" s="41"/>
      <c r="BR4613" s="41"/>
      <c r="BS4613" s="41"/>
      <c r="BT4613" s="41"/>
      <c r="BU4613" s="41"/>
      <c r="BV4613" s="41"/>
      <c r="BW4613" s="41"/>
      <c r="BX4613" s="41"/>
      <c r="BY4613" s="41"/>
      <c r="BZ4613" s="41"/>
      <c r="CA4613" s="41"/>
      <c r="CB4613" s="41"/>
      <c r="CC4613" s="41"/>
      <c r="CD4613" s="41"/>
      <c r="CE4613" s="41"/>
      <c r="CF4613" s="41"/>
      <c r="CG4613" s="41"/>
      <c r="CH4613" s="41"/>
      <c r="CI4613" s="41"/>
      <c r="CJ4613" s="41"/>
      <c r="ED4613" s="68"/>
      <c r="EE4613" s="68"/>
      <c r="EF4613" s="68"/>
      <c r="EG4613" s="68"/>
      <c r="EH4613" s="68"/>
      <c r="EI4613" s="68"/>
      <c r="EJ4613" s="68"/>
      <c r="EK4613" s="68"/>
      <c r="EL4613" s="68"/>
      <c r="EM4613" s="68"/>
      <c r="EN4613" s="68"/>
      <c r="EO4613" s="68"/>
      <c r="EP4613" s="68"/>
      <c r="EQ4613" s="68"/>
      <c r="ER4613" s="68"/>
      <c r="ES4613" s="68"/>
      <c r="ET4613" s="68"/>
    </row>
    <row r="4614" spans="53:150" s="9" customFormat="1" ht="15">
      <c r="BA4614" s="41"/>
      <c r="BB4614" s="41"/>
      <c r="BC4614" s="41"/>
      <c r="BD4614" s="41"/>
      <c r="BE4614" s="41"/>
      <c r="BF4614" s="41"/>
      <c r="BG4614" s="41"/>
      <c r="BH4614" s="41"/>
      <c r="BI4614" s="41"/>
      <c r="BJ4614" s="41"/>
      <c r="BK4614" s="41"/>
      <c r="BL4614" s="41"/>
      <c r="BM4614" s="41"/>
      <c r="BN4614" s="41"/>
      <c r="BO4614" s="41"/>
      <c r="BP4614" s="41"/>
      <c r="BQ4614" s="41"/>
      <c r="BR4614" s="41"/>
      <c r="BS4614" s="41"/>
      <c r="BT4614" s="41"/>
      <c r="BU4614" s="41"/>
      <c r="BV4614" s="41"/>
      <c r="BW4614" s="41"/>
      <c r="BX4614" s="41"/>
      <c r="BY4614" s="41"/>
      <c r="BZ4614" s="41"/>
      <c r="CA4614" s="41"/>
      <c r="CB4614" s="41"/>
      <c r="CC4614" s="41"/>
      <c r="CD4614" s="41"/>
      <c r="CE4614" s="41"/>
      <c r="CF4614" s="41"/>
      <c r="CG4614" s="41"/>
      <c r="CH4614" s="41"/>
      <c r="CI4614" s="41"/>
      <c r="CJ4614" s="41"/>
      <c r="ED4614" s="68"/>
      <c r="EE4614" s="68"/>
      <c r="EF4614" s="68"/>
      <c r="EG4614" s="68"/>
      <c r="EH4614" s="68"/>
      <c r="EI4614" s="68"/>
      <c r="EJ4614" s="68"/>
      <c r="EK4614" s="68"/>
      <c r="EL4614" s="68"/>
      <c r="EM4614" s="68"/>
      <c r="EN4614" s="68"/>
      <c r="EO4614" s="68"/>
      <c r="EP4614" s="68"/>
      <c r="EQ4614" s="68"/>
      <c r="ER4614" s="68"/>
      <c r="ES4614" s="68"/>
      <c r="ET4614" s="68"/>
    </row>
    <row r="4615" spans="53:150" s="9" customFormat="1" ht="15">
      <c r="BA4615" s="41"/>
      <c r="BB4615" s="41"/>
      <c r="BC4615" s="41"/>
      <c r="BD4615" s="41"/>
      <c r="BE4615" s="41"/>
      <c r="BF4615" s="41"/>
      <c r="BG4615" s="41"/>
      <c r="BH4615" s="41"/>
      <c r="BI4615" s="41"/>
      <c r="BJ4615" s="41"/>
      <c r="BK4615" s="41"/>
      <c r="BL4615" s="41"/>
      <c r="BM4615" s="41"/>
      <c r="BN4615" s="41"/>
      <c r="BO4615" s="41"/>
      <c r="BP4615" s="41"/>
      <c r="BQ4615" s="41"/>
      <c r="BR4615" s="41"/>
      <c r="BS4615" s="41"/>
      <c r="BT4615" s="41"/>
      <c r="BU4615" s="41"/>
      <c r="BV4615" s="41"/>
      <c r="BW4615" s="41"/>
      <c r="BX4615" s="41"/>
      <c r="BY4615" s="41"/>
      <c r="BZ4615" s="41"/>
      <c r="CA4615" s="41"/>
      <c r="CB4615" s="41"/>
      <c r="CC4615" s="41"/>
      <c r="CD4615" s="41"/>
      <c r="CE4615" s="41"/>
      <c r="CF4615" s="41"/>
      <c r="CG4615" s="41"/>
      <c r="CH4615" s="41"/>
      <c r="CI4615" s="41"/>
      <c r="CJ4615" s="41"/>
      <c r="ED4615" s="68"/>
      <c r="EE4615" s="68"/>
      <c r="EF4615" s="68"/>
      <c r="EG4615" s="68"/>
      <c r="EH4615" s="68"/>
      <c r="EI4615" s="68"/>
      <c r="EJ4615" s="68"/>
      <c r="EK4615" s="68"/>
      <c r="EL4615" s="68"/>
      <c r="EM4615" s="68"/>
      <c r="EN4615" s="68"/>
      <c r="EO4615" s="68"/>
      <c r="EP4615" s="68"/>
      <c r="EQ4615" s="68"/>
      <c r="ER4615" s="68"/>
      <c r="ES4615" s="68"/>
      <c r="ET4615" s="68"/>
    </row>
    <row r="4616" spans="53:150" s="9" customFormat="1" ht="15">
      <c r="BA4616" s="41"/>
      <c r="BB4616" s="41"/>
      <c r="BC4616" s="41"/>
      <c r="BD4616" s="41"/>
      <c r="BE4616" s="41"/>
      <c r="BF4616" s="41"/>
      <c r="BG4616" s="41"/>
      <c r="BH4616" s="41"/>
      <c r="BI4616" s="41"/>
      <c r="BJ4616" s="41"/>
      <c r="BK4616" s="41"/>
      <c r="BL4616" s="41"/>
      <c r="BM4616" s="41"/>
      <c r="BN4616" s="41"/>
      <c r="BO4616" s="41"/>
      <c r="BP4616" s="41"/>
      <c r="BQ4616" s="41"/>
      <c r="BR4616" s="41"/>
      <c r="BS4616" s="41"/>
      <c r="BT4616" s="41"/>
      <c r="BU4616" s="41"/>
      <c r="BV4616" s="41"/>
      <c r="BW4616" s="41"/>
      <c r="BX4616" s="41"/>
      <c r="BY4616" s="41"/>
      <c r="BZ4616" s="41"/>
      <c r="CA4616" s="41"/>
      <c r="CB4616" s="41"/>
      <c r="CC4616" s="41"/>
      <c r="CD4616" s="41"/>
      <c r="CE4616" s="41"/>
      <c r="CF4616" s="41"/>
      <c r="CG4616" s="41"/>
      <c r="CH4616" s="41"/>
      <c r="CI4616" s="41"/>
      <c r="CJ4616" s="41"/>
      <c r="ED4616" s="68"/>
      <c r="EE4616" s="68"/>
      <c r="EF4616" s="68"/>
      <c r="EG4616" s="68"/>
      <c r="EH4616" s="68"/>
      <c r="EI4616" s="68"/>
      <c r="EJ4616" s="68"/>
      <c r="EK4616" s="68"/>
      <c r="EL4616" s="68"/>
      <c r="EM4616" s="68"/>
      <c r="EN4616" s="68"/>
      <c r="EO4616" s="68"/>
      <c r="EP4616" s="68"/>
      <c r="EQ4616" s="68"/>
      <c r="ER4616" s="68"/>
      <c r="ES4616" s="68"/>
      <c r="ET4616" s="68"/>
    </row>
    <row r="4617" spans="53:150" s="9" customFormat="1" ht="15">
      <c r="BA4617" s="41"/>
      <c r="BB4617" s="41"/>
      <c r="BC4617" s="41"/>
      <c r="BD4617" s="41"/>
      <c r="BE4617" s="41"/>
      <c r="BF4617" s="41"/>
      <c r="BG4617" s="41"/>
      <c r="BH4617" s="41"/>
      <c r="BI4617" s="41"/>
      <c r="BJ4617" s="41"/>
      <c r="BK4617" s="41"/>
      <c r="BL4617" s="41"/>
      <c r="BM4617" s="41"/>
      <c r="BN4617" s="41"/>
      <c r="BO4617" s="41"/>
      <c r="BP4617" s="41"/>
      <c r="BQ4617" s="41"/>
      <c r="BR4617" s="41"/>
      <c r="BS4617" s="41"/>
      <c r="BT4617" s="41"/>
      <c r="BU4617" s="41"/>
      <c r="BV4617" s="41"/>
      <c r="BW4617" s="41"/>
      <c r="BX4617" s="41"/>
      <c r="BY4617" s="41"/>
      <c r="BZ4617" s="41"/>
      <c r="CA4617" s="41"/>
      <c r="CB4617" s="41"/>
      <c r="CC4617" s="41"/>
      <c r="CD4617" s="41"/>
      <c r="CE4617" s="41"/>
      <c r="CF4617" s="41"/>
      <c r="CG4617" s="41"/>
      <c r="CH4617" s="41"/>
      <c r="CI4617" s="41"/>
      <c r="CJ4617" s="41"/>
      <c r="ED4617" s="68"/>
      <c r="EE4617" s="68"/>
      <c r="EF4617" s="68"/>
      <c r="EG4617" s="68"/>
      <c r="EH4617" s="68"/>
      <c r="EI4617" s="68"/>
      <c r="EJ4617" s="68"/>
      <c r="EK4617" s="68"/>
      <c r="EL4617" s="68"/>
      <c r="EM4617" s="68"/>
      <c r="EN4617" s="68"/>
      <c r="EO4617" s="68"/>
      <c r="EP4617" s="68"/>
      <c r="EQ4617" s="68"/>
      <c r="ER4617" s="68"/>
      <c r="ES4617" s="68"/>
      <c r="ET4617" s="68"/>
    </row>
    <row r="4618" spans="53:150" s="9" customFormat="1" ht="15">
      <c r="BA4618" s="41"/>
      <c r="BB4618" s="41"/>
      <c r="BC4618" s="41"/>
      <c r="BD4618" s="41"/>
      <c r="BE4618" s="41"/>
      <c r="BF4618" s="41"/>
      <c r="BG4618" s="41"/>
      <c r="BH4618" s="41"/>
      <c r="BI4618" s="41"/>
      <c r="BJ4618" s="41"/>
      <c r="BK4618" s="41"/>
      <c r="BL4618" s="41"/>
      <c r="BM4618" s="41"/>
      <c r="BN4618" s="41"/>
      <c r="BO4618" s="41"/>
      <c r="BP4618" s="41"/>
      <c r="BQ4618" s="41"/>
      <c r="BR4618" s="41"/>
      <c r="BS4618" s="41"/>
      <c r="BT4618" s="41"/>
      <c r="BU4618" s="41"/>
      <c r="BV4618" s="41"/>
      <c r="BW4618" s="41"/>
      <c r="BX4618" s="41"/>
      <c r="BY4618" s="41"/>
      <c r="BZ4618" s="41"/>
      <c r="CA4618" s="41"/>
      <c r="CB4618" s="41"/>
      <c r="CC4618" s="41"/>
      <c r="CD4618" s="41"/>
      <c r="CE4618" s="41"/>
      <c r="CF4618" s="41"/>
      <c r="CG4618" s="41"/>
      <c r="CH4618" s="41"/>
      <c r="CI4618" s="41"/>
      <c r="CJ4618" s="41"/>
      <c r="ED4618" s="68"/>
      <c r="EE4618" s="68"/>
      <c r="EF4618" s="68"/>
      <c r="EG4618" s="68"/>
      <c r="EH4618" s="68"/>
      <c r="EI4618" s="68"/>
      <c r="EJ4618" s="68"/>
      <c r="EK4618" s="68"/>
      <c r="EL4618" s="68"/>
      <c r="EM4618" s="68"/>
      <c r="EN4618" s="68"/>
      <c r="EO4618" s="68"/>
      <c r="EP4618" s="68"/>
      <c r="EQ4618" s="68"/>
      <c r="ER4618" s="68"/>
      <c r="ES4618" s="68"/>
      <c r="ET4618" s="68"/>
    </row>
    <row r="4619" spans="53:150" s="9" customFormat="1" ht="15">
      <c r="BA4619" s="41"/>
      <c r="BB4619" s="41"/>
      <c r="BC4619" s="41"/>
      <c r="BD4619" s="41"/>
      <c r="BE4619" s="41"/>
      <c r="BF4619" s="41"/>
      <c r="BG4619" s="41"/>
      <c r="BH4619" s="41"/>
      <c r="BI4619" s="41"/>
      <c r="BJ4619" s="41"/>
      <c r="BK4619" s="41"/>
      <c r="BL4619" s="41"/>
      <c r="BM4619" s="41"/>
      <c r="BN4619" s="41"/>
      <c r="BO4619" s="41"/>
      <c r="BP4619" s="41"/>
      <c r="BQ4619" s="41"/>
      <c r="BR4619" s="41"/>
      <c r="BS4619" s="41"/>
      <c r="BT4619" s="41"/>
      <c r="BU4619" s="41"/>
      <c r="BV4619" s="41"/>
      <c r="BW4619" s="41"/>
      <c r="BX4619" s="41"/>
      <c r="BY4619" s="41"/>
      <c r="BZ4619" s="41"/>
      <c r="CA4619" s="41"/>
      <c r="CB4619" s="41"/>
      <c r="CC4619" s="41"/>
      <c r="CD4619" s="41"/>
      <c r="CE4619" s="41"/>
      <c r="CF4619" s="41"/>
      <c r="CG4619" s="41"/>
      <c r="CH4619" s="41"/>
      <c r="CI4619" s="41"/>
      <c r="CJ4619" s="41"/>
      <c r="ED4619" s="68"/>
      <c r="EE4619" s="68"/>
      <c r="EF4619" s="68"/>
      <c r="EG4619" s="68"/>
      <c r="EH4619" s="68"/>
      <c r="EI4619" s="68"/>
      <c r="EJ4619" s="68"/>
      <c r="EK4619" s="68"/>
      <c r="EL4619" s="68"/>
      <c r="EM4619" s="68"/>
      <c r="EN4619" s="68"/>
      <c r="EO4619" s="68"/>
      <c r="EP4619" s="68"/>
      <c r="EQ4619" s="68"/>
      <c r="ER4619" s="68"/>
      <c r="ES4619" s="68"/>
      <c r="ET4619" s="68"/>
    </row>
    <row r="4620" spans="53:150" s="9" customFormat="1" ht="15">
      <c r="BA4620" s="41"/>
      <c r="BB4620" s="41"/>
      <c r="BC4620" s="41"/>
      <c r="BD4620" s="41"/>
      <c r="BE4620" s="41"/>
      <c r="BF4620" s="41"/>
      <c r="BG4620" s="41"/>
      <c r="BH4620" s="41"/>
      <c r="BI4620" s="41"/>
      <c r="BJ4620" s="41"/>
      <c r="BK4620" s="41"/>
      <c r="BL4620" s="41"/>
      <c r="BM4620" s="41"/>
      <c r="BN4620" s="41"/>
      <c r="BO4620" s="41"/>
      <c r="BP4620" s="41"/>
      <c r="BQ4620" s="41"/>
      <c r="BR4620" s="41"/>
      <c r="BS4620" s="41"/>
      <c r="BT4620" s="41"/>
      <c r="BU4620" s="41"/>
      <c r="BV4620" s="41"/>
      <c r="BW4620" s="41"/>
      <c r="BX4620" s="41"/>
      <c r="BY4620" s="41"/>
      <c r="BZ4620" s="41"/>
      <c r="CA4620" s="41"/>
      <c r="CB4620" s="41"/>
      <c r="CC4620" s="41"/>
      <c r="CD4620" s="41"/>
      <c r="CE4620" s="41"/>
      <c r="CF4620" s="41"/>
      <c r="CG4620" s="41"/>
      <c r="CH4620" s="41"/>
      <c r="CI4620" s="41"/>
      <c r="CJ4620" s="41"/>
      <c r="ED4620" s="68"/>
      <c r="EE4620" s="68"/>
      <c r="EF4620" s="68"/>
      <c r="EG4620" s="68"/>
      <c r="EH4620" s="68"/>
      <c r="EI4620" s="68"/>
      <c r="EJ4620" s="68"/>
      <c r="EK4620" s="68"/>
      <c r="EL4620" s="68"/>
      <c r="EM4620" s="68"/>
      <c r="EN4620" s="68"/>
      <c r="EO4620" s="68"/>
      <c r="EP4620" s="68"/>
      <c r="EQ4620" s="68"/>
      <c r="ER4620" s="68"/>
      <c r="ES4620" s="68"/>
      <c r="ET4620" s="68"/>
    </row>
    <row r="4621" spans="53:150" s="9" customFormat="1" ht="15">
      <c r="BA4621" s="41"/>
      <c r="BB4621" s="41"/>
      <c r="BC4621" s="41"/>
      <c r="BD4621" s="41"/>
      <c r="BE4621" s="41"/>
      <c r="BF4621" s="41"/>
      <c r="BG4621" s="41"/>
      <c r="BH4621" s="41"/>
      <c r="BI4621" s="41"/>
      <c r="BJ4621" s="41"/>
      <c r="BK4621" s="41"/>
      <c r="BL4621" s="41"/>
      <c r="BM4621" s="41"/>
      <c r="BN4621" s="41"/>
      <c r="BO4621" s="41"/>
      <c r="BP4621" s="41"/>
      <c r="BQ4621" s="41"/>
      <c r="BR4621" s="41"/>
      <c r="BS4621" s="41"/>
      <c r="BT4621" s="41"/>
      <c r="BU4621" s="41"/>
      <c r="BV4621" s="41"/>
      <c r="BW4621" s="41"/>
      <c r="BX4621" s="41"/>
      <c r="BY4621" s="41"/>
      <c r="BZ4621" s="41"/>
      <c r="CA4621" s="41"/>
      <c r="CB4621" s="41"/>
      <c r="CC4621" s="41"/>
      <c r="CD4621" s="41"/>
      <c r="CE4621" s="41"/>
      <c r="CF4621" s="41"/>
      <c r="CG4621" s="41"/>
      <c r="CH4621" s="41"/>
      <c r="CI4621" s="41"/>
      <c r="CJ4621" s="41"/>
      <c r="ED4621" s="68"/>
      <c r="EE4621" s="68"/>
      <c r="EF4621" s="68"/>
      <c r="EG4621" s="68"/>
      <c r="EH4621" s="68"/>
      <c r="EI4621" s="68"/>
      <c r="EJ4621" s="68"/>
      <c r="EK4621" s="68"/>
      <c r="EL4621" s="68"/>
      <c r="EM4621" s="68"/>
      <c r="EN4621" s="68"/>
      <c r="EO4621" s="68"/>
      <c r="EP4621" s="68"/>
      <c r="EQ4621" s="68"/>
      <c r="ER4621" s="68"/>
      <c r="ES4621" s="68"/>
      <c r="ET4621" s="68"/>
    </row>
    <row r="4622" spans="53:150" s="9" customFormat="1" ht="15">
      <c r="BA4622" s="41"/>
      <c r="BB4622" s="41"/>
      <c r="BC4622" s="41"/>
      <c r="BD4622" s="41"/>
      <c r="BE4622" s="41"/>
      <c r="BF4622" s="41"/>
      <c r="BG4622" s="41"/>
      <c r="BH4622" s="41"/>
      <c r="BI4622" s="41"/>
      <c r="BJ4622" s="41"/>
      <c r="BK4622" s="41"/>
      <c r="BL4622" s="41"/>
      <c r="BM4622" s="41"/>
      <c r="BN4622" s="41"/>
      <c r="BO4622" s="41"/>
      <c r="BP4622" s="41"/>
      <c r="BQ4622" s="41"/>
      <c r="BR4622" s="41"/>
      <c r="BS4622" s="41"/>
      <c r="BT4622" s="41"/>
      <c r="BU4622" s="41"/>
      <c r="BV4622" s="41"/>
      <c r="BW4622" s="41"/>
      <c r="BX4622" s="41"/>
      <c r="BY4622" s="41"/>
      <c r="BZ4622" s="41"/>
      <c r="CA4622" s="41"/>
      <c r="CB4622" s="41"/>
      <c r="CC4622" s="41"/>
      <c r="CD4622" s="41"/>
      <c r="CE4622" s="41"/>
      <c r="CF4622" s="41"/>
      <c r="CG4622" s="41"/>
      <c r="CH4622" s="41"/>
      <c r="CI4622" s="41"/>
      <c r="CJ4622" s="41"/>
      <c r="ED4622" s="68"/>
      <c r="EE4622" s="68"/>
      <c r="EF4622" s="68"/>
      <c r="EG4622" s="68"/>
      <c r="EH4622" s="68"/>
      <c r="EI4622" s="68"/>
      <c r="EJ4622" s="68"/>
      <c r="EK4622" s="68"/>
      <c r="EL4622" s="68"/>
      <c r="EM4622" s="68"/>
      <c r="EN4622" s="68"/>
      <c r="EO4622" s="68"/>
      <c r="EP4622" s="68"/>
      <c r="EQ4622" s="68"/>
      <c r="ER4622" s="68"/>
      <c r="ES4622" s="68"/>
      <c r="ET4622" s="68"/>
    </row>
    <row r="4623" spans="53:150" s="9" customFormat="1" ht="15">
      <c r="BA4623" s="41"/>
      <c r="BB4623" s="41"/>
      <c r="BC4623" s="41"/>
      <c r="BD4623" s="41"/>
      <c r="BE4623" s="41"/>
      <c r="BF4623" s="41"/>
      <c r="BG4623" s="41"/>
      <c r="BH4623" s="41"/>
      <c r="BI4623" s="41"/>
      <c r="BJ4623" s="41"/>
      <c r="BK4623" s="41"/>
      <c r="BL4623" s="41"/>
      <c r="BM4623" s="41"/>
      <c r="BN4623" s="41"/>
      <c r="BO4623" s="41"/>
      <c r="BP4623" s="41"/>
      <c r="BQ4623" s="41"/>
      <c r="BR4623" s="41"/>
      <c r="BS4623" s="41"/>
      <c r="BT4623" s="41"/>
      <c r="BU4623" s="41"/>
      <c r="BV4623" s="41"/>
      <c r="BW4623" s="41"/>
      <c r="BX4623" s="41"/>
      <c r="BY4623" s="41"/>
      <c r="BZ4623" s="41"/>
      <c r="CA4623" s="41"/>
      <c r="CB4623" s="41"/>
      <c r="CC4623" s="41"/>
      <c r="CD4623" s="41"/>
      <c r="CE4623" s="41"/>
      <c r="CF4623" s="41"/>
      <c r="CG4623" s="41"/>
      <c r="CH4623" s="41"/>
      <c r="CI4623" s="41"/>
      <c r="CJ4623" s="41"/>
      <c r="ED4623" s="68"/>
      <c r="EE4623" s="68"/>
      <c r="EF4623" s="68"/>
      <c r="EG4623" s="68"/>
      <c r="EH4623" s="68"/>
      <c r="EI4623" s="68"/>
      <c r="EJ4623" s="68"/>
      <c r="EK4623" s="68"/>
      <c r="EL4623" s="68"/>
      <c r="EM4623" s="68"/>
      <c r="EN4623" s="68"/>
      <c r="EO4623" s="68"/>
      <c r="EP4623" s="68"/>
      <c r="EQ4623" s="68"/>
      <c r="ER4623" s="68"/>
      <c r="ES4623" s="68"/>
      <c r="ET4623" s="68"/>
    </row>
    <row r="4624" spans="53:150" s="9" customFormat="1" ht="15">
      <c r="BA4624" s="41"/>
      <c r="BB4624" s="41"/>
      <c r="BC4624" s="41"/>
      <c r="BD4624" s="41"/>
      <c r="BE4624" s="41"/>
      <c r="BF4624" s="41"/>
      <c r="BG4624" s="41"/>
      <c r="BH4624" s="41"/>
      <c r="BI4624" s="41"/>
      <c r="BJ4624" s="41"/>
      <c r="BK4624" s="41"/>
      <c r="BL4624" s="41"/>
      <c r="BM4624" s="41"/>
      <c r="BN4624" s="41"/>
      <c r="BO4624" s="41"/>
      <c r="BP4624" s="41"/>
      <c r="BQ4624" s="41"/>
      <c r="BR4624" s="41"/>
      <c r="BS4624" s="41"/>
      <c r="BT4624" s="41"/>
      <c r="BU4624" s="41"/>
      <c r="BV4624" s="41"/>
      <c r="BW4624" s="41"/>
      <c r="BX4624" s="41"/>
      <c r="BY4624" s="41"/>
      <c r="BZ4624" s="41"/>
      <c r="CA4624" s="41"/>
      <c r="CB4624" s="41"/>
      <c r="CC4624" s="41"/>
      <c r="CD4624" s="41"/>
      <c r="CE4624" s="41"/>
      <c r="CF4624" s="41"/>
      <c r="CG4624" s="41"/>
      <c r="CH4624" s="41"/>
      <c r="CI4624" s="41"/>
      <c r="CJ4624" s="41"/>
      <c r="ED4624" s="68"/>
      <c r="EE4624" s="68"/>
      <c r="EF4624" s="68"/>
      <c r="EG4624" s="68"/>
      <c r="EH4624" s="68"/>
      <c r="EI4624" s="68"/>
      <c r="EJ4624" s="68"/>
      <c r="EK4624" s="68"/>
      <c r="EL4624" s="68"/>
      <c r="EM4624" s="68"/>
      <c r="EN4624" s="68"/>
      <c r="EO4624" s="68"/>
      <c r="EP4624" s="68"/>
      <c r="EQ4624" s="68"/>
      <c r="ER4624" s="68"/>
      <c r="ES4624" s="68"/>
      <c r="ET4624" s="68"/>
    </row>
    <row r="4625" spans="53:150" s="9" customFormat="1" ht="15">
      <c r="BA4625" s="41"/>
      <c r="BB4625" s="41"/>
      <c r="BC4625" s="41"/>
      <c r="BD4625" s="41"/>
      <c r="BE4625" s="41"/>
      <c r="BF4625" s="41"/>
      <c r="BG4625" s="41"/>
      <c r="BH4625" s="41"/>
      <c r="BI4625" s="41"/>
      <c r="BJ4625" s="41"/>
      <c r="BK4625" s="41"/>
      <c r="BL4625" s="41"/>
      <c r="BM4625" s="41"/>
      <c r="BN4625" s="41"/>
      <c r="BO4625" s="41"/>
      <c r="BP4625" s="41"/>
      <c r="BQ4625" s="41"/>
      <c r="BR4625" s="41"/>
      <c r="BS4625" s="41"/>
      <c r="BT4625" s="41"/>
      <c r="BU4625" s="41"/>
      <c r="BV4625" s="41"/>
      <c r="BW4625" s="41"/>
      <c r="BX4625" s="41"/>
      <c r="BY4625" s="41"/>
      <c r="BZ4625" s="41"/>
      <c r="CA4625" s="41"/>
      <c r="CB4625" s="41"/>
      <c r="CC4625" s="41"/>
      <c r="CD4625" s="41"/>
      <c r="CE4625" s="41"/>
      <c r="CF4625" s="41"/>
      <c r="CG4625" s="41"/>
      <c r="CH4625" s="41"/>
      <c r="CI4625" s="41"/>
      <c r="CJ4625" s="41"/>
      <c r="ED4625" s="68"/>
      <c r="EE4625" s="68"/>
      <c r="EF4625" s="68"/>
      <c r="EG4625" s="68"/>
      <c r="EH4625" s="68"/>
      <c r="EI4625" s="68"/>
      <c r="EJ4625" s="68"/>
      <c r="EK4625" s="68"/>
      <c r="EL4625" s="68"/>
      <c r="EM4625" s="68"/>
      <c r="EN4625" s="68"/>
      <c r="EO4625" s="68"/>
      <c r="EP4625" s="68"/>
      <c r="EQ4625" s="68"/>
      <c r="ER4625" s="68"/>
      <c r="ES4625" s="68"/>
      <c r="ET4625" s="68"/>
    </row>
    <row r="4626" spans="53:150" s="9" customFormat="1" ht="15">
      <c r="BA4626" s="41"/>
      <c r="BB4626" s="41"/>
      <c r="BC4626" s="41"/>
      <c r="BD4626" s="41"/>
      <c r="BE4626" s="41"/>
      <c r="BF4626" s="41"/>
      <c r="BG4626" s="41"/>
      <c r="BH4626" s="41"/>
      <c r="BI4626" s="41"/>
      <c r="BJ4626" s="41"/>
      <c r="BK4626" s="41"/>
      <c r="BL4626" s="41"/>
      <c r="BM4626" s="41"/>
      <c r="BN4626" s="41"/>
      <c r="BO4626" s="41"/>
      <c r="BP4626" s="41"/>
      <c r="BQ4626" s="41"/>
      <c r="BR4626" s="41"/>
      <c r="BS4626" s="41"/>
      <c r="BT4626" s="41"/>
      <c r="BU4626" s="41"/>
      <c r="BV4626" s="41"/>
      <c r="BW4626" s="41"/>
      <c r="BX4626" s="41"/>
      <c r="BY4626" s="41"/>
      <c r="BZ4626" s="41"/>
      <c r="CA4626" s="41"/>
      <c r="CB4626" s="41"/>
      <c r="CC4626" s="41"/>
      <c r="CD4626" s="41"/>
      <c r="CE4626" s="41"/>
      <c r="CF4626" s="41"/>
      <c r="CG4626" s="41"/>
      <c r="CH4626" s="41"/>
      <c r="CI4626" s="41"/>
      <c r="CJ4626" s="41"/>
      <c r="ED4626" s="68"/>
      <c r="EE4626" s="68"/>
      <c r="EF4626" s="68"/>
      <c r="EG4626" s="68"/>
      <c r="EH4626" s="68"/>
      <c r="EI4626" s="68"/>
      <c r="EJ4626" s="68"/>
      <c r="EK4626" s="68"/>
      <c r="EL4626" s="68"/>
      <c r="EM4626" s="68"/>
      <c r="EN4626" s="68"/>
      <c r="EO4626" s="68"/>
      <c r="EP4626" s="68"/>
      <c r="EQ4626" s="68"/>
      <c r="ER4626" s="68"/>
      <c r="ES4626" s="68"/>
      <c r="ET4626" s="68"/>
    </row>
    <row r="4627" spans="53:150" s="9" customFormat="1" ht="15">
      <c r="BA4627" s="41"/>
      <c r="BB4627" s="41"/>
      <c r="BC4627" s="41"/>
      <c r="BD4627" s="41"/>
      <c r="BE4627" s="41"/>
      <c r="BF4627" s="41"/>
      <c r="BG4627" s="41"/>
      <c r="BH4627" s="41"/>
      <c r="BI4627" s="41"/>
      <c r="BJ4627" s="41"/>
      <c r="BK4627" s="41"/>
      <c r="BL4627" s="41"/>
      <c r="BM4627" s="41"/>
      <c r="BN4627" s="41"/>
      <c r="BO4627" s="41"/>
      <c r="BP4627" s="41"/>
      <c r="BQ4627" s="41"/>
      <c r="BR4627" s="41"/>
      <c r="BS4627" s="41"/>
      <c r="BT4627" s="41"/>
      <c r="BU4627" s="41"/>
      <c r="BV4627" s="41"/>
      <c r="BW4627" s="41"/>
      <c r="BX4627" s="41"/>
      <c r="BY4627" s="41"/>
      <c r="BZ4627" s="41"/>
      <c r="CA4627" s="41"/>
      <c r="CB4627" s="41"/>
      <c r="CC4627" s="41"/>
      <c r="CD4627" s="41"/>
      <c r="CE4627" s="41"/>
      <c r="CF4627" s="41"/>
      <c r="CG4627" s="41"/>
      <c r="CH4627" s="41"/>
      <c r="CI4627" s="41"/>
      <c r="CJ4627" s="41"/>
      <c r="ED4627" s="68"/>
      <c r="EE4627" s="68"/>
      <c r="EF4627" s="68"/>
      <c r="EG4627" s="68"/>
      <c r="EH4627" s="68"/>
      <c r="EI4627" s="68"/>
      <c r="EJ4627" s="68"/>
      <c r="EK4627" s="68"/>
      <c r="EL4627" s="68"/>
      <c r="EM4627" s="68"/>
      <c r="EN4627" s="68"/>
      <c r="EO4627" s="68"/>
      <c r="EP4627" s="68"/>
      <c r="EQ4627" s="68"/>
      <c r="ER4627" s="68"/>
      <c r="ES4627" s="68"/>
      <c r="ET4627" s="68"/>
    </row>
    <row r="4628" spans="53:150" s="9" customFormat="1" ht="15">
      <c r="BA4628" s="41"/>
      <c r="BB4628" s="41"/>
      <c r="BC4628" s="41"/>
      <c r="BD4628" s="41"/>
      <c r="BE4628" s="41"/>
      <c r="BF4628" s="41"/>
      <c r="BG4628" s="41"/>
      <c r="BH4628" s="41"/>
      <c r="BI4628" s="41"/>
      <c r="BJ4628" s="41"/>
      <c r="BK4628" s="41"/>
      <c r="BL4628" s="41"/>
      <c r="BM4628" s="41"/>
      <c r="BN4628" s="41"/>
      <c r="BO4628" s="41"/>
      <c r="BP4628" s="41"/>
      <c r="BQ4628" s="41"/>
      <c r="BR4628" s="41"/>
      <c r="BS4628" s="41"/>
      <c r="BT4628" s="41"/>
      <c r="BU4628" s="41"/>
      <c r="BV4628" s="41"/>
      <c r="BW4628" s="41"/>
      <c r="BX4628" s="41"/>
      <c r="BY4628" s="41"/>
      <c r="BZ4628" s="41"/>
      <c r="CA4628" s="41"/>
      <c r="CB4628" s="41"/>
      <c r="CC4628" s="41"/>
      <c r="CD4628" s="41"/>
      <c r="CE4628" s="41"/>
      <c r="CF4628" s="41"/>
      <c r="CG4628" s="41"/>
      <c r="CH4628" s="41"/>
      <c r="CI4628" s="41"/>
      <c r="CJ4628" s="41"/>
      <c r="ED4628" s="68"/>
      <c r="EE4628" s="68"/>
      <c r="EF4628" s="68"/>
      <c r="EG4628" s="68"/>
      <c r="EH4628" s="68"/>
      <c r="EI4628" s="68"/>
      <c r="EJ4628" s="68"/>
      <c r="EK4628" s="68"/>
      <c r="EL4628" s="68"/>
      <c r="EM4628" s="68"/>
      <c r="EN4628" s="68"/>
      <c r="EO4628" s="68"/>
      <c r="EP4628" s="68"/>
      <c r="EQ4628" s="68"/>
      <c r="ER4628" s="68"/>
      <c r="ES4628" s="68"/>
      <c r="ET4628" s="68"/>
    </row>
    <row r="4629" spans="53:150" s="9" customFormat="1" ht="15">
      <c r="BA4629" s="41"/>
      <c r="BB4629" s="41"/>
      <c r="BC4629" s="41"/>
      <c r="BD4629" s="41"/>
      <c r="BE4629" s="41"/>
      <c r="BF4629" s="41"/>
      <c r="BG4629" s="41"/>
      <c r="BH4629" s="41"/>
      <c r="BI4629" s="41"/>
      <c r="BJ4629" s="41"/>
      <c r="BK4629" s="41"/>
      <c r="BL4629" s="41"/>
      <c r="BM4629" s="41"/>
      <c r="BN4629" s="41"/>
      <c r="BO4629" s="41"/>
      <c r="BP4629" s="41"/>
      <c r="BQ4629" s="41"/>
      <c r="BR4629" s="41"/>
      <c r="BS4629" s="41"/>
      <c r="BT4629" s="41"/>
      <c r="BU4629" s="41"/>
      <c r="BV4629" s="41"/>
      <c r="BW4629" s="41"/>
      <c r="BX4629" s="41"/>
      <c r="BY4629" s="41"/>
      <c r="BZ4629" s="41"/>
      <c r="CA4629" s="41"/>
      <c r="CB4629" s="41"/>
      <c r="CC4629" s="41"/>
      <c r="CD4629" s="41"/>
      <c r="CE4629" s="41"/>
      <c r="CF4629" s="41"/>
      <c r="CG4629" s="41"/>
      <c r="CH4629" s="41"/>
      <c r="CI4629" s="41"/>
      <c r="CJ4629" s="41"/>
      <c r="ED4629" s="68"/>
      <c r="EE4629" s="68"/>
      <c r="EF4629" s="68"/>
      <c r="EG4629" s="68"/>
      <c r="EH4629" s="68"/>
      <c r="EI4629" s="68"/>
      <c r="EJ4629" s="68"/>
      <c r="EK4629" s="68"/>
      <c r="EL4629" s="68"/>
      <c r="EM4629" s="68"/>
      <c r="EN4629" s="68"/>
      <c r="EO4629" s="68"/>
      <c r="EP4629" s="68"/>
      <c r="EQ4629" s="68"/>
      <c r="ER4629" s="68"/>
      <c r="ES4629" s="68"/>
      <c r="ET4629" s="68"/>
    </row>
    <row r="4630" spans="53:150" s="9" customFormat="1" ht="15">
      <c r="BA4630" s="41"/>
      <c r="BB4630" s="41"/>
      <c r="BC4630" s="41"/>
      <c r="BD4630" s="41"/>
      <c r="BE4630" s="41"/>
      <c r="BF4630" s="41"/>
      <c r="BG4630" s="41"/>
      <c r="BH4630" s="41"/>
      <c r="BI4630" s="41"/>
      <c r="BJ4630" s="41"/>
      <c r="BK4630" s="41"/>
      <c r="BL4630" s="41"/>
      <c r="BM4630" s="41"/>
      <c r="BN4630" s="41"/>
      <c r="BO4630" s="41"/>
      <c r="BP4630" s="41"/>
      <c r="BQ4630" s="41"/>
      <c r="BR4630" s="41"/>
      <c r="BS4630" s="41"/>
      <c r="BT4630" s="41"/>
      <c r="BU4630" s="41"/>
      <c r="BV4630" s="41"/>
      <c r="BW4630" s="41"/>
      <c r="BX4630" s="41"/>
      <c r="BY4630" s="41"/>
      <c r="BZ4630" s="41"/>
      <c r="CA4630" s="41"/>
      <c r="CB4630" s="41"/>
      <c r="CC4630" s="41"/>
      <c r="CD4630" s="41"/>
      <c r="CE4630" s="41"/>
      <c r="CF4630" s="41"/>
      <c r="CG4630" s="41"/>
      <c r="CH4630" s="41"/>
      <c r="CI4630" s="41"/>
      <c r="CJ4630" s="41"/>
      <c r="ED4630" s="68"/>
      <c r="EE4630" s="68"/>
      <c r="EF4630" s="68"/>
      <c r="EG4630" s="68"/>
      <c r="EH4630" s="68"/>
      <c r="EI4630" s="68"/>
      <c r="EJ4630" s="68"/>
      <c r="EK4630" s="68"/>
      <c r="EL4630" s="68"/>
      <c r="EM4630" s="68"/>
      <c r="EN4630" s="68"/>
      <c r="EO4630" s="68"/>
      <c r="EP4630" s="68"/>
      <c r="EQ4630" s="68"/>
      <c r="ER4630" s="68"/>
      <c r="ES4630" s="68"/>
      <c r="ET4630" s="68"/>
    </row>
    <row r="4631" spans="53:150" s="9" customFormat="1" ht="15">
      <c r="BA4631" s="41"/>
      <c r="BB4631" s="41"/>
      <c r="BC4631" s="41"/>
      <c r="BD4631" s="41"/>
      <c r="BE4631" s="41"/>
      <c r="BF4631" s="41"/>
      <c r="BG4631" s="41"/>
      <c r="BH4631" s="41"/>
      <c r="BI4631" s="41"/>
      <c r="BJ4631" s="41"/>
      <c r="BK4631" s="41"/>
      <c r="BL4631" s="41"/>
      <c r="BM4631" s="41"/>
      <c r="BN4631" s="41"/>
      <c r="BO4631" s="41"/>
      <c r="BP4631" s="41"/>
      <c r="BQ4631" s="41"/>
      <c r="BR4631" s="41"/>
      <c r="BS4631" s="41"/>
      <c r="BT4631" s="41"/>
      <c r="BU4631" s="41"/>
      <c r="BV4631" s="41"/>
      <c r="BW4631" s="41"/>
      <c r="BX4631" s="41"/>
      <c r="BY4631" s="41"/>
      <c r="BZ4631" s="41"/>
      <c r="CA4631" s="41"/>
      <c r="CB4631" s="41"/>
      <c r="CC4631" s="41"/>
      <c r="CD4631" s="41"/>
      <c r="CE4631" s="41"/>
      <c r="CF4631" s="41"/>
      <c r="CG4631" s="41"/>
      <c r="CH4631" s="41"/>
      <c r="CI4631" s="41"/>
      <c r="CJ4631" s="41"/>
      <c r="ED4631" s="68"/>
      <c r="EE4631" s="68"/>
      <c r="EF4631" s="68"/>
      <c r="EG4631" s="68"/>
      <c r="EH4631" s="68"/>
      <c r="EI4631" s="68"/>
      <c r="EJ4631" s="68"/>
      <c r="EK4631" s="68"/>
      <c r="EL4631" s="68"/>
      <c r="EM4631" s="68"/>
      <c r="EN4631" s="68"/>
      <c r="EO4631" s="68"/>
      <c r="EP4631" s="68"/>
      <c r="EQ4631" s="68"/>
      <c r="ER4631" s="68"/>
      <c r="ES4631" s="68"/>
      <c r="ET4631" s="68"/>
    </row>
    <row r="4632" spans="53:150" s="9" customFormat="1" ht="15">
      <c r="BA4632" s="41"/>
      <c r="BB4632" s="41"/>
      <c r="BC4632" s="41"/>
      <c r="BD4632" s="41"/>
      <c r="BE4632" s="41"/>
      <c r="BF4632" s="41"/>
      <c r="BG4632" s="41"/>
      <c r="BH4632" s="41"/>
      <c r="BI4632" s="41"/>
      <c r="BJ4632" s="41"/>
      <c r="BK4632" s="41"/>
      <c r="BL4632" s="41"/>
      <c r="BM4632" s="41"/>
      <c r="BN4632" s="41"/>
      <c r="BO4632" s="41"/>
      <c r="BP4632" s="41"/>
      <c r="BQ4632" s="41"/>
      <c r="BR4632" s="41"/>
      <c r="BS4632" s="41"/>
      <c r="BT4632" s="41"/>
      <c r="BU4632" s="41"/>
      <c r="BV4632" s="41"/>
      <c r="BW4632" s="41"/>
      <c r="BX4632" s="41"/>
      <c r="BY4632" s="41"/>
      <c r="BZ4632" s="41"/>
      <c r="CA4632" s="41"/>
      <c r="CB4632" s="41"/>
      <c r="CC4632" s="41"/>
      <c r="CD4632" s="41"/>
      <c r="CE4632" s="41"/>
      <c r="CF4632" s="41"/>
      <c r="CG4632" s="41"/>
      <c r="CH4632" s="41"/>
      <c r="CI4632" s="41"/>
      <c r="CJ4632" s="41"/>
      <c r="ED4632" s="68"/>
      <c r="EE4632" s="68"/>
      <c r="EF4632" s="68"/>
      <c r="EG4632" s="68"/>
      <c r="EH4632" s="68"/>
      <c r="EI4632" s="68"/>
      <c r="EJ4632" s="68"/>
      <c r="EK4632" s="68"/>
      <c r="EL4632" s="68"/>
      <c r="EM4632" s="68"/>
      <c r="EN4632" s="68"/>
      <c r="EO4632" s="68"/>
      <c r="EP4632" s="68"/>
      <c r="EQ4632" s="68"/>
      <c r="ER4632" s="68"/>
      <c r="ES4632" s="68"/>
      <c r="ET4632" s="68"/>
    </row>
    <row r="4633" spans="53:150" s="9" customFormat="1" ht="15">
      <c r="BA4633" s="41"/>
      <c r="BB4633" s="41"/>
      <c r="BC4633" s="41"/>
      <c r="BD4633" s="41"/>
      <c r="BE4633" s="41"/>
      <c r="BF4633" s="41"/>
      <c r="BG4633" s="41"/>
      <c r="BH4633" s="41"/>
      <c r="BI4633" s="41"/>
      <c r="BJ4633" s="41"/>
      <c r="BK4633" s="41"/>
      <c r="BL4633" s="41"/>
      <c r="BM4633" s="41"/>
      <c r="BN4633" s="41"/>
      <c r="BO4633" s="41"/>
      <c r="BP4633" s="41"/>
      <c r="BQ4633" s="41"/>
      <c r="BR4633" s="41"/>
      <c r="BS4633" s="41"/>
      <c r="BT4633" s="41"/>
      <c r="BU4633" s="41"/>
      <c r="BV4633" s="41"/>
      <c r="BW4633" s="41"/>
      <c r="BX4633" s="41"/>
      <c r="BY4633" s="41"/>
      <c r="BZ4633" s="41"/>
      <c r="CA4633" s="41"/>
      <c r="CB4633" s="41"/>
      <c r="CC4633" s="41"/>
      <c r="CD4633" s="41"/>
      <c r="CE4633" s="41"/>
      <c r="CF4633" s="41"/>
      <c r="CG4633" s="41"/>
      <c r="CH4633" s="41"/>
      <c r="CI4633" s="41"/>
      <c r="CJ4633" s="41"/>
      <c r="ED4633" s="68"/>
      <c r="EE4633" s="68"/>
      <c r="EF4633" s="68"/>
      <c r="EG4633" s="68"/>
      <c r="EH4633" s="68"/>
      <c r="EI4633" s="68"/>
      <c r="EJ4633" s="68"/>
      <c r="EK4633" s="68"/>
      <c r="EL4633" s="68"/>
      <c r="EM4633" s="68"/>
      <c r="EN4633" s="68"/>
      <c r="EO4633" s="68"/>
      <c r="EP4633" s="68"/>
      <c r="EQ4633" s="68"/>
      <c r="ER4633" s="68"/>
      <c r="ES4633" s="68"/>
      <c r="ET4633" s="68"/>
    </row>
    <row r="4634" spans="53:150" s="9" customFormat="1" ht="15">
      <c r="BA4634" s="41"/>
      <c r="BB4634" s="41"/>
      <c r="BC4634" s="41"/>
      <c r="BD4634" s="41"/>
      <c r="BE4634" s="41"/>
      <c r="BF4634" s="41"/>
      <c r="BG4634" s="41"/>
      <c r="BH4634" s="41"/>
      <c r="BI4634" s="41"/>
      <c r="BJ4634" s="41"/>
      <c r="BK4634" s="41"/>
      <c r="BL4634" s="41"/>
      <c r="BM4634" s="41"/>
      <c r="BN4634" s="41"/>
      <c r="BO4634" s="41"/>
      <c r="BP4634" s="41"/>
      <c r="BQ4634" s="41"/>
      <c r="BR4634" s="41"/>
      <c r="BS4634" s="41"/>
      <c r="BT4634" s="41"/>
      <c r="BU4634" s="41"/>
      <c r="BV4634" s="41"/>
      <c r="BW4634" s="41"/>
      <c r="BX4634" s="41"/>
      <c r="BY4634" s="41"/>
      <c r="BZ4634" s="41"/>
      <c r="CA4634" s="41"/>
      <c r="CB4634" s="41"/>
      <c r="CC4634" s="41"/>
      <c r="CD4634" s="41"/>
      <c r="CE4634" s="41"/>
      <c r="CF4634" s="41"/>
      <c r="CG4634" s="41"/>
      <c r="CH4634" s="41"/>
      <c r="CI4634" s="41"/>
      <c r="CJ4634" s="41"/>
      <c r="ED4634" s="68"/>
      <c r="EE4634" s="68"/>
      <c r="EF4634" s="68"/>
      <c r="EG4634" s="68"/>
      <c r="EH4634" s="68"/>
      <c r="EI4634" s="68"/>
      <c r="EJ4634" s="68"/>
      <c r="EK4634" s="68"/>
      <c r="EL4634" s="68"/>
      <c r="EM4634" s="68"/>
      <c r="EN4634" s="68"/>
      <c r="EO4634" s="68"/>
      <c r="EP4634" s="68"/>
      <c r="EQ4634" s="68"/>
      <c r="ER4634" s="68"/>
      <c r="ES4634" s="68"/>
      <c r="ET4634" s="68"/>
    </row>
    <row r="4635" spans="53:150" s="9" customFormat="1" ht="15">
      <c r="BA4635" s="41"/>
      <c r="BB4635" s="41"/>
      <c r="BC4635" s="41"/>
      <c r="BD4635" s="41"/>
      <c r="BE4635" s="41"/>
      <c r="BF4635" s="41"/>
      <c r="BG4635" s="41"/>
      <c r="BH4635" s="41"/>
      <c r="BI4635" s="41"/>
      <c r="BJ4635" s="41"/>
      <c r="BK4635" s="41"/>
      <c r="BL4635" s="41"/>
      <c r="BM4635" s="41"/>
      <c r="BN4635" s="41"/>
      <c r="BO4635" s="41"/>
      <c r="BP4635" s="41"/>
      <c r="BQ4635" s="41"/>
      <c r="BR4635" s="41"/>
      <c r="BS4635" s="41"/>
      <c r="BT4635" s="41"/>
      <c r="BU4635" s="41"/>
      <c r="BV4635" s="41"/>
      <c r="BW4635" s="41"/>
      <c r="BX4635" s="41"/>
      <c r="BY4635" s="41"/>
      <c r="BZ4635" s="41"/>
      <c r="CA4635" s="41"/>
      <c r="CB4635" s="41"/>
      <c r="CC4635" s="41"/>
      <c r="CD4635" s="41"/>
      <c r="CE4635" s="41"/>
      <c r="CF4635" s="41"/>
      <c r="CG4635" s="41"/>
      <c r="CH4635" s="41"/>
      <c r="CI4635" s="41"/>
      <c r="CJ4635" s="41"/>
      <c r="ED4635" s="68"/>
      <c r="EE4635" s="68"/>
      <c r="EF4635" s="68"/>
      <c r="EG4635" s="68"/>
      <c r="EH4635" s="68"/>
      <c r="EI4635" s="68"/>
      <c r="EJ4635" s="68"/>
      <c r="EK4635" s="68"/>
      <c r="EL4635" s="68"/>
      <c r="EM4635" s="68"/>
      <c r="EN4635" s="68"/>
      <c r="EO4635" s="68"/>
      <c r="EP4635" s="68"/>
      <c r="EQ4635" s="68"/>
      <c r="ER4635" s="68"/>
      <c r="ES4635" s="68"/>
      <c r="ET4635" s="68"/>
    </row>
    <row r="4636" spans="53:150" s="9" customFormat="1" ht="15">
      <c r="BA4636" s="41"/>
      <c r="BB4636" s="41"/>
      <c r="BC4636" s="41"/>
      <c r="BD4636" s="41"/>
      <c r="BE4636" s="41"/>
      <c r="BF4636" s="41"/>
      <c r="BG4636" s="41"/>
      <c r="BH4636" s="41"/>
      <c r="BI4636" s="41"/>
      <c r="BJ4636" s="41"/>
      <c r="BK4636" s="41"/>
      <c r="BL4636" s="41"/>
      <c r="BM4636" s="41"/>
      <c r="BN4636" s="41"/>
      <c r="BO4636" s="41"/>
      <c r="BP4636" s="41"/>
      <c r="BQ4636" s="41"/>
      <c r="BR4636" s="41"/>
      <c r="BS4636" s="41"/>
      <c r="BT4636" s="41"/>
      <c r="BU4636" s="41"/>
      <c r="BV4636" s="41"/>
      <c r="BW4636" s="41"/>
      <c r="BX4636" s="41"/>
      <c r="BY4636" s="41"/>
      <c r="BZ4636" s="41"/>
      <c r="CA4636" s="41"/>
      <c r="CB4636" s="41"/>
      <c r="CC4636" s="41"/>
      <c r="CD4636" s="41"/>
      <c r="CE4636" s="41"/>
      <c r="CF4636" s="41"/>
      <c r="CG4636" s="41"/>
      <c r="CH4636" s="41"/>
      <c r="CI4636" s="41"/>
      <c r="CJ4636" s="41"/>
      <c r="ED4636" s="68"/>
      <c r="EE4636" s="68"/>
      <c r="EF4636" s="68"/>
      <c r="EG4636" s="68"/>
      <c r="EH4636" s="68"/>
      <c r="EI4636" s="68"/>
      <c r="EJ4636" s="68"/>
      <c r="EK4636" s="68"/>
      <c r="EL4636" s="68"/>
      <c r="EM4636" s="68"/>
      <c r="EN4636" s="68"/>
      <c r="EO4636" s="68"/>
      <c r="EP4636" s="68"/>
      <c r="EQ4636" s="68"/>
      <c r="ER4636" s="68"/>
      <c r="ES4636" s="68"/>
      <c r="ET4636" s="68"/>
    </row>
    <row r="4637" spans="53:150" s="9" customFormat="1" ht="15">
      <c r="BA4637" s="41"/>
      <c r="BB4637" s="41"/>
      <c r="BC4637" s="41"/>
      <c r="BD4637" s="41"/>
      <c r="BE4637" s="41"/>
      <c r="BF4637" s="41"/>
      <c r="BG4637" s="41"/>
      <c r="BH4637" s="41"/>
      <c r="BI4637" s="41"/>
      <c r="BJ4637" s="41"/>
      <c r="BK4637" s="41"/>
      <c r="BL4637" s="41"/>
      <c r="BM4637" s="41"/>
      <c r="BN4637" s="41"/>
      <c r="BO4637" s="41"/>
      <c r="BP4637" s="41"/>
      <c r="BQ4637" s="41"/>
      <c r="BR4637" s="41"/>
      <c r="BS4637" s="41"/>
      <c r="BT4637" s="41"/>
      <c r="BU4637" s="41"/>
      <c r="BV4637" s="41"/>
      <c r="BW4637" s="41"/>
      <c r="BX4637" s="41"/>
      <c r="BY4637" s="41"/>
      <c r="BZ4637" s="41"/>
      <c r="CA4637" s="41"/>
      <c r="CB4637" s="41"/>
      <c r="CC4637" s="41"/>
      <c r="CD4637" s="41"/>
      <c r="CE4637" s="41"/>
      <c r="CF4637" s="41"/>
      <c r="CG4637" s="41"/>
      <c r="CH4637" s="41"/>
      <c r="CI4637" s="41"/>
      <c r="CJ4637" s="41"/>
      <c r="ED4637" s="68"/>
      <c r="EE4637" s="68"/>
      <c r="EF4637" s="68"/>
      <c r="EG4637" s="68"/>
      <c r="EH4637" s="68"/>
      <c r="EI4637" s="68"/>
      <c r="EJ4637" s="68"/>
      <c r="EK4637" s="68"/>
      <c r="EL4637" s="68"/>
      <c r="EM4637" s="68"/>
      <c r="EN4637" s="68"/>
      <c r="EO4637" s="68"/>
      <c r="EP4637" s="68"/>
      <c r="EQ4637" s="68"/>
      <c r="ER4637" s="68"/>
      <c r="ES4637" s="68"/>
      <c r="ET4637" s="68"/>
    </row>
    <row r="4638" spans="53:150" s="9" customFormat="1" ht="15">
      <c r="BA4638" s="41"/>
      <c r="BB4638" s="41"/>
      <c r="BC4638" s="41"/>
      <c r="BD4638" s="41"/>
      <c r="BE4638" s="41"/>
      <c r="BF4638" s="41"/>
      <c r="BG4638" s="41"/>
      <c r="BH4638" s="41"/>
      <c r="BI4638" s="41"/>
      <c r="BJ4638" s="41"/>
      <c r="BK4638" s="41"/>
      <c r="BL4638" s="41"/>
      <c r="BM4638" s="41"/>
      <c r="BN4638" s="41"/>
      <c r="BO4638" s="41"/>
      <c r="BP4638" s="41"/>
      <c r="BQ4638" s="41"/>
      <c r="BR4638" s="41"/>
      <c r="BS4638" s="41"/>
      <c r="BT4638" s="41"/>
      <c r="BU4638" s="41"/>
      <c r="BV4638" s="41"/>
      <c r="BW4638" s="41"/>
      <c r="BX4638" s="41"/>
      <c r="BY4638" s="41"/>
      <c r="BZ4638" s="41"/>
      <c r="CA4638" s="41"/>
      <c r="CB4638" s="41"/>
      <c r="CC4638" s="41"/>
      <c r="CD4638" s="41"/>
      <c r="CE4638" s="41"/>
      <c r="CF4638" s="41"/>
      <c r="CG4638" s="41"/>
      <c r="CH4638" s="41"/>
      <c r="CI4638" s="41"/>
      <c r="CJ4638" s="41"/>
      <c r="ED4638" s="68"/>
      <c r="EE4638" s="68"/>
      <c r="EF4638" s="68"/>
      <c r="EG4638" s="68"/>
      <c r="EH4638" s="68"/>
      <c r="EI4638" s="68"/>
      <c r="EJ4638" s="68"/>
      <c r="EK4638" s="68"/>
      <c r="EL4638" s="68"/>
      <c r="EM4638" s="68"/>
      <c r="EN4638" s="68"/>
      <c r="EO4638" s="68"/>
      <c r="EP4638" s="68"/>
      <c r="EQ4638" s="68"/>
      <c r="ER4638" s="68"/>
      <c r="ES4638" s="68"/>
      <c r="ET4638" s="68"/>
    </row>
    <row r="4639" spans="53:150" s="9" customFormat="1" ht="15">
      <c r="BA4639" s="41"/>
      <c r="BB4639" s="41"/>
      <c r="BC4639" s="41"/>
      <c r="BD4639" s="41"/>
      <c r="BE4639" s="41"/>
      <c r="BF4639" s="41"/>
      <c r="BG4639" s="41"/>
      <c r="BH4639" s="41"/>
      <c r="BI4639" s="41"/>
      <c r="BJ4639" s="41"/>
      <c r="BK4639" s="41"/>
      <c r="BL4639" s="41"/>
      <c r="BM4639" s="41"/>
      <c r="BN4639" s="41"/>
      <c r="BO4639" s="41"/>
      <c r="BP4639" s="41"/>
      <c r="BQ4639" s="41"/>
      <c r="BR4639" s="41"/>
      <c r="BS4639" s="41"/>
      <c r="BT4639" s="41"/>
      <c r="BU4639" s="41"/>
      <c r="BV4639" s="41"/>
      <c r="BW4639" s="41"/>
      <c r="BX4639" s="41"/>
      <c r="BY4639" s="41"/>
      <c r="BZ4639" s="41"/>
      <c r="CA4639" s="41"/>
      <c r="CB4639" s="41"/>
      <c r="CC4639" s="41"/>
      <c r="CD4639" s="41"/>
      <c r="CE4639" s="41"/>
      <c r="CF4639" s="41"/>
      <c r="CG4639" s="41"/>
      <c r="CH4639" s="41"/>
      <c r="CI4639" s="41"/>
      <c r="CJ4639" s="41"/>
      <c r="ED4639" s="68"/>
      <c r="EE4639" s="68"/>
      <c r="EF4639" s="68"/>
      <c r="EG4639" s="68"/>
      <c r="EH4639" s="68"/>
      <c r="EI4639" s="68"/>
      <c r="EJ4639" s="68"/>
      <c r="EK4639" s="68"/>
      <c r="EL4639" s="68"/>
      <c r="EM4639" s="68"/>
      <c r="EN4639" s="68"/>
      <c r="EO4639" s="68"/>
      <c r="EP4639" s="68"/>
      <c r="EQ4639" s="68"/>
      <c r="ER4639" s="68"/>
      <c r="ES4639" s="68"/>
      <c r="ET4639" s="68"/>
    </row>
    <row r="4640" spans="53:150" s="9" customFormat="1" ht="15">
      <c r="BA4640" s="41"/>
      <c r="BB4640" s="41"/>
      <c r="BC4640" s="41"/>
      <c r="BD4640" s="41"/>
      <c r="BE4640" s="41"/>
      <c r="BF4640" s="41"/>
      <c r="BG4640" s="41"/>
      <c r="BH4640" s="41"/>
      <c r="BI4640" s="41"/>
      <c r="BJ4640" s="41"/>
      <c r="BK4640" s="41"/>
      <c r="BL4640" s="41"/>
      <c r="BM4640" s="41"/>
      <c r="BN4640" s="41"/>
      <c r="BO4640" s="41"/>
      <c r="BP4640" s="41"/>
      <c r="BQ4640" s="41"/>
      <c r="BR4640" s="41"/>
      <c r="BS4640" s="41"/>
      <c r="BT4640" s="41"/>
      <c r="BU4640" s="41"/>
      <c r="BV4640" s="41"/>
      <c r="BW4640" s="41"/>
      <c r="BX4640" s="41"/>
      <c r="BY4640" s="41"/>
      <c r="BZ4640" s="41"/>
      <c r="CA4640" s="41"/>
      <c r="CB4640" s="41"/>
      <c r="CC4640" s="41"/>
      <c r="CD4640" s="41"/>
      <c r="CE4640" s="41"/>
      <c r="CF4640" s="41"/>
      <c r="CG4640" s="41"/>
      <c r="CH4640" s="41"/>
      <c r="CI4640" s="41"/>
      <c r="CJ4640" s="41"/>
      <c r="ED4640" s="68"/>
      <c r="EE4640" s="68"/>
      <c r="EF4640" s="68"/>
      <c r="EG4640" s="68"/>
      <c r="EH4640" s="68"/>
      <c r="EI4640" s="68"/>
      <c r="EJ4640" s="68"/>
      <c r="EK4640" s="68"/>
      <c r="EL4640" s="68"/>
      <c r="EM4640" s="68"/>
      <c r="EN4640" s="68"/>
      <c r="EO4640" s="68"/>
      <c r="EP4640" s="68"/>
      <c r="EQ4640" s="68"/>
      <c r="ER4640" s="68"/>
      <c r="ES4640" s="68"/>
      <c r="ET4640" s="68"/>
    </row>
    <row r="4641" spans="53:150" s="9" customFormat="1" ht="15">
      <c r="BA4641" s="41"/>
      <c r="BB4641" s="41"/>
      <c r="BC4641" s="41"/>
      <c r="BD4641" s="41"/>
      <c r="BE4641" s="41"/>
      <c r="BF4641" s="41"/>
      <c r="BG4641" s="41"/>
      <c r="BH4641" s="41"/>
      <c r="BI4641" s="41"/>
      <c r="BJ4641" s="41"/>
      <c r="BK4641" s="41"/>
      <c r="BL4641" s="41"/>
      <c r="BM4641" s="41"/>
      <c r="BN4641" s="41"/>
      <c r="BO4641" s="41"/>
      <c r="BP4641" s="41"/>
      <c r="BQ4641" s="41"/>
      <c r="BR4641" s="41"/>
      <c r="BS4641" s="41"/>
      <c r="BT4641" s="41"/>
      <c r="BU4641" s="41"/>
      <c r="BV4641" s="41"/>
      <c r="BW4641" s="41"/>
      <c r="BX4641" s="41"/>
      <c r="BY4641" s="41"/>
      <c r="BZ4641" s="41"/>
      <c r="CA4641" s="41"/>
      <c r="CB4641" s="41"/>
      <c r="CC4641" s="41"/>
      <c r="CD4641" s="41"/>
      <c r="CE4641" s="41"/>
      <c r="CF4641" s="41"/>
      <c r="CG4641" s="41"/>
      <c r="CH4641" s="41"/>
      <c r="CI4641" s="41"/>
      <c r="CJ4641" s="41"/>
      <c r="ED4641" s="68"/>
      <c r="EE4641" s="68"/>
      <c r="EF4641" s="68"/>
      <c r="EG4641" s="68"/>
      <c r="EH4641" s="68"/>
      <c r="EI4641" s="68"/>
      <c r="EJ4641" s="68"/>
      <c r="EK4641" s="68"/>
      <c r="EL4641" s="68"/>
      <c r="EM4641" s="68"/>
      <c r="EN4641" s="68"/>
      <c r="EO4641" s="68"/>
      <c r="EP4641" s="68"/>
      <c r="EQ4641" s="68"/>
      <c r="ER4641" s="68"/>
      <c r="ES4641" s="68"/>
      <c r="ET4641" s="68"/>
    </row>
    <row r="4642" spans="53:150" s="9" customFormat="1" ht="15">
      <c r="BA4642" s="41"/>
      <c r="BB4642" s="41"/>
      <c r="BC4642" s="41"/>
      <c r="BD4642" s="41"/>
      <c r="BE4642" s="41"/>
      <c r="BF4642" s="41"/>
      <c r="BG4642" s="41"/>
      <c r="BH4642" s="41"/>
      <c r="BI4642" s="41"/>
      <c r="BJ4642" s="41"/>
      <c r="BK4642" s="41"/>
      <c r="BL4642" s="41"/>
      <c r="BM4642" s="41"/>
      <c r="BN4642" s="41"/>
      <c r="BO4642" s="41"/>
      <c r="BP4642" s="41"/>
      <c r="BQ4642" s="41"/>
      <c r="BR4642" s="41"/>
      <c r="BS4642" s="41"/>
      <c r="BT4642" s="41"/>
      <c r="BU4642" s="41"/>
      <c r="BV4642" s="41"/>
      <c r="BW4642" s="41"/>
      <c r="BX4642" s="41"/>
      <c r="BY4642" s="41"/>
      <c r="BZ4642" s="41"/>
      <c r="CA4642" s="41"/>
      <c r="CB4642" s="41"/>
      <c r="CC4642" s="41"/>
      <c r="CD4642" s="41"/>
      <c r="CE4642" s="41"/>
      <c r="CF4642" s="41"/>
      <c r="CG4642" s="41"/>
      <c r="CH4642" s="41"/>
      <c r="CI4642" s="41"/>
      <c r="CJ4642" s="41"/>
      <c r="ED4642" s="68"/>
      <c r="EE4642" s="68"/>
      <c r="EF4642" s="68"/>
      <c r="EG4642" s="68"/>
      <c r="EH4642" s="68"/>
      <c r="EI4642" s="68"/>
      <c r="EJ4642" s="68"/>
      <c r="EK4642" s="68"/>
      <c r="EL4642" s="68"/>
      <c r="EM4642" s="68"/>
      <c r="EN4642" s="68"/>
      <c r="EO4642" s="68"/>
      <c r="EP4642" s="68"/>
      <c r="EQ4642" s="68"/>
      <c r="ER4642" s="68"/>
      <c r="ES4642" s="68"/>
      <c r="ET4642" s="68"/>
    </row>
    <row r="4643" spans="53:150" s="9" customFormat="1" ht="15">
      <c r="BA4643" s="41"/>
      <c r="BB4643" s="41"/>
      <c r="BC4643" s="41"/>
      <c r="BD4643" s="41"/>
      <c r="BE4643" s="41"/>
      <c r="BF4643" s="41"/>
      <c r="BG4643" s="41"/>
      <c r="BH4643" s="41"/>
      <c r="BI4643" s="41"/>
      <c r="BJ4643" s="41"/>
      <c r="BK4643" s="41"/>
      <c r="BL4643" s="41"/>
      <c r="BM4643" s="41"/>
      <c r="BN4643" s="41"/>
      <c r="BO4643" s="41"/>
      <c r="BP4643" s="41"/>
      <c r="BQ4643" s="41"/>
      <c r="BR4643" s="41"/>
      <c r="BS4643" s="41"/>
      <c r="BT4643" s="41"/>
      <c r="BU4643" s="41"/>
      <c r="BV4643" s="41"/>
      <c r="BW4643" s="41"/>
      <c r="BX4643" s="41"/>
      <c r="BY4643" s="41"/>
      <c r="BZ4643" s="41"/>
      <c r="CA4643" s="41"/>
      <c r="CB4643" s="41"/>
      <c r="CC4643" s="41"/>
      <c r="CD4643" s="41"/>
      <c r="CE4643" s="41"/>
      <c r="CF4643" s="41"/>
      <c r="CG4643" s="41"/>
      <c r="CH4643" s="41"/>
      <c r="CI4643" s="41"/>
      <c r="CJ4643" s="41"/>
      <c r="ED4643" s="68"/>
      <c r="EE4643" s="68"/>
      <c r="EF4643" s="68"/>
      <c r="EG4643" s="68"/>
      <c r="EH4643" s="68"/>
      <c r="EI4643" s="68"/>
      <c r="EJ4643" s="68"/>
      <c r="EK4643" s="68"/>
      <c r="EL4643" s="68"/>
      <c r="EM4643" s="68"/>
      <c r="EN4643" s="68"/>
      <c r="EO4643" s="68"/>
      <c r="EP4643" s="68"/>
      <c r="EQ4643" s="68"/>
      <c r="ER4643" s="68"/>
      <c r="ES4643" s="68"/>
      <c r="ET4643" s="68"/>
    </row>
    <row r="4644" spans="53:150" s="9" customFormat="1" ht="15">
      <c r="BA4644" s="41"/>
      <c r="BB4644" s="41"/>
      <c r="BC4644" s="41"/>
      <c r="BD4644" s="41"/>
      <c r="BE4644" s="41"/>
      <c r="BF4644" s="41"/>
      <c r="BG4644" s="41"/>
      <c r="BH4644" s="41"/>
      <c r="BI4644" s="41"/>
      <c r="BJ4644" s="41"/>
      <c r="BK4644" s="41"/>
      <c r="BL4644" s="41"/>
      <c r="BM4644" s="41"/>
      <c r="BN4644" s="41"/>
      <c r="BO4644" s="41"/>
      <c r="BP4644" s="41"/>
      <c r="BQ4644" s="41"/>
      <c r="BR4644" s="41"/>
      <c r="BS4644" s="41"/>
      <c r="BT4644" s="41"/>
      <c r="BU4644" s="41"/>
      <c r="BV4644" s="41"/>
      <c r="BW4644" s="41"/>
      <c r="BX4644" s="41"/>
      <c r="BY4644" s="41"/>
      <c r="BZ4644" s="41"/>
      <c r="CA4644" s="41"/>
      <c r="CB4644" s="41"/>
      <c r="CC4644" s="41"/>
      <c r="CD4644" s="41"/>
      <c r="CE4644" s="41"/>
      <c r="CF4644" s="41"/>
      <c r="CG4644" s="41"/>
      <c r="CH4644" s="41"/>
      <c r="CI4644" s="41"/>
      <c r="CJ4644" s="41"/>
      <c r="ED4644" s="68"/>
      <c r="EE4644" s="68"/>
      <c r="EF4644" s="68"/>
      <c r="EG4644" s="68"/>
      <c r="EH4644" s="68"/>
      <c r="EI4644" s="68"/>
      <c r="EJ4644" s="68"/>
      <c r="EK4644" s="68"/>
      <c r="EL4644" s="68"/>
      <c r="EM4644" s="68"/>
      <c r="EN4644" s="68"/>
      <c r="EO4644" s="68"/>
      <c r="EP4644" s="68"/>
      <c r="EQ4644" s="68"/>
      <c r="ER4644" s="68"/>
      <c r="ES4644" s="68"/>
      <c r="ET4644" s="68"/>
    </row>
    <row r="4645" spans="53:150" s="9" customFormat="1" ht="15">
      <c r="BA4645" s="41"/>
      <c r="BB4645" s="41"/>
      <c r="BC4645" s="41"/>
      <c r="BD4645" s="41"/>
      <c r="BE4645" s="41"/>
      <c r="BF4645" s="41"/>
      <c r="BG4645" s="41"/>
      <c r="BH4645" s="41"/>
      <c r="BI4645" s="41"/>
      <c r="BJ4645" s="41"/>
      <c r="BK4645" s="41"/>
      <c r="BL4645" s="41"/>
      <c r="BM4645" s="41"/>
      <c r="BN4645" s="41"/>
      <c r="BO4645" s="41"/>
      <c r="BP4645" s="41"/>
      <c r="BQ4645" s="41"/>
      <c r="BR4645" s="41"/>
      <c r="BS4645" s="41"/>
      <c r="BT4645" s="41"/>
      <c r="BU4645" s="41"/>
      <c r="BV4645" s="41"/>
      <c r="BW4645" s="41"/>
      <c r="BX4645" s="41"/>
      <c r="BY4645" s="41"/>
      <c r="BZ4645" s="41"/>
      <c r="CA4645" s="41"/>
      <c r="CB4645" s="41"/>
      <c r="CC4645" s="41"/>
      <c r="CD4645" s="41"/>
      <c r="CE4645" s="41"/>
      <c r="CF4645" s="41"/>
      <c r="CG4645" s="41"/>
      <c r="CH4645" s="41"/>
      <c r="CI4645" s="41"/>
      <c r="CJ4645" s="41"/>
      <c r="ED4645" s="68"/>
      <c r="EE4645" s="68"/>
      <c r="EF4645" s="68"/>
      <c r="EG4645" s="68"/>
      <c r="EH4645" s="68"/>
      <c r="EI4645" s="68"/>
      <c r="EJ4645" s="68"/>
      <c r="EK4645" s="68"/>
      <c r="EL4645" s="68"/>
      <c r="EM4645" s="68"/>
      <c r="EN4645" s="68"/>
      <c r="EO4645" s="68"/>
      <c r="EP4645" s="68"/>
      <c r="EQ4645" s="68"/>
      <c r="ER4645" s="68"/>
      <c r="ES4645" s="68"/>
      <c r="ET4645" s="68"/>
    </row>
    <row r="4646" spans="53:150" s="9" customFormat="1" ht="15">
      <c r="BA4646" s="41"/>
      <c r="BB4646" s="41"/>
      <c r="BC4646" s="41"/>
      <c r="BD4646" s="41"/>
      <c r="BE4646" s="41"/>
      <c r="BF4646" s="41"/>
      <c r="BG4646" s="41"/>
      <c r="BH4646" s="41"/>
      <c r="BI4646" s="41"/>
      <c r="BJ4646" s="41"/>
      <c r="BK4646" s="41"/>
      <c r="BL4646" s="41"/>
      <c r="BM4646" s="41"/>
      <c r="BN4646" s="41"/>
      <c r="BO4646" s="41"/>
      <c r="BP4646" s="41"/>
      <c r="BQ4646" s="41"/>
      <c r="BR4646" s="41"/>
      <c r="BS4646" s="41"/>
      <c r="BT4646" s="41"/>
      <c r="BU4646" s="41"/>
      <c r="BV4646" s="41"/>
      <c r="BW4646" s="41"/>
      <c r="BX4646" s="41"/>
      <c r="BY4646" s="41"/>
      <c r="BZ4646" s="41"/>
      <c r="CA4646" s="41"/>
      <c r="CB4646" s="41"/>
      <c r="CC4646" s="41"/>
      <c r="CD4646" s="41"/>
      <c r="CE4646" s="41"/>
      <c r="CF4646" s="41"/>
      <c r="CG4646" s="41"/>
      <c r="CH4646" s="41"/>
      <c r="CI4646" s="41"/>
      <c r="CJ4646" s="41"/>
      <c r="ED4646" s="68"/>
      <c r="EE4646" s="68"/>
      <c r="EF4646" s="68"/>
      <c r="EG4646" s="68"/>
      <c r="EH4646" s="68"/>
      <c r="EI4646" s="68"/>
      <c r="EJ4646" s="68"/>
      <c r="EK4646" s="68"/>
      <c r="EL4646" s="68"/>
      <c r="EM4646" s="68"/>
      <c r="EN4646" s="68"/>
      <c r="EO4646" s="68"/>
      <c r="EP4646" s="68"/>
      <c r="EQ4646" s="68"/>
      <c r="ER4646" s="68"/>
      <c r="ES4646" s="68"/>
      <c r="ET4646" s="68"/>
    </row>
    <row r="4647" spans="53:150" s="9" customFormat="1" ht="15">
      <c r="BA4647" s="41"/>
      <c r="BB4647" s="41"/>
      <c r="BC4647" s="41"/>
      <c r="BD4647" s="41"/>
      <c r="BE4647" s="41"/>
      <c r="BF4647" s="41"/>
      <c r="BG4647" s="41"/>
      <c r="BH4647" s="41"/>
      <c r="BI4647" s="41"/>
      <c r="BJ4647" s="41"/>
      <c r="BK4647" s="41"/>
      <c r="BL4647" s="41"/>
      <c r="BM4647" s="41"/>
      <c r="BN4647" s="41"/>
      <c r="BO4647" s="41"/>
      <c r="BP4647" s="41"/>
      <c r="BQ4647" s="41"/>
      <c r="BR4647" s="41"/>
      <c r="BS4647" s="41"/>
      <c r="BT4647" s="41"/>
      <c r="BU4647" s="41"/>
      <c r="BV4647" s="41"/>
      <c r="BW4647" s="41"/>
      <c r="BX4647" s="41"/>
      <c r="BY4647" s="41"/>
      <c r="BZ4647" s="41"/>
      <c r="CA4647" s="41"/>
      <c r="CB4647" s="41"/>
      <c r="CC4647" s="41"/>
      <c r="CD4647" s="41"/>
      <c r="CE4647" s="41"/>
      <c r="CF4647" s="41"/>
      <c r="CG4647" s="41"/>
      <c r="CH4647" s="41"/>
      <c r="CI4647" s="41"/>
      <c r="CJ4647" s="41"/>
      <c r="ED4647" s="68"/>
      <c r="EE4647" s="68"/>
      <c r="EF4647" s="68"/>
      <c r="EG4647" s="68"/>
      <c r="EH4647" s="68"/>
      <c r="EI4647" s="68"/>
      <c r="EJ4647" s="68"/>
      <c r="EK4647" s="68"/>
      <c r="EL4647" s="68"/>
      <c r="EM4647" s="68"/>
      <c r="EN4647" s="68"/>
      <c r="EO4647" s="68"/>
      <c r="EP4647" s="68"/>
      <c r="EQ4647" s="68"/>
      <c r="ER4647" s="68"/>
      <c r="ES4647" s="68"/>
      <c r="ET4647" s="68"/>
    </row>
    <row r="4648" spans="53:150" s="9" customFormat="1" ht="15">
      <c r="BA4648" s="41"/>
      <c r="BB4648" s="41"/>
      <c r="BC4648" s="41"/>
      <c r="BD4648" s="41"/>
      <c r="BE4648" s="41"/>
      <c r="BF4648" s="41"/>
      <c r="BG4648" s="41"/>
      <c r="BH4648" s="41"/>
      <c r="BI4648" s="41"/>
      <c r="BJ4648" s="41"/>
      <c r="BK4648" s="41"/>
      <c r="BL4648" s="41"/>
      <c r="BM4648" s="41"/>
      <c r="BN4648" s="41"/>
      <c r="BO4648" s="41"/>
      <c r="BP4648" s="41"/>
      <c r="BQ4648" s="41"/>
      <c r="BR4648" s="41"/>
      <c r="BS4648" s="41"/>
      <c r="BT4648" s="41"/>
      <c r="BU4648" s="41"/>
      <c r="BV4648" s="41"/>
      <c r="BW4648" s="41"/>
      <c r="BX4648" s="41"/>
      <c r="BY4648" s="41"/>
      <c r="BZ4648" s="41"/>
      <c r="CA4648" s="41"/>
      <c r="CB4648" s="41"/>
      <c r="CC4648" s="41"/>
      <c r="CD4648" s="41"/>
      <c r="CE4648" s="41"/>
      <c r="CF4648" s="41"/>
      <c r="CG4648" s="41"/>
      <c r="CH4648" s="41"/>
      <c r="CI4648" s="41"/>
      <c r="CJ4648" s="41"/>
      <c r="ED4648" s="68"/>
      <c r="EE4648" s="68"/>
      <c r="EF4648" s="68"/>
      <c r="EG4648" s="68"/>
      <c r="EH4648" s="68"/>
      <c r="EI4648" s="68"/>
      <c r="EJ4648" s="68"/>
      <c r="EK4648" s="68"/>
      <c r="EL4648" s="68"/>
      <c r="EM4648" s="68"/>
      <c r="EN4648" s="68"/>
      <c r="EO4648" s="68"/>
      <c r="EP4648" s="68"/>
      <c r="EQ4648" s="68"/>
      <c r="ER4648" s="68"/>
      <c r="ES4648" s="68"/>
      <c r="ET4648" s="68"/>
    </row>
    <row r="4649" spans="53:150" s="9" customFormat="1" ht="15">
      <c r="BA4649" s="41"/>
      <c r="BB4649" s="41"/>
      <c r="BC4649" s="41"/>
      <c r="BD4649" s="41"/>
      <c r="BE4649" s="41"/>
      <c r="BF4649" s="41"/>
      <c r="BG4649" s="41"/>
      <c r="BH4649" s="41"/>
      <c r="BI4649" s="41"/>
      <c r="BJ4649" s="41"/>
      <c r="BK4649" s="41"/>
      <c r="BL4649" s="41"/>
      <c r="BM4649" s="41"/>
      <c r="BN4649" s="41"/>
      <c r="BO4649" s="41"/>
      <c r="BP4649" s="41"/>
      <c r="BQ4649" s="41"/>
      <c r="BR4649" s="41"/>
      <c r="BS4649" s="41"/>
      <c r="BT4649" s="41"/>
      <c r="BU4649" s="41"/>
      <c r="BV4649" s="41"/>
      <c r="BW4649" s="41"/>
      <c r="BX4649" s="41"/>
      <c r="BY4649" s="41"/>
      <c r="BZ4649" s="41"/>
      <c r="CA4649" s="41"/>
      <c r="CB4649" s="41"/>
      <c r="CC4649" s="41"/>
      <c r="CD4649" s="41"/>
      <c r="CE4649" s="41"/>
      <c r="CF4649" s="41"/>
      <c r="CG4649" s="41"/>
      <c r="CH4649" s="41"/>
      <c r="CI4649" s="41"/>
      <c r="CJ4649" s="41"/>
      <c r="ED4649" s="68"/>
      <c r="EE4649" s="68"/>
      <c r="EF4649" s="68"/>
      <c r="EG4649" s="68"/>
      <c r="EH4649" s="68"/>
      <c r="EI4649" s="68"/>
      <c r="EJ4649" s="68"/>
      <c r="EK4649" s="68"/>
      <c r="EL4649" s="68"/>
      <c r="EM4649" s="68"/>
      <c r="EN4649" s="68"/>
      <c r="EO4649" s="68"/>
      <c r="EP4649" s="68"/>
      <c r="EQ4649" s="68"/>
      <c r="ER4649" s="68"/>
      <c r="ES4649" s="68"/>
      <c r="ET4649" s="68"/>
    </row>
    <row r="4650" spans="53:150" s="9" customFormat="1" ht="15">
      <c r="BA4650" s="41"/>
      <c r="BB4650" s="41"/>
      <c r="BC4650" s="41"/>
      <c r="BD4650" s="41"/>
      <c r="BE4650" s="41"/>
      <c r="BF4650" s="41"/>
      <c r="BG4650" s="41"/>
      <c r="BH4650" s="41"/>
      <c r="BI4650" s="41"/>
      <c r="BJ4650" s="41"/>
      <c r="BK4650" s="41"/>
      <c r="BL4650" s="41"/>
      <c r="BM4650" s="41"/>
      <c r="BN4650" s="41"/>
      <c r="BO4650" s="41"/>
      <c r="BP4650" s="41"/>
      <c r="BQ4650" s="41"/>
      <c r="BR4650" s="41"/>
      <c r="BS4650" s="41"/>
      <c r="BT4650" s="41"/>
      <c r="BU4650" s="41"/>
      <c r="BV4650" s="41"/>
      <c r="BW4650" s="41"/>
      <c r="BX4650" s="41"/>
      <c r="BY4650" s="41"/>
      <c r="BZ4650" s="41"/>
      <c r="CA4650" s="41"/>
      <c r="CB4650" s="41"/>
      <c r="CC4650" s="41"/>
      <c r="CD4650" s="41"/>
      <c r="CE4650" s="41"/>
      <c r="CF4650" s="41"/>
      <c r="CG4650" s="41"/>
      <c r="CH4650" s="41"/>
      <c r="CI4650" s="41"/>
      <c r="CJ4650" s="41"/>
      <c r="ED4650" s="68"/>
      <c r="EE4650" s="68"/>
      <c r="EF4650" s="68"/>
      <c r="EG4650" s="68"/>
      <c r="EH4650" s="68"/>
      <c r="EI4650" s="68"/>
      <c r="EJ4650" s="68"/>
      <c r="EK4650" s="68"/>
      <c r="EL4650" s="68"/>
      <c r="EM4650" s="68"/>
      <c r="EN4650" s="68"/>
      <c r="EO4650" s="68"/>
      <c r="EP4650" s="68"/>
      <c r="EQ4650" s="68"/>
      <c r="ER4650" s="68"/>
      <c r="ES4650" s="68"/>
      <c r="ET4650" s="68"/>
    </row>
    <row r="4651" spans="53:150" s="9" customFormat="1" ht="15">
      <c r="BA4651" s="41"/>
      <c r="BB4651" s="41"/>
      <c r="BC4651" s="41"/>
      <c r="BD4651" s="41"/>
      <c r="BE4651" s="41"/>
      <c r="BF4651" s="41"/>
      <c r="BG4651" s="41"/>
      <c r="BH4651" s="41"/>
      <c r="BI4651" s="41"/>
      <c r="BJ4651" s="41"/>
      <c r="BK4651" s="41"/>
      <c r="BL4651" s="41"/>
      <c r="BM4651" s="41"/>
      <c r="BN4651" s="41"/>
      <c r="BO4651" s="41"/>
      <c r="BP4651" s="41"/>
      <c r="BQ4651" s="41"/>
      <c r="BR4651" s="41"/>
      <c r="BS4651" s="41"/>
      <c r="BT4651" s="41"/>
      <c r="BU4651" s="41"/>
      <c r="BV4651" s="41"/>
      <c r="BW4651" s="41"/>
      <c r="BX4651" s="41"/>
      <c r="BY4651" s="41"/>
      <c r="BZ4651" s="41"/>
      <c r="CA4651" s="41"/>
      <c r="CB4651" s="41"/>
      <c r="CC4651" s="41"/>
      <c r="CD4651" s="41"/>
      <c r="CE4651" s="41"/>
      <c r="CF4651" s="41"/>
      <c r="CG4651" s="41"/>
      <c r="CH4651" s="41"/>
      <c r="CI4651" s="41"/>
      <c r="CJ4651" s="41"/>
      <c r="ED4651" s="68"/>
      <c r="EE4651" s="68"/>
      <c r="EF4651" s="68"/>
      <c r="EG4651" s="68"/>
      <c r="EH4651" s="68"/>
      <c r="EI4651" s="68"/>
      <c r="EJ4651" s="68"/>
      <c r="EK4651" s="68"/>
      <c r="EL4651" s="68"/>
      <c r="EM4651" s="68"/>
      <c r="EN4651" s="68"/>
      <c r="EO4651" s="68"/>
      <c r="EP4651" s="68"/>
      <c r="EQ4651" s="68"/>
      <c r="ER4651" s="68"/>
      <c r="ES4651" s="68"/>
      <c r="ET4651" s="68"/>
    </row>
    <row r="4652" spans="53:150" s="9" customFormat="1" ht="15">
      <c r="BA4652" s="41"/>
      <c r="BB4652" s="41"/>
      <c r="BC4652" s="41"/>
      <c r="BD4652" s="41"/>
      <c r="BE4652" s="41"/>
      <c r="BF4652" s="41"/>
      <c r="BG4652" s="41"/>
      <c r="BH4652" s="41"/>
      <c r="BI4652" s="41"/>
      <c r="BJ4652" s="41"/>
      <c r="BK4652" s="41"/>
      <c r="BL4652" s="41"/>
      <c r="BM4652" s="41"/>
      <c r="BN4652" s="41"/>
      <c r="BO4652" s="41"/>
      <c r="BP4652" s="41"/>
      <c r="BQ4652" s="41"/>
      <c r="BR4652" s="41"/>
      <c r="BS4652" s="41"/>
      <c r="BT4652" s="41"/>
      <c r="BU4652" s="41"/>
      <c r="BV4652" s="41"/>
      <c r="BW4652" s="41"/>
      <c r="BX4652" s="41"/>
      <c r="BY4652" s="41"/>
      <c r="BZ4652" s="41"/>
      <c r="CA4652" s="41"/>
      <c r="CB4652" s="41"/>
      <c r="CC4652" s="41"/>
      <c r="CD4652" s="41"/>
      <c r="CE4652" s="41"/>
      <c r="CF4652" s="41"/>
      <c r="CG4652" s="41"/>
      <c r="CH4652" s="41"/>
      <c r="CI4652" s="41"/>
      <c r="CJ4652" s="41"/>
      <c r="ED4652" s="68"/>
      <c r="EE4652" s="68"/>
      <c r="EF4652" s="68"/>
      <c r="EG4652" s="68"/>
      <c r="EH4652" s="68"/>
      <c r="EI4652" s="68"/>
      <c r="EJ4652" s="68"/>
      <c r="EK4652" s="68"/>
      <c r="EL4652" s="68"/>
      <c r="EM4652" s="68"/>
      <c r="EN4652" s="68"/>
      <c r="EO4652" s="68"/>
      <c r="EP4652" s="68"/>
      <c r="EQ4652" s="68"/>
      <c r="ER4652" s="68"/>
      <c r="ES4652" s="68"/>
      <c r="ET4652" s="68"/>
    </row>
    <row r="4653" spans="53:150" s="9" customFormat="1" ht="15">
      <c r="BA4653" s="41"/>
      <c r="BB4653" s="41"/>
      <c r="BC4653" s="41"/>
      <c r="BD4653" s="41"/>
      <c r="BE4653" s="41"/>
      <c r="BF4653" s="41"/>
      <c r="BG4653" s="41"/>
      <c r="BH4653" s="41"/>
      <c r="BI4653" s="41"/>
      <c r="BJ4653" s="41"/>
      <c r="BK4653" s="41"/>
      <c r="BL4653" s="41"/>
      <c r="BM4653" s="41"/>
      <c r="BN4653" s="41"/>
      <c r="BO4653" s="41"/>
      <c r="BP4653" s="41"/>
      <c r="BQ4653" s="41"/>
      <c r="BR4653" s="41"/>
      <c r="BS4653" s="41"/>
      <c r="BT4653" s="41"/>
      <c r="BU4653" s="41"/>
      <c r="BV4653" s="41"/>
      <c r="BW4653" s="41"/>
      <c r="BX4653" s="41"/>
      <c r="BY4653" s="41"/>
      <c r="BZ4653" s="41"/>
      <c r="CA4653" s="41"/>
      <c r="CB4653" s="41"/>
      <c r="CC4653" s="41"/>
      <c r="CD4653" s="41"/>
      <c r="CE4653" s="41"/>
      <c r="CF4653" s="41"/>
      <c r="CG4653" s="41"/>
      <c r="CH4653" s="41"/>
      <c r="CI4653" s="41"/>
      <c r="CJ4653" s="41"/>
      <c r="ED4653" s="68"/>
      <c r="EE4653" s="68"/>
      <c r="EF4653" s="68"/>
      <c r="EG4653" s="68"/>
      <c r="EH4653" s="68"/>
      <c r="EI4653" s="68"/>
      <c r="EJ4653" s="68"/>
      <c r="EK4653" s="68"/>
      <c r="EL4653" s="68"/>
      <c r="EM4653" s="68"/>
      <c r="EN4653" s="68"/>
      <c r="EO4653" s="68"/>
      <c r="EP4653" s="68"/>
      <c r="EQ4653" s="68"/>
      <c r="ER4653" s="68"/>
      <c r="ES4653" s="68"/>
      <c r="ET4653" s="68"/>
    </row>
    <row r="4654" spans="53:150" s="9" customFormat="1" ht="15">
      <c r="BA4654" s="41"/>
      <c r="BB4654" s="41"/>
      <c r="BC4654" s="41"/>
      <c r="BD4654" s="41"/>
      <c r="BE4654" s="41"/>
      <c r="BF4654" s="41"/>
      <c r="BG4654" s="41"/>
      <c r="BH4654" s="41"/>
      <c r="BI4654" s="41"/>
      <c r="BJ4654" s="41"/>
      <c r="BK4654" s="41"/>
      <c r="BL4654" s="41"/>
      <c r="BM4654" s="41"/>
      <c r="BN4654" s="41"/>
      <c r="BO4654" s="41"/>
      <c r="BP4654" s="41"/>
      <c r="BQ4654" s="41"/>
      <c r="BR4654" s="41"/>
      <c r="BS4654" s="41"/>
      <c r="BT4654" s="41"/>
      <c r="BU4654" s="41"/>
      <c r="BV4654" s="41"/>
      <c r="BW4654" s="41"/>
      <c r="BX4654" s="41"/>
      <c r="BY4654" s="41"/>
      <c r="BZ4654" s="41"/>
      <c r="CA4654" s="41"/>
      <c r="CB4654" s="41"/>
      <c r="CC4654" s="41"/>
      <c r="CD4654" s="41"/>
      <c r="CE4654" s="41"/>
      <c r="CF4654" s="41"/>
      <c r="CG4654" s="41"/>
      <c r="CH4654" s="41"/>
      <c r="CI4654" s="41"/>
      <c r="CJ4654" s="41"/>
      <c r="ED4654" s="68"/>
      <c r="EE4654" s="68"/>
      <c r="EF4654" s="68"/>
      <c r="EG4654" s="68"/>
      <c r="EH4654" s="68"/>
      <c r="EI4654" s="68"/>
      <c r="EJ4654" s="68"/>
      <c r="EK4654" s="68"/>
      <c r="EL4654" s="68"/>
      <c r="EM4654" s="68"/>
      <c r="EN4654" s="68"/>
      <c r="EO4654" s="68"/>
      <c r="EP4654" s="68"/>
      <c r="EQ4654" s="68"/>
      <c r="ER4654" s="68"/>
      <c r="ES4654" s="68"/>
      <c r="ET4654" s="68"/>
    </row>
    <row r="4655" spans="53:150" s="9" customFormat="1" ht="15">
      <c r="BA4655" s="41"/>
      <c r="BB4655" s="41"/>
      <c r="BC4655" s="41"/>
      <c r="BD4655" s="41"/>
      <c r="BE4655" s="41"/>
      <c r="BF4655" s="41"/>
      <c r="BG4655" s="41"/>
      <c r="BH4655" s="41"/>
      <c r="BI4655" s="41"/>
      <c r="BJ4655" s="41"/>
      <c r="BK4655" s="41"/>
      <c r="BL4655" s="41"/>
      <c r="BM4655" s="41"/>
      <c r="BN4655" s="41"/>
      <c r="BO4655" s="41"/>
      <c r="BP4655" s="41"/>
      <c r="BQ4655" s="41"/>
      <c r="BR4655" s="41"/>
      <c r="BS4655" s="41"/>
      <c r="BT4655" s="41"/>
      <c r="BU4655" s="41"/>
      <c r="BV4655" s="41"/>
      <c r="BW4655" s="41"/>
      <c r="BX4655" s="41"/>
      <c r="BY4655" s="41"/>
      <c r="BZ4655" s="41"/>
      <c r="CA4655" s="41"/>
      <c r="CB4655" s="41"/>
      <c r="CC4655" s="41"/>
      <c r="CD4655" s="41"/>
      <c r="CE4655" s="41"/>
      <c r="CF4655" s="41"/>
      <c r="CG4655" s="41"/>
      <c r="CH4655" s="41"/>
      <c r="CI4655" s="41"/>
      <c r="CJ4655" s="41"/>
      <c r="ED4655" s="68"/>
      <c r="EE4655" s="68"/>
      <c r="EF4655" s="68"/>
      <c r="EG4655" s="68"/>
      <c r="EH4655" s="68"/>
      <c r="EI4655" s="68"/>
      <c r="EJ4655" s="68"/>
      <c r="EK4655" s="68"/>
      <c r="EL4655" s="68"/>
      <c r="EM4655" s="68"/>
      <c r="EN4655" s="68"/>
      <c r="EO4655" s="68"/>
      <c r="EP4655" s="68"/>
      <c r="EQ4655" s="68"/>
      <c r="ER4655" s="68"/>
      <c r="ES4655" s="68"/>
      <c r="ET4655" s="68"/>
    </row>
    <row r="4656" spans="53:150" s="9" customFormat="1" ht="15">
      <c r="BA4656" s="41"/>
      <c r="BB4656" s="41"/>
      <c r="BC4656" s="41"/>
      <c r="BD4656" s="41"/>
      <c r="BE4656" s="41"/>
      <c r="BF4656" s="41"/>
      <c r="BG4656" s="41"/>
      <c r="BH4656" s="41"/>
      <c r="BI4656" s="41"/>
      <c r="BJ4656" s="41"/>
      <c r="BK4656" s="41"/>
      <c r="BL4656" s="41"/>
      <c r="BM4656" s="41"/>
      <c r="BN4656" s="41"/>
      <c r="BO4656" s="41"/>
      <c r="BP4656" s="41"/>
      <c r="BQ4656" s="41"/>
      <c r="BR4656" s="41"/>
      <c r="BS4656" s="41"/>
      <c r="BT4656" s="41"/>
      <c r="BU4656" s="41"/>
      <c r="BV4656" s="41"/>
      <c r="BW4656" s="41"/>
      <c r="BX4656" s="41"/>
      <c r="BY4656" s="41"/>
      <c r="BZ4656" s="41"/>
      <c r="CA4656" s="41"/>
      <c r="CB4656" s="41"/>
      <c r="CC4656" s="41"/>
      <c r="CD4656" s="41"/>
      <c r="CE4656" s="41"/>
      <c r="CF4656" s="41"/>
      <c r="CG4656" s="41"/>
      <c r="CH4656" s="41"/>
      <c r="CI4656" s="41"/>
      <c r="CJ4656" s="41"/>
      <c r="ED4656" s="68"/>
      <c r="EE4656" s="68"/>
      <c r="EF4656" s="68"/>
      <c r="EG4656" s="68"/>
      <c r="EH4656" s="68"/>
      <c r="EI4656" s="68"/>
      <c r="EJ4656" s="68"/>
      <c r="EK4656" s="68"/>
      <c r="EL4656" s="68"/>
      <c r="EM4656" s="68"/>
      <c r="EN4656" s="68"/>
      <c r="EO4656" s="68"/>
      <c r="EP4656" s="68"/>
      <c r="EQ4656" s="68"/>
      <c r="ER4656" s="68"/>
      <c r="ES4656" s="68"/>
      <c r="ET4656" s="68"/>
    </row>
    <row r="4657" spans="53:150" s="9" customFormat="1" ht="15">
      <c r="BA4657" s="41"/>
      <c r="BB4657" s="41"/>
      <c r="BC4657" s="41"/>
      <c r="BD4657" s="41"/>
      <c r="BE4657" s="41"/>
      <c r="BF4657" s="41"/>
      <c r="BG4657" s="41"/>
      <c r="BH4657" s="41"/>
      <c r="BI4657" s="41"/>
      <c r="BJ4657" s="41"/>
      <c r="BK4657" s="41"/>
      <c r="BL4657" s="41"/>
      <c r="BM4657" s="41"/>
      <c r="BN4657" s="41"/>
      <c r="BO4657" s="41"/>
      <c r="BP4657" s="41"/>
      <c r="BQ4657" s="41"/>
      <c r="BR4657" s="41"/>
      <c r="BS4657" s="41"/>
      <c r="BT4657" s="41"/>
      <c r="BU4657" s="41"/>
      <c r="BV4657" s="41"/>
      <c r="BW4657" s="41"/>
      <c r="BX4657" s="41"/>
      <c r="BY4657" s="41"/>
      <c r="BZ4657" s="41"/>
      <c r="CA4657" s="41"/>
      <c r="CB4657" s="41"/>
      <c r="CC4657" s="41"/>
      <c r="CD4657" s="41"/>
      <c r="CE4657" s="41"/>
      <c r="CF4657" s="41"/>
      <c r="CG4657" s="41"/>
      <c r="CH4657" s="41"/>
      <c r="CI4657" s="41"/>
      <c r="CJ4657" s="41"/>
      <c r="ED4657" s="68"/>
      <c r="EE4657" s="68"/>
      <c r="EF4657" s="68"/>
      <c r="EG4657" s="68"/>
      <c r="EH4657" s="68"/>
      <c r="EI4657" s="68"/>
      <c r="EJ4657" s="68"/>
      <c r="EK4657" s="68"/>
      <c r="EL4657" s="68"/>
      <c r="EM4657" s="68"/>
      <c r="EN4657" s="68"/>
      <c r="EO4657" s="68"/>
      <c r="EP4657" s="68"/>
      <c r="EQ4657" s="68"/>
      <c r="ER4657" s="68"/>
      <c r="ES4657" s="68"/>
      <c r="ET4657" s="68"/>
    </row>
    <row r="4658" spans="53:150" s="9" customFormat="1" ht="15">
      <c r="BA4658" s="41"/>
      <c r="BB4658" s="41"/>
      <c r="BC4658" s="41"/>
      <c r="BD4658" s="41"/>
      <c r="BE4658" s="41"/>
      <c r="BF4658" s="41"/>
      <c r="BG4658" s="41"/>
      <c r="BH4658" s="41"/>
      <c r="BI4658" s="41"/>
      <c r="BJ4658" s="41"/>
      <c r="BK4658" s="41"/>
      <c r="BL4658" s="41"/>
      <c r="BM4658" s="41"/>
      <c r="BN4658" s="41"/>
      <c r="BO4658" s="41"/>
      <c r="BP4658" s="41"/>
      <c r="BQ4658" s="41"/>
      <c r="BR4658" s="41"/>
      <c r="BS4658" s="41"/>
      <c r="BT4658" s="41"/>
      <c r="BU4658" s="41"/>
      <c r="BV4658" s="41"/>
      <c r="BW4658" s="41"/>
      <c r="BX4658" s="41"/>
      <c r="BY4658" s="41"/>
      <c r="BZ4658" s="41"/>
      <c r="CA4658" s="41"/>
      <c r="CB4658" s="41"/>
      <c r="CC4658" s="41"/>
      <c r="CD4658" s="41"/>
      <c r="CE4658" s="41"/>
      <c r="CF4658" s="41"/>
      <c r="CG4658" s="41"/>
      <c r="CH4658" s="41"/>
      <c r="CI4658" s="41"/>
      <c r="CJ4658" s="41"/>
      <c r="ED4658" s="68"/>
      <c r="EE4658" s="68"/>
      <c r="EF4658" s="68"/>
      <c r="EG4658" s="68"/>
      <c r="EH4658" s="68"/>
      <c r="EI4658" s="68"/>
      <c r="EJ4658" s="68"/>
      <c r="EK4658" s="68"/>
      <c r="EL4658" s="68"/>
      <c r="EM4658" s="68"/>
      <c r="EN4658" s="68"/>
      <c r="EO4658" s="68"/>
      <c r="EP4658" s="68"/>
      <c r="EQ4658" s="68"/>
      <c r="ER4658" s="68"/>
      <c r="ES4658" s="68"/>
      <c r="ET4658" s="68"/>
    </row>
    <row r="4659" spans="53:150" s="9" customFormat="1" ht="15">
      <c r="BA4659" s="41"/>
      <c r="BB4659" s="41"/>
      <c r="BC4659" s="41"/>
      <c r="BD4659" s="41"/>
      <c r="BE4659" s="41"/>
      <c r="BF4659" s="41"/>
      <c r="BG4659" s="41"/>
      <c r="BH4659" s="41"/>
      <c r="BI4659" s="41"/>
      <c r="BJ4659" s="41"/>
      <c r="BK4659" s="41"/>
      <c r="BL4659" s="41"/>
      <c r="BM4659" s="41"/>
      <c r="BN4659" s="41"/>
      <c r="BO4659" s="41"/>
      <c r="BP4659" s="41"/>
      <c r="BQ4659" s="41"/>
      <c r="BR4659" s="41"/>
      <c r="BS4659" s="41"/>
      <c r="BT4659" s="41"/>
      <c r="BU4659" s="41"/>
      <c r="BV4659" s="41"/>
      <c r="BW4659" s="41"/>
      <c r="BX4659" s="41"/>
      <c r="BY4659" s="41"/>
      <c r="BZ4659" s="41"/>
      <c r="CA4659" s="41"/>
      <c r="CB4659" s="41"/>
      <c r="CC4659" s="41"/>
      <c r="CD4659" s="41"/>
      <c r="CE4659" s="41"/>
      <c r="CF4659" s="41"/>
      <c r="CG4659" s="41"/>
      <c r="CH4659" s="41"/>
      <c r="CI4659" s="41"/>
      <c r="CJ4659" s="41"/>
      <c r="ED4659" s="68"/>
      <c r="EE4659" s="68"/>
      <c r="EF4659" s="68"/>
      <c r="EG4659" s="68"/>
      <c r="EH4659" s="68"/>
      <c r="EI4659" s="68"/>
      <c r="EJ4659" s="68"/>
      <c r="EK4659" s="68"/>
      <c r="EL4659" s="68"/>
      <c r="EM4659" s="68"/>
      <c r="EN4659" s="68"/>
      <c r="EO4659" s="68"/>
      <c r="EP4659" s="68"/>
      <c r="EQ4659" s="68"/>
      <c r="ER4659" s="68"/>
      <c r="ES4659" s="68"/>
      <c r="ET4659" s="68"/>
    </row>
    <row r="4660" spans="53:150" s="9" customFormat="1" ht="15">
      <c r="BA4660" s="41"/>
      <c r="BB4660" s="41"/>
      <c r="BC4660" s="41"/>
      <c r="BD4660" s="41"/>
      <c r="BE4660" s="41"/>
      <c r="BF4660" s="41"/>
      <c r="BG4660" s="41"/>
      <c r="BH4660" s="41"/>
      <c r="BI4660" s="41"/>
      <c r="BJ4660" s="41"/>
      <c r="BK4660" s="41"/>
      <c r="BL4660" s="41"/>
      <c r="BM4660" s="41"/>
      <c r="BN4660" s="41"/>
      <c r="BO4660" s="41"/>
      <c r="BP4660" s="41"/>
      <c r="BQ4660" s="41"/>
      <c r="BR4660" s="41"/>
      <c r="BS4660" s="41"/>
      <c r="BT4660" s="41"/>
      <c r="BU4660" s="41"/>
      <c r="BV4660" s="41"/>
      <c r="BW4660" s="41"/>
      <c r="BX4660" s="41"/>
      <c r="BY4660" s="41"/>
      <c r="BZ4660" s="41"/>
      <c r="CA4660" s="41"/>
      <c r="CB4660" s="41"/>
      <c r="CC4660" s="41"/>
      <c r="CD4660" s="41"/>
      <c r="CE4660" s="41"/>
      <c r="CF4660" s="41"/>
      <c r="CG4660" s="41"/>
      <c r="CH4660" s="41"/>
      <c r="CI4660" s="41"/>
      <c r="CJ4660" s="41"/>
      <c r="ED4660" s="68"/>
      <c r="EE4660" s="68"/>
      <c r="EF4660" s="68"/>
      <c r="EG4660" s="68"/>
      <c r="EH4660" s="68"/>
      <c r="EI4660" s="68"/>
      <c r="EJ4660" s="68"/>
      <c r="EK4660" s="68"/>
      <c r="EL4660" s="68"/>
      <c r="EM4660" s="68"/>
      <c r="EN4660" s="68"/>
      <c r="EO4660" s="68"/>
      <c r="EP4660" s="68"/>
      <c r="EQ4660" s="68"/>
      <c r="ER4660" s="68"/>
      <c r="ES4660" s="68"/>
      <c r="ET4660" s="68"/>
    </row>
    <row r="4661" spans="53:150" s="9" customFormat="1" ht="15">
      <c r="BA4661" s="41"/>
      <c r="BB4661" s="41"/>
      <c r="BC4661" s="41"/>
      <c r="BD4661" s="41"/>
      <c r="BE4661" s="41"/>
      <c r="BF4661" s="41"/>
      <c r="BG4661" s="41"/>
      <c r="BH4661" s="41"/>
      <c r="BI4661" s="41"/>
      <c r="BJ4661" s="41"/>
      <c r="BK4661" s="41"/>
      <c r="BL4661" s="41"/>
      <c r="BM4661" s="41"/>
      <c r="BN4661" s="41"/>
      <c r="BO4661" s="41"/>
      <c r="BP4661" s="41"/>
      <c r="BQ4661" s="41"/>
      <c r="BR4661" s="41"/>
      <c r="BS4661" s="41"/>
      <c r="BT4661" s="41"/>
      <c r="BU4661" s="41"/>
      <c r="BV4661" s="41"/>
      <c r="BW4661" s="41"/>
      <c r="BX4661" s="41"/>
      <c r="BY4661" s="41"/>
      <c r="BZ4661" s="41"/>
      <c r="CA4661" s="41"/>
      <c r="CB4661" s="41"/>
      <c r="CC4661" s="41"/>
      <c r="CD4661" s="41"/>
      <c r="CE4661" s="41"/>
      <c r="CF4661" s="41"/>
      <c r="CG4661" s="41"/>
      <c r="CH4661" s="41"/>
      <c r="CI4661" s="41"/>
      <c r="CJ4661" s="41"/>
      <c r="ED4661" s="68"/>
      <c r="EE4661" s="68"/>
      <c r="EF4661" s="68"/>
      <c r="EG4661" s="68"/>
      <c r="EH4661" s="68"/>
      <c r="EI4661" s="68"/>
      <c r="EJ4661" s="68"/>
      <c r="EK4661" s="68"/>
      <c r="EL4661" s="68"/>
      <c r="EM4661" s="68"/>
      <c r="EN4661" s="68"/>
      <c r="EO4661" s="68"/>
      <c r="EP4661" s="68"/>
      <c r="EQ4661" s="68"/>
      <c r="ER4661" s="68"/>
      <c r="ES4661" s="68"/>
      <c r="ET4661" s="68"/>
    </row>
    <row r="4662" spans="53:150" s="9" customFormat="1" ht="15">
      <c r="BA4662" s="41"/>
      <c r="BB4662" s="41"/>
      <c r="BC4662" s="41"/>
      <c r="BD4662" s="41"/>
      <c r="BE4662" s="41"/>
      <c r="BF4662" s="41"/>
      <c r="BG4662" s="41"/>
      <c r="BH4662" s="41"/>
      <c r="BI4662" s="41"/>
      <c r="BJ4662" s="41"/>
      <c r="BK4662" s="41"/>
      <c r="BL4662" s="41"/>
      <c r="BM4662" s="41"/>
      <c r="BN4662" s="41"/>
      <c r="BO4662" s="41"/>
      <c r="BP4662" s="41"/>
      <c r="BQ4662" s="41"/>
      <c r="BR4662" s="41"/>
      <c r="BS4662" s="41"/>
      <c r="BT4662" s="41"/>
      <c r="BU4662" s="41"/>
      <c r="BV4662" s="41"/>
      <c r="BW4662" s="41"/>
      <c r="BX4662" s="41"/>
      <c r="BY4662" s="41"/>
      <c r="BZ4662" s="41"/>
      <c r="CA4662" s="41"/>
      <c r="CB4662" s="41"/>
      <c r="CC4662" s="41"/>
      <c r="CD4662" s="41"/>
      <c r="CE4662" s="41"/>
      <c r="CF4662" s="41"/>
      <c r="CG4662" s="41"/>
      <c r="CH4662" s="41"/>
      <c r="CI4662" s="41"/>
      <c r="CJ4662" s="41"/>
      <c r="ED4662" s="68"/>
      <c r="EE4662" s="68"/>
      <c r="EF4662" s="68"/>
      <c r="EG4662" s="68"/>
      <c r="EH4662" s="68"/>
      <c r="EI4662" s="68"/>
      <c r="EJ4662" s="68"/>
      <c r="EK4662" s="68"/>
      <c r="EL4662" s="68"/>
      <c r="EM4662" s="68"/>
      <c r="EN4662" s="68"/>
      <c r="EO4662" s="68"/>
      <c r="EP4662" s="68"/>
      <c r="EQ4662" s="68"/>
      <c r="ER4662" s="68"/>
      <c r="ES4662" s="68"/>
      <c r="ET4662" s="68"/>
    </row>
    <row r="4663" spans="53:150" s="9" customFormat="1" ht="15">
      <c r="BA4663" s="41"/>
      <c r="BB4663" s="41"/>
      <c r="BC4663" s="41"/>
      <c r="BD4663" s="41"/>
      <c r="BE4663" s="41"/>
      <c r="BF4663" s="41"/>
      <c r="BG4663" s="41"/>
      <c r="BH4663" s="41"/>
      <c r="BI4663" s="41"/>
      <c r="BJ4663" s="41"/>
      <c r="BK4663" s="41"/>
      <c r="BL4663" s="41"/>
      <c r="BM4663" s="41"/>
      <c r="BN4663" s="41"/>
      <c r="BO4663" s="41"/>
      <c r="BP4663" s="41"/>
      <c r="BQ4663" s="41"/>
      <c r="BR4663" s="41"/>
      <c r="BS4663" s="41"/>
      <c r="BT4663" s="41"/>
      <c r="BU4663" s="41"/>
      <c r="BV4663" s="41"/>
      <c r="BW4663" s="41"/>
      <c r="BX4663" s="41"/>
      <c r="BY4663" s="41"/>
      <c r="BZ4663" s="41"/>
      <c r="CA4663" s="41"/>
      <c r="CB4663" s="41"/>
      <c r="CC4663" s="41"/>
      <c r="CD4663" s="41"/>
      <c r="CE4663" s="41"/>
      <c r="CF4663" s="41"/>
      <c r="CG4663" s="41"/>
      <c r="CH4663" s="41"/>
      <c r="CI4663" s="41"/>
      <c r="CJ4663" s="41"/>
      <c r="ED4663" s="68"/>
      <c r="EE4663" s="68"/>
      <c r="EF4663" s="68"/>
      <c r="EG4663" s="68"/>
      <c r="EH4663" s="68"/>
      <c r="EI4663" s="68"/>
      <c r="EJ4663" s="68"/>
      <c r="EK4663" s="68"/>
      <c r="EL4663" s="68"/>
      <c r="EM4663" s="68"/>
      <c r="EN4663" s="68"/>
      <c r="EO4663" s="68"/>
      <c r="EP4663" s="68"/>
      <c r="EQ4663" s="68"/>
      <c r="ER4663" s="68"/>
      <c r="ES4663" s="68"/>
      <c r="ET4663" s="68"/>
    </row>
    <row r="4664" spans="53:150" s="9" customFormat="1" ht="15">
      <c r="BA4664" s="41"/>
      <c r="BB4664" s="41"/>
      <c r="BC4664" s="41"/>
      <c r="BD4664" s="41"/>
      <c r="BE4664" s="41"/>
      <c r="BF4664" s="41"/>
      <c r="BG4664" s="41"/>
      <c r="BH4664" s="41"/>
      <c r="BI4664" s="41"/>
      <c r="BJ4664" s="41"/>
      <c r="BK4664" s="41"/>
      <c r="BL4664" s="41"/>
      <c r="BM4664" s="41"/>
      <c r="BN4664" s="41"/>
      <c r="BO4664" s="41"/>
      <c r="BP4664" s="41"/>
      <c r="BQ4664" s="41"/>
      <c r="BR4664" s="41"/>
      <c r="BS4664" s="41"/>
      <c r="BT4664" s="41"/>
      <c r="BU4664" s="41"/>
      <c r="BV4664" s="41"/>
      <c r="BW4664" s="41"/>
      <c r="BX4664" s="41"/>
      <c r="BY4664" s="41"/>
      <c r="BZ4664" s="41"/>
      <c r="CA4664" s="41"/>
      <c r="CB4664" s="41"/>
      <c r="CC4664" s="41"/>
      <c r="CD4664" s="41"/>
      <c r="CE4664" s="41"/>
      <c r="CF4664" s="41"/>
      <c r="CG4664" s="41"/>
      <c r="CH4664" s="41"/>
      <c r="CI4664" s="41"/>
      <c r="CJ4664" s="41"/>
      <c r="ED4664" s="68"/>
      <c r="EE4664" s="68"/>
      <c r="EF4664" s="68"/>
      <c r="EG4664" s="68"/>
      <c r="EH4664" s="68"/>
      <c r="EI4664" s="68"/>
      <c r="EJ4664" s="68"/>
      <c r="EK4664" s="68"/>
      <c r="EL4664" s="68"/>
      <c r="EM4664" s="68"/>
      <c r="EN4664" s="68"/>
      <c r="EO4664" s="68"/>
      <c r="EP4664" s="68"/>
      <c r="EQ4664" s="68"/>
      <c r="ER4664" s="68"/>
      <c r="ES4664" s="68"/>
      <c r="ET4664" s="68"/>
    </row>
    <row r="4665" spans="53:150" s="9" customFormat="1" ht="15">
      <c r="BA4665" s="41"/>
      <c r="BB4665" s="41"/>
      <c r="BC4665" s="41"/>
      <c r="BD4665" s="41"/>
      <c r="BE4665" s="41"/>
      <c r="BF4665" s="41"/>
      <c r="BG4665" s="41"/>
      <c r="BH4665" s="41"/>
      <c r="BI4665" s="41"/>
      <c r="BJ4665" s="41"/>
      <c r="BK4665" s="41"/>
      <c r="BL4665" s="41"/>
      <c r="BM4665" s="41"/>
      <c r="BN4665" s="41"/>
      <c r="BO4665" s="41"/>
      <c r="BP4665" s="41"/>
      <c r="BQ4665" s="41"/>
      <c r="BR4665" s="41"/>
      <c r="BS4665" s="41"/>
      <c r="BT4665" s="41"/>
      <c r="BU4665" s="41"/>
      <c r="BV4665" s="41"/>
      <c r="BW4665" s="41"/>
      <c r="BX4665" s="41"/>
      <c r="BY4665" s="41"/>
      <c r="BZ4665" s="41"/>
      <c r="CA4665" s="41"/>
      <c r="CB4665" s="41"/>
      <c r="CC4665" s="41"/>
      <c r="CD4665" s="41"/>
      <c r="CE4665" s="41"/>
      <c r="CF4665" s="41"/>
      <c r="CG4665" s="41"/>
      <c r="CH4665" s="41"/>
      <c r="CI4665" s="41"/>
      <c r="CJ4665" s="41"/>
      <c r="ED4665" s="68"/>
      <c r="EE4665" s="68"/>
      <c r="EF4665" s="68"/>
      <c r="EG4665" s="68"/>
      <c r="EH4665" s="68"/>
      <c r="EI4665" s="68"/>
      <c r="EJ4665" s="68"/>
      <c r="EK4665" s="68"/>
      <c r="EL4665" s="68"/>
      <c r="EM4665" s="68"/>
      <c r="EN4665" s="68"/>
      <c r="EO4665" s="68"/>
      <c r="EP4665" s="68"/>
      <c r="EQ4665" s="68"/>
      <c r="ER4665" s="68"/>
      <c r="ES4665" s="68"/>
      <c r="ET4665" s="68"/>
    </row>
    <row r="4666" spans="53:150" s="9" customFormat="1" ht="15">
      <c r="BA4666" s="41"/>
      <c r="BB4666" s="41"/>
      <c r="BC4666" s="41"/>
      <c r="BD4666" s="41"/>
      <c r="BE4666" s="41"/>
      <c r="BF4666" s="41"/>
      <c r="BG4666" s="41"/>
      <c r="BH4666" s="41"/>
      <c r="BI4666" s="41"/>
      <c r="BJ4666" s="41"/>
      <c r="BK4666" s="41"/>
      <c r="BL4666" s="41"/>
      <c r="BM4666" s="41"/>
      <c r="BN4666" s="41"/>
      <c r="BO4666" s="41"/>
      <c r="BP4666" s="41"/>
      <c r="BQ4666" s="41"/>
      <c r="BR4666" s="41"/>
      <c r="BS4666" s="41"/>
      <c r="BT4666" s="41"/>
      <c r="BU4666" s="41"/>
      <c r="BV4666" s="41"/>
      <c r="BW4666" s="41"/>
      <c r="BX4666" s="41"/>
      <c r="BY4666" s="41"/>
      <c r="BZ4666" s="41"/>
      <c r="CA4666" s="41"/>
      <c r="CB4666" s="41"/>
      <c r="CC4666" s="41"/>
      <c r="CD4666" s="41"/>
      <c r="CE4666" s="41"/>
      <c r="CF4666" s="41"/>
      <c r="CG4666" s="41"/>
      <c r="CH4666" s="41"/>
      <c r="CI4666" s="41"/>
      <c r="CJ4666" s="41"/>
      <c r="ED4666" s="68"/>
      <c r="EE4666" s="68"/>
      <c r="EF4666" s="68"/>
      <c r="EG4666" s="68"/>
      <c r="EH4666" s="68"/>
      <c r="EI4666" s="68"/>
      <c r="EJ4666" s="68"/>
      <c r="EK4666" s="68"/>
      <c r="EL4666" s="68"/>
      <c r="EM4666" s="68"/>
      <c r="EN4666" s="68"/>
      <c r="EO4666" s="68"/>
      <c r="EP4666" s="68"/>
      <c r="EQ4666" s="68"/>
      <c r="ER4666" s="68"/>
      <c r="ES4666" s="68"/>
      <c r="ET4666" s="68"/>
    </row>
    <row r="4667" spans="53:150" s="9" customFormat="1" ht="15">
      <c r="BA4667" s="41"/>
      <c r="BB4667" s="41"/>
      <c r="BC4667" s="41"/>
      <c r="BD4667" s="41"/>
      <c r="BE4667" s="41"/>
      <c r="BF4667" s="41"/>
      <c r="BG4667" s="41"/>
      <c r="BH4667" s="41"/>
      <c r="BI4667" s="41"/>
      <c r="BJ4667" s="41"/>
      <c r="BK4667" s="41"/>
      <c r="BL4667" s="41"/>
      <c r="BM4667" s="41"/>
      <c r="BN4667" s="41"/>
      <c r="BO4667" s="41"/>
      <c r="BP4667" s="41"/>
      <c r="BQ4667" s="41"/>
      <c r="BR4667" s="41"/>
      <c r="BS4667" s="41"/>
      <c r="BT4667" s="41"/>
      <c r="BU4667" s="41"/>
      <c r="BV4667" s="41"/>
      <c r="BW4667" s="41"/>
      <c r="BX4667" s="41"/>
      <c r="BY4667" s="41"/>
      <c r="BZ4667" s="41"/>
      <c r="CA4667" s="41"/>
      <c r="CB4667" s="41"/>
      <c r="CC4667" s="41"/>
      <c r="CD4667" s="41"/>
      <c r="CE4667" s="41"/>
      <c r="CF4667" s="41"/>
      <c r="CG4667" s="41"/>
      <c r="CH4667" s="41"/>
      <c r="CI4667" s="41"/>
      <c r="CJ4667" s="41"/>
      <c r="ED4667" s="68"/>
      <c r="EE4667" s="68"/>
      <c r="EF4667" s="68"/>
      <c r="EG4667" s="68"/>
      <c r="EH4667" s="68"/>
      <c r="EI4667" s="68"/>
      <c r="EJ4667" s="68"/>
      <c r="EK4667" s="68"/>
      <c r="EL4667" s="68"/>
      <c r="EM4667" s="68"/>
      <c r="EN4667" s="68"/>
      <c r="EO4667" s="68"/>
      <c r="EP4667" s="68"/>
      <c r="EQ4667" s="68"/>
      <c r="ER4667" s="68"/>
      <c r="ES4667" s="68"/>
      <c r="ET4667" s="68"/>
    </row>
    <row r="4668" spans="53:150" s="9" customFormat="1" ht="15">
      <c r="BA4668" s="41"/>
      <c r="BB4668" s="41"/>
      <c r="BC4668" s="41"/>
      <c r="BD4668" s="41"/>
      <c r="BE4668" s="41"/>
      <c r="BF4668" s="41"/>
      <c r="BG4668" s="41"/>
      <c r="BH4668" s="41"/>
      <c r="BI4668" s="41"/>
      <c r="BJ4668" s="41"/>
      <c r="BK4668" s="41"/>
      <c r="BL4668" s="41"/>
      <c r="BM4668" s="41"/>
      <c r="BN4668" s="41"/>
      <c r="BO4668" s="41"/>
      <c r="BP4668" s="41"/>
      <c r="BQ4668" s="41"/>
      <c r="BR4668" s="41"/>
      <c r="BS4668" s="41"/>
      <c r="BT4668" s="41"/>
      <c r="BU4668" s="41"/>
      <c r="BV4668" s="41"/>
      <c r="BW4668" s="41"/>
      <c r="BX4668" s="41"/>
      <c r="BY4668" s="41"/>
      <c r="BZ4668" s="41"/>
      <c r="CA4668" s="41"/>
      <c r="CB4668" s="41"/>
      <c r="CC4668" s="41"/>
      <c r="CD4668" s="41"/>
      <c r="CE4668" s="41"/>
      <c r="CF4668" s="41"/>
      <c r="CG4668" s="41"/>
      <c r="CH4668" s="41"/>
      <c r="CI4668" s="41"/>
      <c r="CJ4668" s="41"/>
      <c r="ED4668" s="68"/>
      <c r="EE4668" s="68"/>
      <c r="EF4668" s="68"/>
      <c r="EG4668" s="68"/>
      <c r="EH4668" s="68"/>
      <c r="EI4668" s="68"/>
      <c r="EJ4668" s="68"/>
      <c r="EK4668" s="68"/>
      <c r="EL4668" s="68"/>
      <c r="EM4668" s="68"/>
      <c r="EN4668" s="68"/>
      <c r="EO4668" s="68"/>
      <c r="EP4668" s="68"/>
      <c r="EQ4668" s="68"/>
      <c r="ER4668" s="68"/>
      <c r="ES4668" s="68"/>
      <c r="ET4668" s="68"/>
    </row>
    <row r="4669" spans="53:150" s="9" customFormat="1" ht="15">
      <c r="BA4669" s="41"/>
      <c r="BB4669" s="41"/>
      <c r="BC4669" s="41"/>
      <c r="BD4669" s="41"/>
      <c r="BE4669" s="41"/>
      <c r="BF4669" s="41"/>
      <c r="BG4669" s="41"/>
      <c r="BH4669" s="41"/>
      <c r="BI4669" s="41"/>
      <c r="BJ4669" s="41"/>
      <c r="BK4669" s="41"/>
      <c r="BL4669" s="41"/>
      <c r="BM4669" s="41"/>
      <c r="BN4669" s="41"/>
      <c r="BO4669" s="41"/>
      <c r="BP4669" s="41"/>
      <c r="BQ4669" s="41"/>
      <c r="BR4669" s="41"/>
      <c r="BS4669" s="41"/>
      <c r="BT4669" s="41"/>
      <c r="BU4669" s="41"/>
      <c r="BV4669" s="41"/>
      <c r="BW4669" s="41"/>
      <c r="BX4669" s="41"/>
      <c r="BY4669" s="41"/>
      <c r="BZ4669" s="41"/>
      <c r="CA4669" s="41"/>
      <c r="CB4669" s="41"/>
      <c r="CC4669" s="41"/>
      <c r="CD4669" s="41"/>
      <c r="CE4669" s="41"/>
      <c r="CF4669" s="41"/>
      <c r="CG4669" s="41"/>
      <c r="CH4669" s="41"/>
      <c r="CI4669" s="41"/>
      <c r="CJ4669" s="41"/>
      <c r="ED4669" s="68"/>
      <c r="EE4669" s="68"/>
      <c r="EF4669" s="68"/>
      <c r="EG4669" s="68"/>
      <c r="EH4669" s="68"/>
      <c r="EI4669" s="68"/>
      <c r="EJ4669" s="68"/>
      <c r="EK4669" s="68"/>
      <c r="EL4669" s="68"/>
      <c r="EM4669" s="68"/>
      <c r="EN4669" s="68"/>
      <c r="EO4669" s="68"/>
      <c r="EP4669" s="68"/>
      <c r="EQ4669" s="68"/>
      <c r="ER4669" s="68"/>
      <c r="ES4669" s="68"/>
      <c r="ET4669" s="68"/>
    </row>
    <row r="4670" spans="53:150" s="9" customFormat="1" ht="15">
      <c r="BA4670" s="41"/>
      <c r="BB4670" s="41"/>
      <c r="BC4670" s="41"/>
      <c r="BD4670" s="41"/>
      <c r="BE4670" s="41"/>
      <c r="BF4670" s="41"/>
      <c r="BG4670" s="41"/>
      <c r="BH4670" s="41"/>
      <c r="BI4670" s="41"/>
      <c r="BJ4670" s="41"/>
      <c r="BK4670" s="41"/>
      <c r="BL4670" s="41"/>
      <c r="BM4670" s="41"/>
      <c r="BN4670" s="41"/>
      <c r="BO4670" s="41"/>
      <c r="BP4670" s="41"/>
      <c r="BQ4670" s="41"/>
      <c r="BR4670" s="41"/>
      <c r="BS4670" s="41"/>
      <c r="BT4670" s="41"/>
      <c r="BU4670" s="41"/>
      <c r="BV4670" s="41"/>
      <c r="BW4670" s="41"/>
      <c r="BX4670" s="41"/>
      <c r="BY4670" s="41"/>
      <c r="BZ4670" s="41"/>
      <c r="CA4670" s="41"/>
      <c r="CB4670" s="41"/>
      <c r="CC4670" s="41"/>
      <c r="CD4670" s="41"/>
      <c r="CE4670" s="41"/>
      <c r="CF4670" s="41"/>
      <c r="CG4670" s="41"/>
      <c r="CH4670" s="41"/>
      <c r="CI4670" s="41"/>
      <c r="CJ4670" s="41"/>
      <c r="ED4670" s="68"/>
      <c r="EE4670" s="68"/>
      <c r="EF4670" s="68"/>
      <c r="EG4670" s="68"/>
      <c r="EH4670" s="68"/>
      <c r="EI4670" s="68"/>
      <c r="EJ4670" s="68"/>
      <c r="EK4670" s="68"/>
      <c r="EL4670" s="68"/>
      <c r="EM4670" s="68"/>
      <c r="EN4670" s="68"/>
      <c r="EO4670" s="68"/>
      <c r="EP4670" s="68"/>
      <c r="EQ4670" s="68"/>
      <c r="ER4670" s="68"/>
      <c r="ES4670" s="68"/>
      <c r="ET4670" s="68"/>
    </row>
    <row r="4671" spans="53:150" s="9" customFormat="1" ht="15">
      <c r="BA4671" s="41"/>
      <c r="BB4671" s="41"/>
      <c r="BC4671" s="41"/>
      <c r="BD4671" s="41"/>
      <c r="BE4671" s="41"/>
      <c r="BF4671" s="41"/>
      <c r="BG4671" s="41"/>
      <c r="BH4671" s="41"/>
      <c r="BI4671" s="41"/>
      <c r="BJ4671" s="41"/>
      <c r="BK4671" s="41"/>
      <c r="BL4671" s="41"/>
      <c r="BM4671" s="41"/>
      <c r="BN4671" s="41"/>
      <c r="BO4671" s="41"/>
      <c r="BP4671" s="41"/>
      <c r="BQ4671" s="41"/>
      <c r="BR4671" s="41"/>
      <c r="BS4671" s="41"/>
      <c r="BT4671" s="41"/>
      <c r="BU4671" s="41"/>
      <c r="BV4671" s="41"/>
      <c r="BW4671" s="41"/>
      <c r="BX4671" s="41"/>
      <c r="BY4671" s="41"/>
      <c r="BZ4671" s="41"/>
      <c r="CA4671" s="41"/>
      <c r="CB4671" s="41"/>
      <c r="CC4671" s="41"/>
      <c r="CD4671" s="41"/>
      <c r="CE4671" s="41"/>
      <c r="CF4671" s="41"/>
      <c r="CG4671" s="41"/>
      <c r="CH4671" s="41"/>
      <c r="CI4671" s="41"/>
      <c r="CJ4671" s="41"/>
      <c r="ED4671" s="68"/>
      <c r="EE4671" s="68"/>
      <c r="EF4671" s="68"/>
      <c r="EG4671" s="68"/>
      <c r="EH4671" s="68"/>
      <c r="EI4671" s="68"/>
      <c r="EJ4671" s="68"/>
      <c r="EK4671" s="68"/>
      <c r="EL4671" s="68"/>
      <c r="EM4671" s="68"/>
      <c r="EN4671" s="68"/>
      <c r="EO4671" s="68"/>
      <c r="EP4671" s="68"/>
      <c r="EQ4671" s="68"/>
      <c r="ER4671" s="68"/>
      <c r="ES4671" s="68"/>
      <c r="ET4671" s="68"/>
    </row>
    <row r="4672" spans="53:150" s="9" customFormat="1" ht="15">
      <c r="BA4672" s="41"/>
      <c r="BB4672" s="41"/>
      <c r="BC4672" s="41"/>
      <c r="BD4672" s="41"/>
      <c r="BE4672" s="41"/>
      <c r="BF4672" s="41"/>
      <c r="BG4672" s="41"/>
      <c r="BH4672" s="41"/>
      <c r="BI4672" s="41"/>
      <c r="BJ4672" s="41"/>
      <c r="BK4672" s="41"/>
      <c r="BL4672" s="41"/>
      <c r="BM4672" s="41"/>
      <c r="BN4672" s="41"/>
      <c r="BO4672" s="41"/>
      <c r="BP4672" s="41"/>
      <c r="BQ4672" s="41"/>
      <c r="BR4672" s="41"/>
      <c r="BS4672" s="41"/>
      <c r="BT4672" s="41"/>
      <c r="BU4672" s="41"/>
      <c r="BV4672" s="41"/>
      <c r="BW4672" s="41"/>
      <c r="BX4672" s="41"/>
      <c r="BY4672" s="41"/>
      <c r="BZ4672" s="41"/>
      <c r="CA4672" s="41"/>
      <c r="CB4672" s="41"/>
      <c r="CC4672" s="41"/>
      <c r="CD4672" s="41"/>
      <c r="CE4672" s="41"/>
      <c r="CF4672" s="41"/>
      <c r="CG4672" s="41"/>
      <c r="CH4672" s="41"/>
      <c r="CI4672" s="41"/>
      <c r="CJ4672" s="41"/>
      <c r="ED4672" s="68"/>
      <c r="EE4672" s="68"/>
      <c r="EF4672" s="68"/>
      <c r="EG4672" s="68"/>
      <c r="EH4672" s="68"/>
      <c r="EI4672" s="68"/>
      <c r="EJ4672" s="68"/>
      <c r="EK4672" s="68"/>
      <c r="EL4672" s="68"/>
      <c r="EM4672" s="68"/>
      <c r="EN4672" s="68"/>
      <c r="EO4672" s="68"/>
      <c r="EP4672" s="68"/>
      <c r="EQ4672" s="68"/>
      <c r="ER4672" s="68"/>
      <c r="ES4672" s="68"/>
      <c r="ET4672" s="68"/>
    </row>
    <row r="4673" spans="53:150" s="9" customFormat="1" ht="15">
      <c r="BA4673" s="41"/>
      <c r="BB4673" s="41"/>
      <c r="BC4673" s="41"/>
      <c r="BD4673" s="41"/>
      <c r="BE4673" s="41"/>
      <c r="BF4673" s="41"/>
      <c r="BG4673" s="41"/>
      <c r="BH4673" s="41"/>
      <c r="BI4673" s="41"/>
      <c r="BJ4673" s="41"/>
      <c r="BK4673" s="41"/>
      <c r="BL4673" s="41"/>
      <c r="BM4673" s="41"/>
      <c r="BN4673" s="41"/>
      <c r="BO4673" s="41"/>
      <c r="BP4673" s="41"/>
      <c r="BQ4673" s="41"/>
      <c r="BR4673" s="41"/>
      <c r="BS4673" s="41"/>
      <c r="BT4673" s="41"/>
      <c r="BU4673" s="41"/>
      <c r="BV4673" s="41"/>
      <c r="BW4673" s="41"/>
      <c r="BX4673" s="41"/>
      <c r="BY4673" s="41"/>
      <c r="BZ4673" s="41"/>
      <c r="CA4673" s="41"/>
      <c r="CB4673" s="41"/>
      <c r="CC4673" s="41"/>
      <c r="CD4673" s="41"/>
      <c r="CE4673" s="41"/>
      <c r="CF4673" s="41"/>
      <c r="CG4673" s="41"/>
      <c r="CH4673" s="41"/>
      <c r="CI4673" s="41"/>
      <c r="CJ4673" s="41"/>
      <c r="ED4673" s="68"/>
      <c r="EE4673" s="68"/>
      <c r="EF4673" s="68"/>
      <c r="EG4673" s="68"/>
      <c r="EH4673" s="68"/>
      <c r="EI4673" s="68"/>
      <c r="EJ4673" s="68"/>
      <c r="EK4673" s="68"/>
      <c r="EL4673" s="68"/>
      <c r="EM4673" s="68"/>
      <c r="EN4673" s="68"/>
      <c r="EO4673" s="68"/>
      <c r="EP4673" s="68"/>
      <c r="EQ4673" s="68"/>
      <c r="ER4673" s="68"/>
      <c r="ES4673" s="68"/>
      <c r="ET4673" s="68"/>
    </row>
    <row r="4674" spans="53:150" s="9" customFormat="1" ht="15">
      <c r="BA4674" s="41"/>
      <c r="BB4674" s="41"/>
      <c r="BC4674" s="41"/>
      <c r="BD4674" s="41"/>
      <c r="BE4674" s="41"/>
      <c r="BF4674" s="41"/>
      <c r="BG4674" s="41"/>
      <c r="BH4674" s="41"/>
      <c r="BI4674" s="41"/>
      <c r="BJ4674" s="41"/>
      <c r="BK4674" s="41"/>
      <c r="BL4674" s="41"/>
      <c r="BM4674" s="41"/>
      <c r="BN4674" s="41"/>
      <c r="BO4674" s="41"/>
      <c r="BP4674" s="41"/>
      <c r="BQ4674" s="41"/>
      <c r="BR4674" s="41"/>
      <c r="BS4674" s="41"/>
      <c r="BT4674" s="41"/>
      <c r="BU4674" s="41"/>
      <c r="BV4674" s="41"/>
      <c r="BW4674" s="41"/>
      <c r="BX4674" s="41"/>
      <c r="BY4674" s="41"/>
      <c r="BZ4674" s="41"/>
      <c r="CA4674" s="41"/>
      <c r="CB4674" s="41"/>
      <c r="CC4674" s="41"/>
      <c r="CD4674" s="41"/>
      <c r="CE4674" s="41"/>
      <c r="CF4674" s="41"/>
      <c r="CG4674" s="41"/>
      <c r="CH4674" s="41"/>
      <c r="CI4674" s="41"/>
      <c r="CJ4674" s="41"/>
      <c r="ED4674" s="68"/>
      <c r="EE4674" s="68"/>
      <c r="EF4674" s="68"/>
      <c r="EG4674" s="68"/>
      <c r="EH4674" s="68"/>
      <c r="EI4674" s="68"/>
      <c r="EJ4674" s="68"/>
      <c r="EK4674" s="68"/>
      <c r="EL4674" s="68"/>
      <c r="EM4674" s="68"/>
      <c r="EN4674" s="68"/>
      <c r="EO4674" s="68"/>
      <c r="EP4674" s="68"/>
      <c r="EQ4674" s="68"/>
      <c r="ER4674" s="68"/>
      <c r="ES4674" s="68"/>
      <c r="ET4674" s="68"/>
    </row>
    <row r="4675" spans="53:150" s="9" customFormat="1" ht="15">
      <c r="BA4675" s="41"/>
      <c r="BB4675" s="41"/>
      <c r="BC4675" s="41"/>
      <c r="BD4675" s="41"/>
      <c r="BE4675" s="41"/>
      <c r="BF4675" s="41"/>
      <c r="BG4675" s="41"/>
      <c r="BH4675" s="41"/>
      <c r="BI4675" s="41"/>
      <c r="BJ4675" s="41"/>
      <c r="BK4675" s="41"/>
      <c r="BL4675" s="41"/>
      <c r="BM4675" s="41"/>
      <c r="BN4675" s="41"/>
      <c r="BO4675" s="41"/>
      <c r="BP4675" s="41"/>
      <c r="BQ4675" s="41"/>
      <c r="BR4675" s="41"/>
      <c r="BS4675" s="41"/>
      <c r="BT4675" s="41"/>
      <c r="BU4675" s="41"/>
      <c r="BV4675" s="41"/>
      <c r="BW4675" s="41"/>
      <c r="BX4675" s="41"/>
      <c r="BY4675" s="41"/>
      <c r="BZ4675" s="41"/>
      <c r="CA4675" s="41"/>
      <c r="CB4675" s="41"/>
      <c r="CC4675" s="41"/>
      <c r="CD4675" s="41"/>
      <c r="CE4675" s="41"/>
      <c r="CF4675" s="41"/>
      <c r="CG4675" s="41"/>
      <c r="CH4675" s="41"/>
      <c r="CI4675" s="41"/>
      <c r="CJ4675" s="41"/>
      <c r="ED4675" s="68"/>
      <c r="EE4675" s="68"/>
      <c r="EF4675" s="68"/>
      <c r="EG4675" s="68"/>
      <c r="EH4675" s="68"/>
      <c r="EI4675" s="68"/>
      <c r="EJ4675" s="68"/>
      <c r="EK4675" s="68"/>
      <c r="EL4675" s="68"/>
      <c r="EM4675" s="68"/>
      <c r="EN4675" s="68"/>
      <c r="EO4675" s="68"/>
      <c r="EP4675" s="68"/>
      <c r="EQ4675" s="68"/>
      <c r="ER4675" s="68"/>
      <c r="ES4675" s="68"/>
      <c r="ET4675" s="68"/>
    </row>
    <row r="4676" spans="53:150" s="9" customFormat="1" ht="15">
      <c r="BA4676" s="41"/>
      <c r="BB4676" s="41"/>
      <c r="BC4676" s="41"/>
      <c r="BD4676" s="41"/>
      <c r="BE4676" s="41"/>
      <c r="BF4676" s="41"/>
      <c r="BG4676" s="41"/>
      <c r="BH4676" s="41"/>
      <c r="BI4676" s="41"/>
      <c r="BJ4676" s="41"/>
      <c r="BK4676" s="41"/>
      <c r="BL4676" s="41"/>
      <c r="BM4676" s="41"/>
      <c r="BN4676" s="41"/>
      <c r="BO4676" s="41"/>
      <c r="BP4676" s="41"/>
      <c r="BQ4676" s="41"/>
      <c r="BR4676" s="41"/>
      <c r="BS4676" s="41"/>
      <c r="BT4676" s="41"/>
      <c r="BU4676" s="41"/>
      <c r="BV4676" s="41"/>
      <c r="BW4676" s="41"/>
      <c r="BX4676" s="41"/>
      <c r="BY4676" s="41"/>
      <c r="BZ4676" s="41"/>
      <c r="CA4676" s="41"/>
      <c r="CB4676" s="41"/>
      <c r="CC4676" s="41"/>
      <c r="CD4676" s="41"/>
      <c r="CE4676" s="41"/>
      <c r="CF4676" s="41"/>
      <c r="CG4676" s="41"/>
      <c r="CH4676" s="41"/>
      <c r="CI4676" s="41"/>
      <c r="CJ4676" s="41"/>
      <c r="ED4676" s="68"/>
      <c r="EE4676" s="68"/>
      <c r="EF4676" s="68"/>
      <c r="EG4676" s="68"/>
      <c r="EH4676" s="68"/>
      <c r="EI4676" s="68"/>
      <c r="EJ4676" s="68"/>
      <c r="EK4676" s="68"/>
      <c r="EL4676" s="68"/>
      <c r="EM4676" s="68"/>
      <c r="EN4676" s="68"/>
      <c r="EO4676" s="68"/>
      <c r="EP4676" s="68"/>
      <c r="EQ4676" s="68"/>
      <c r="ER4676" s="68"/>
      <c r="ES4676" s="68"/>
      <c r="ET4676" s="68"/>
    </row>
    <row r="4677" spans="53:150" s="9" customFormat="1" ht="15">
      <c r="BA4677" s="41"/>
      <c r="BB4677" s="41"/>
      <c r="BC4677" s="41"/>
      <c r="BD4677" s="41"/>
      <c r="BE4677" s="41"/>
      <c r="BF4677" s="41"/>
      <c r="BG4677" s="41"/>
      <c r="BH4677" s="41"/>
      <c r="BI4677" s="41"/>
      <c r="BJ4677" s="41"/>
      <c r="BK4677" s="41"/>
      <c r="BL4677" s="41"/>
      <c r="BM4677" s="41"/>
      <c r="BN4677" s="41"/>
      <c r="BO4677" s="41"/>
      <c r="BP4677" s="41"/>
      <c r="BQ4677" s="41"/>
      <c r="BR4677" s="41"/>
      <c r="BS4677" s="41"/>
      <c r="BT4677" s="41"/>
      <c r="BU4677" s="41"/>
      <c r="BV4677" s="41"/>
      <c r="BW4677" s="41"/>
      <c r="BX4677" s="41"/>
      <c r="BY4677" s="41"/>
      <c r="BZ4677" s="41"/>
      <c r="CA4677" s="41"/>
      <c r="CB4677" s="41"/>
      <c r="CC4677" s="41"/>
      <c r="CD4677" s="41"/>
      <c r="CE4677" s="41"/>
      <c r="CF4677" s="41"/>
      <c r="CG4677" s="41"/>
      <c r="CH4677" s="41"/>
      <c r="CI4677" s="41"/>
      <c r="CJ4677" s="41"/>
      <c r="ED4677" s="68"/>
      <c r="EE4677" s="68"/>
      <c r="EF4677" s="68"/>
      <c r="EG4677" s="68"/>
      <c r="EH4677" s="68"/>
      <c r="EI4677" s="68"/>
      <c r="EJ4677" s="68"/>
      <c r="EK4677" s="68"/>
      <c r="EL4677" s="68"/>
      <c r="EM4677" s="68"/>
      <c r="EN4677" s="68"/>
      <c r="EO4677" s="68"/>
      <c r="EP4677" s="68"/>
      <c r="EQ4677" s="68"/>
      <c r="ER4677" s="68"/>
      <c r="ES4677" s="68"/>
      <c r="ET4677" s="68"/>
    </row>
    <row r="4678" spans="53:150" s="9" customFormat="1" ht="15">
      <c r="BA4678" s="41"/>
      <c r="BB4678" s="41"/>
      <c r="BC4678" s="41"/>
      <c r="BD4678" s="41"/>
      <c r="BE4678" s="41"/>
      <c r="BF4678" s="41"/>
      <c r="BG4678" s="41"/>
      <c r="BH4678" s="41"/>
      <c r="BI4678" s="41"/>
      <c r="BJ4678" s="41"/>
      <c r="BK4678" s="41"/>
      <c r="BL4678" s="41"/>
      <c r="BM4678" s="41"/>
      <c r="BN4678" s="41"/>
      <c r="BO4678" s="41"/>
      <c r="BP4678" s="41"/>
      <c r="BQ4678" s="41"/>
      <c r="BR4678" s="41"/>
      <c r="BS4678" s="41"/>
      <c r="BT4678" s="41"/>
      <c r="BU4678" s="41"/>
      <c r="BV4678" s="41"/>
      <c r="BW4678" s="41"/>
      <c r="BX4678" s="41"/>
      <c r="BY4678" s="41"/>
      <c r="BZ4678" s="41"/>
      <c r="CA4678" s="41"/>
      <c r="CB4678" s="41"/>
      <c r="CC4678" s="41"/>
      <c r="CD4678" s="41"/>
      <c r="CE4678" s="41"/>
      <c r="CF4678" s="41"/>
      <c r="CG4678" s="41"/>
      <c r="CH4678" s="41"/>
      <c r="CI4678" s="41"/>
      <c r="CJ4678" s="41"/>
      <c r="ED4678" s="68"/>
      <c r="EE4678" s="68"/>
      <c r="EF4678" s="68"/>
      <c r="EG4678" s="68"/>
      <c r="EH4678" s="68"/>
      <c r="EI4678" s="68"/>
      <c r="EJ4678" s="68"/>
      <c r="EK4678" s="68"/>
      <c r="EL4678" s="68"/>
      <c r="EM4678" s="68"/>
      <c r="EN4678" s="68"/>
      <c r="EO4678" s="68"/>
      <c r="EP4678" s="68"/>
      <c r="EQ4678" s="68"/>
      <c r="ER4678" s="68"/>
      <c r="ES4678" s="68"/>
      <c r="ET4678" s="68"/>
    </row>
    <row r="4679" spans="53:150" s="9" customFormat="1" ht="15">
      <c r="BA4679" s="41"/>
      <c r="BB4679" s="41"/>
      <c r="BC4679" s="41"/>
      <c r="BD4679" s="41"/>
      <c r="BE4679" s="41"/>
      <c r="BF4679" s="41"/>
      <c r="BG4679" s="41"/>
      <c r="BH4679" s="41"/>
      <c r="BI4679" s="41"/>
      <c r="BJ4679" s="41"/>
      <c r="BK4679" s="41"/>
      <c r="BL4679" s="41"/>
      <c r="BM4679" s="41"/>
      <c r="BN4679" s="41"/>
      <c r="BO4679" s="41"/>
      <c r="BP4679" s="41"/>
      <c r="BQ4679" s="41"/>
      <c r="BR4679" s="41"/>
      <c r="BS4679" s="41"/>
      <c r="BT4679" s="41"/>
      <c r="BU4679" s="41"/>
      <c r="BV4679" s="41"/>
      <c r="BW4679" s="41"/>
      <c r="BX4679" s="41"/>
      <c r="BY4679" s="41"/>
      <c r="BZ4679" s="41"/>
      <c r="CA4679" s="41"/>
      <c r="CB4679" s="41"/>
      <c r="CC4679" s="41"/>
      <c r="CD4679" s="41"/>
      <c r="CE4679" s="41"/>
      <c r="CF4679" s="41"/>
      <c r="CG4679" s="41"/>
      <c r="CH4679" s="41"/>
      <c r="CI4679" s="41"/>
      <c r="CJ4679" s="41"/>
      <c r="ED4679" s="68"/>
      <c r="EE4679" s="68"/>
      <c r="EF4679" s="68"/>
      <c r="EG4679" s="68"/>
      <c r="EH4679" s="68"/>
      <c r="EI4679" s="68"/>
      <c r="EJ4679" s="68"/>
      <c r="EK4679" s="68"/>
      <c r="EL4679" s="68"/>
      <c r="EM4679" s="68"/>
      <c r="EN4679" s="68"/>
      <c r="EO4679" s="68"/>
      <c r="EP4679" s="68"/>
      <c r="EQ4679" s="68"/>
      <c r="ER4679" s="68"/>
      <c r="ES4679" s="68"/>
      <c r="ET4679" s="68"/>
    </row>
    <row r="4680" spans="53:150" s="9" customFormat="1" ht="15">
      <c r="BA4680" s="41"/>
      <c r="BB4680" s="41"/>
      <c r="BC4680" s="41"/>
      <c r="BD4680" s="41"/>
      <c r="BE4680" s="41"/>
      <c r="BF4680" s="41"/>
      <c r="BG4680" s="41"/>
      <c r="BH4680" s="41"/>
      <c r="BI4680" s="41"/>
      <c r="BJ4680" s="41"/>
      <c r="BK4680" s="41"/>
      <c r="BL4680" s="41"/>
      <c r="BM4680" s="41"/>
      <c r="BN4680" s="41"/>
      <c r="BO4680" s="41"/>
      <c r="BP4680" s="41"/>
      <c r="BQ4680" s="41"/>
      <c r="BR4680" s="41"/>
      <c r="BS4680" s="41"/>
      <c r="BT4680" s="41"/>
      <c r="BU4680" s="41"/>
      <c r="BV4680" s="41"/>
      <c r="BW4680" s="41"/>
      <c r="BX4680" s="41"/>
      <c r="BY4680" s="41"/>
      <c r="BZ4680" s="41"/>
      <c r="CA4680" s="41"/>
      <c r="CB4680" s="41"/>
      <c r="CC4680" s="41"/>
      <c r="CD4680" s="41"/>
      <c r="CE4680" s="41"/>
      <c r="CF4680" s="41"/>
      <c r="CG4680" s="41"/>
      <c r="CH4680" s="41"/>
      <c r="CI4680" s="41"/>
      <c r="CJ4680" s="41"/>
      <c r="ED4680" s="68"/>
      <c r="EE4680" s="68"/>
      <c r="EF4680" s="68"/>
      <c r="EG4680" s="68"/>
      <c r="EH4680" s="68"/>
      <c r="EI4680" s="68"/>
      <c r="EJ4680" s="68"/>
      <c r="EK4680" s="68"/>
      <c r="EL4680" s="68"/>
      <c r="EM4680" s="68"/>
      <c r="EN4680" s="68"/>
      <c r="EO4680" s="68"/>
      <c r="EP4680" s="68"/>
      <c r="EQ4680" s="68"/>
      <c r="ER4680" s="68"/>
      <c r="ES4680" s="68"/>
      <c r="ET4680" s="68"/>
    </row>
    <row r="4681" spans="53:150" s="9" customFormat="1" ht="15">
      <c r="BA4681" s="41"/>
      <c r="BB4681" s="41"/>
      <c r="BC4681" s="41"/>
      <c r="BD4681" s="41"/>
      <c r="BE4681" s="41"/>
      <c r="BF4681" s="41"/>
      <c r="BG4681" s="41"/>
      <c r="BH4681" s="41"/>
      <c r="BI4681" s="41"/>
      <c r="BJ4681" s="41"/>
      <c r="BK4681" s="41"/>
      <c r="BL4681" s="41"/>
      <c r="BM4681" s="41"/>
      <c r="BN4681" s="41"/>
      <c r="BO4681" s="41"/>
      <c r="BP4681" s="41"/>
      <c r="BQ4681" s="41"/>
      <c r="BR4681" s="41"/>
      <c r="BS4681" s="41"/>
      <c r="BT4681" s="41"/>
      <c r="BU4681" s="41"/>
      <c r="BV4681" s="41"/>
      <c r="BW4681" s="41"/>
      <c r="BX4681" s="41"/>
      <c r="BY4681" s="41"/>
      <c r="BZ4681" s="41"/>
      <c r="CA4681" s="41"/>
      <c r="CB4681" s="41"/>
      <c r="CC4681" s="41"/>
      <c r="CD4681" s="41"/>
      <c r="CE4681" s="41"/>
      <c r="CF4681" s="41"/>
      <c r="CG4681" s="41"/>
      <c r="CH4681" s="41"/>
      <c r="CI4681" s="41"/>
      <c r="CJ4681" s="41"/>
      <c r="ED4681" s="68"/>
      <c r="EE4681" s="68"/>
      <c r="EF4681" s="68"/>
      <c r="EG4681" s="68"/>
      <c r="EH4681" s="68"/>
      <c r="EI4681" s="68"/>
      <c r="EJ4681" s="68"/>
      <c r="EK4681" s="68"/>
      <c r="EL4681" s="68"/>
      <c r="EM4681" s="68"/>
      <c r="EN4681" s="68"/>
      <c r="EO4681" s="68"/>
      <c r="EP4681" s="68"/>
      <c r="EQ4681" s="68"/>
      <c r="ER4681" s="68"/>
      <c r="ES4681" s="68"/>
      <c r="ET4681" s="68"/>
    </row>
    <row r="4682" spans="53:150" s="9" customFormat="1" ht="15">
      <c r="BA4682" s="41"/>
      <c r="BB4682" s="41"/>
      <c r="BC4682" s="41"/>
      <c r="BD4682" s="41"/>
      <c r="BE4682" s="41"/>
      <c r="BF4682" s="41"/>
      <c r="BG4682" s="41"/>
      <c r="BH4682" s="41"/>
      <c r="BI4682" s="41"/>
      <c r="BJ4682" s="41"/>
      <c r="BK4682" s="41"/>
      <c r="BL4682" s="41"/>
      <c r="BM4682" s="41"/>
      <c r="BN4682" s="41"/>
      <c r="BO4682" s="41"/>
      <c r="BP4682" s="41"/>
      <c r="BQ4682" s="41"/>
      <c r="BR4682" s="41"/>
      <c r="BS4682" s="41"/>
      <c r="BT4682" s="41"/>
      <c r="BU4682" s="41"/>
      <c r="BV4682" s="41"/>
      <c r="BW4682" s="41"/>
      <c r="BX4682" s="41"/>
      <c r="BY4682" s="41"/>
      <c r="BZ4682" s="41"/>
      <c r="CA4682" s="41"/>
      <c r="CB4682" s="41"/>
      <c r="CC4682" s="41"/>
      <c r="CD4682" s="41"/>
      <c r="CE4682" s="41"/>
      <c r="CF4682" s="41"/>
      <c r="CG4682" s="41"/>
      <c r="CH4682" s="41"/>
      <c r="CI4682" s="41"/>
      <c r="CJ4682" s="41"/>
      <c r="ED4682" s="68"/>
      <c r="EE4682" s="68"/>
      <c r="EF4682" s="68"/>
      <c r="EG4682" s="68"/>
      <c r="EH4682" s="68"/>
      <c r="EI4682" s="68"/>
      <c r="EJ4682" s="68"/>
      <c r="EK4682" s="68"/>
      <c r="EL4682" s="68"/>
      <c r="EM4682" s="68"/>
      <c r="EN4682" s="68"/>
      <c r="EO4682" s="68"/>
      <c r="EP4682" s="68"/>
      <c r="EQ4682" s="68"/>
      <c r="ER4682" s="68"/>
      <c r="ES4682" s="68"/>
      <c r="ET4682" s="68"/>
    </row>
    <row r="4683" spans="53:150" s="9" customFormat="1" ht="15">
      <c r="BA4683" s="41"/>
      <c r="BB4683" s="41"/>
      <c r="BC4683" s="41"/>
      <c r="BD4683" s="41"/>
      <c r="BE4683" s="41"/>
      <c r="BF4683" s="41"/>
      <c r="BG4683" s="41"/>
      <c r="BH4683" s="41"/>
      <c r="BI4683" s="41"/>
      <c r="BJ4683" s="41"/>
      <c r="BK4683" s="41"/>
      <c r="BL4683" s="41"/>
      <c r="BM4683" s="41"/>
      <c r="BN4683" s="41"/>
      <c r="BO4683" s="41"/>
      <c r="BP4683" s="41"/>
      <c r="BQ4683" s="41"/>
      <c r="BR4683" s="41"/>
      <c r="BS4683" s="41"/>
      <c r="BT4683" s="41"/>
      <c r="BU4683" s="41"/>
      <c r="BV4683" s="41"/>
      <c r="BW4683" s="41"/>
      <c r="BX4683" s="41"/>
      <c r="BY4683" s="41"/>
      <c r="BZ4683" s="41"/>
      <c r="CA4683" s="41"/>
      <c r="CB4683" s="41"/>
      <c r="CC4683" s="41"/>
      <c r="CD4683" s="41"/>
      <c r="CE4683" s="41"/>
      <c r="CF4683" s="41"/>
      <c r="CG4683" s="41"/>
      <c r="CH4683" s="41"/>
      <c r="CI4683" s="41"/>
      <c r="CJ4683" s="41"/>
      <c r="ED4683" s="68"/>
      <c r="EE4683" s="68"/>
      <c r="EF4683" s="68"/>
      <c r="EG4683" s="68"/>
      <c r="EH4683" s="68"/>
      <c r="EI4683" s="68"/>
      <c r="EJ4683" s="68"/>
      <c r="EK4683" s="68"/>
      <c r="EL4683" s="68"/>
      <c r="EM4683" s="68"/>
      <c r="EN4683" s="68"/>
      <c r="EO4683" s="68"/>
      <c r="EP4683" s="68"/>
      <c r="EQ4683" s="68"/>
      <c r="ER4683" s="68"/>
      <c r="ES4683" s="68"/>
      <c r="ET4683" s="68"/>
    </row>
    <row r="4684" spans="53:150" s="9" customFormat="1" ht="15">
      <c r="BA4684" s="41"/>
      <c r="BB4684" s="41"/>
      <c r="BC4684" s="41"/>
      <c r="BD4684" s="41"/>
      <c r="BE4684" s="41"/>
      <c r="BF4684" s="41"/>
      <c r="BG4684" s="41"/>
      <c r="BH4684" s="41"/>
      <c r="BI4684" s="41"/>
      <c r="BJ4684" s="41"/>
      <c r="BK4684" s="41"/>
      <c r="BL4684" s="41"/>
      <c r="BM4684" s="41"/>
      <c r="BN4684" s="41"/>
      <c r="BO4684" s="41"/>
      <c r="BP4684" s="41"/>
      <c r="BQ4684" s="41"/>
      <c r="BR4684" s="41"/>
      <c r="BS4684" s="41"/>
      <c r="BT4684" s="41"/>
      <c r="BU4684" s="41"/>
      <c r="BV4684" s="41"/>
      <c r="BW4684" s="41"/>
      <c r="BX4684" s="41"/>
      <c r="BY4684" s="41"/>
      <c r="BZ4684" s="41"/>
      <c r="CA4684" s="41"/>
      <c r="CB4684" s="41"/>
      <c r="CC4684" s="41"/>
      <c r="CD4684" s="41"/>
      <c r="CE4684" s="41"/>
      <c r="CF4684" s="41"/>
      <c r="CG4684" s="41"/>
      <c r="CH4684" s="41"/>
      <c r="CI4684" s="41"/>
      <c r="CJ4684" s="41"/>
      <c r="ED4684" s="68"/>
      <c r="EE4684" s="68"/>
      <c r="EF4684" s="68"/>
      <c r="EG4684" s="68"/>
      <c r="EH4684" s="68"/>
      <c r="EI4684" s="68"/>
      <c r="EJ4684" s="68"/>
      <c r="EK4684" s="68"/>
      <c r="EL4684" s="68"/>
      <c r="EM4684" s="68"/>
      <c r="EN4684" s="68"/>
      <c r="EO4684" s="68"/>
      <c r="EP4684" s="68"/>
      <c r="EQ4684" s="68"/>
      <c r="ER4684" s="68"/>
      <c r="ES4684" s="68"/>
      <c r="ET4684" s="68"/>
    </row>
    <row r="4685" spans="53:150" s="9" customFormat="1" ht="15">
      <c r="BA4685" s="41"/>
      <c r="BB4685" s="41"/>
      <c r="BC4685" s="41"/>
      <c r="BD4685" s="41"/>
      <c r="BE4685" s="41"/>
      <c r="BF4685" s="41"/>
      <c r="BG4685" s="41"/>
      <c r="BH4685" s="41"/>
      <c r="BI4685" s="41"/>
      <c r="BJ4685" s="41"/>
      <c r="BK4685" s="41"/>
      <c r="BL4685" s="41"/>
      <c r="BM4685" s="41"/>
      <c r="BN4685" s="41"/>
      <c r="BO4685" s="41"/>
      <c r="BP4685" s="41"/>
      <c r="BQ4685" s="41"/>
      <c r="BR4685" s="41"/>
      <c r="BS4685" s="41"/>
      <c r="BT4685" s="41"/>
      <c r="BU4685" s="41"/>
      <c r="BV4685" s="41"/>
      <c r="BW4685" s="41"/>
      <c r="BX4685" s="41"/>
      <c r="BY4685" s="41"/>
      <c r="BZ4685" s="41"/>
      <c r="CA4685" s="41"/>
      <c r="CB4685" s="41"/>
      <c r="CC4685" s="41"/>
      <c r="CD4685" s="41"/>
      <c r="CE4685" s="41"/>
      <c r="CF4685" s="41"/>
      <c r="CG4685" s="41"/>
      <c r="CH4685" s="41"/>
      <c r="CI4685" s="41"/>
      <c r="CJ4685" s="41"/>
      <c r="ED4685" s="68"/>
      <c r="EE4685" s="68"/>
      <c r="EF4685" s="68"/>
      <c r="EG4685" s="68"/>
      <c r="EH4685" s="68"/>
      <c r="EI4685" s="68"/>
      <c r="EJ4685" s="68"/>
      <c r="EK4685" s="68"/>
      <c r="EL4685" s="68"/>
      <c r="EM4685" s="68"/>
      <c r="EN4685" s="68"/>
      <c r="EO4685" s="68"/>
      <c r="EP4685" s="68"/>
      <c r="EQ4685" s="68"/>
      <c r="ER4685" s="68"/>
      <c r="ES4685" s="68"/>
      <c r="ET4685" s="68"/>
    </row>
    <row r="4686" spans="53:150" s="9" customFormat="1" ht="15">
      <c r="BA4686" s="41"/>
      <c r="BB4686" s="41"/>
      <c r="BC4686" s="41"/>
      <c r="BD4686" s="41"/>
      <c r="BE4686" s="41"/>
      <c r="BF4686" s="41"/>
      <c r="BG4686" s="41"/>
      <c r="BH4686" s="41"/>
      <c r="BI4686" s="41"/>
      <c r="BJ4686" s="41"/>
      <c r="BK4686" s="41"/>
      <c r="BL4686" s="41"/>
      <c r="BM4686" s="41"/>
      <c r="BN4686" s="41"/>
      <c r="BO4686" s="41"/>
      <c r="BP4686" s="41"/>
      <c r="BQ4686" s="41"/>
      <c r="BR4686" s="41"/>
      <c r="BS4686" s="41"/>
      <c r="BT4686" s="41"/>
      <c r="BU4686" s="41"/>
      <c r="BV4686" s="41"/>
      <c r="BW4686" s="41"/>
      <c r="BX4686" s="41"/>
      <c r="BY4686" s="41"/>
      <c r="BZ4686" s="41"/>
      <c r="CA4686" s="41"/>
      <c r="CB4686" s="41"/>
      <c r="CC4686" s="41"/>
      <c r="CD4686" s="41"/>
      <c r="CE4686" s="41"/>
      <c r="CF4686" s="41"/>
      <c r="CG4686" s="41"/>
      <c r="CH4686" s="41"/>
      <c r="CI4686" s="41"/>
      <c r="CJ4686" s="41"/>
      <c r="ED4686" s="68"/>
      <c r="EE4686" s="68"/>
      <c r="EF4686" s="68"/>
      <c r="EG4686" s="68"/>
      <c r="EH4686" s="68"/>
      <c r="EI4686" s="68"/>
      <c r="EJ4686" s="68"/>
      <c r="EK4686" s="68"/>
      <c r="EL4686" s="68"/>
      <c r="EM4686" s="68"/>
      <c r="EN4686" s="68"/>
      <c r="EO4686" s="68"/>
      <c r="EP4686" s="68"/>
      <c r="EQ4686" s="68"/>
      <c r="ER4686" s="68"/>
      <c r="ES4686" s="68"/>
      <c r="ET4686" s="68"/>
    </row>
    <row r="4687" spans="53:150" s="9" customFormat="1" ht="15">
      <c r="BA4687" s="41"/>
      <c r="BB4687" s="41"/>
      <c r="BC4687" s="41"/>
      <c r="BD4687" s="41"/>
      <c r="BE4687" s="41"/>
      <c r="BF4687" s="41"/>
      <c r="BG4687" s="41"/>
      <c r="BH4687" s="41"/>
      <c r="BI4687" s="41"/>
      <c r="BJ4687" s="41"/>
      <c r="BK4687" s="41"/>
      <c r="BL4687" s="41"/>
      <c r="BM4687" s="41"/>
      <c r="BN4687" s="41"/>
      <c r="BO4687" s="41"/>
      <c r="BP4687" s="41"/>
      <c r="BQ4687" s="41"/>
      <c r="BR4687" s="41"/>
      <c r="BS4687" s="41"/>
      <c r="BT4687" s="41"/>
      <c r="BU4687" s="41"/>
      <c r="BV4687" s="41"/>
      <c r="BW4687" s="41"/>
      <c r="BX4687" s="41"/>
      <c r="BY4687" s="41"/>
      <c r="BZ4687" s="41"/>
      <c r="CA4687" s="41"/>
      <c r="CB4687" s="41"/>
      <c r="CC4687" s="41"/>
      <c r="CD4687" s="41"/>
      <c r="CE4687" s="41"/>
      <c r="CF4687" s="41"/>
      <c r="CG4687" s="41"/>
      <c r="CH4687" s="41"/>
      <c r="CI4687" s="41"/>
      <c r="CJ4687" s="41"/>
      <c r="ED4687" s="68"/>
      <c r="EE4687" s="68"/>
      <c r="EF4687" s="68"/>
      <c r="EG4687" s="68"/>
      <c r="EH4687" s="68"/>
      <c r="EI4687" s="68"/>
      <c r="EJ4687" s="68"/>
      <c r="EK4687" s="68"/>
      <c r="EL4687" s="68"/>
      <c r="EM4687" s="68"/>
      <c r="EN4687" s="68"/>
      <c r="EO4687" s="68"/>
      <c r="EP4687" s="68"/>
      <c r="EQ4687" s="68"/>
      <c r="ER4687" s="68"/>
      <c r="ES4687" s="68"/>
      <c r="ET4687" s="68"/>
    </row>
    <row r="4688" spans="53:150" s="9" customFormat="1" ht="15">
      <c r="BA4688" s="41"/>
      <c r="BB4688" s="41"/>
      <c r="BC4688" s="41"/>
      <c r="BD4688" s="41"/>
      <c r="BE4688" s="41"/>
      <c r="BF4688" s="41"/>
      <c r="BG4688" s="41"/>
      <c r="BH4688" s="41"/>
      <c r="BI4688" s="41"/>
      <c r="BJ4688" s="41"/>
      <c r="BK4688" s="41"/>
      <c r="BL4688" s="41"/>
      <c r="BM4688" s="41"/>
      <c r="BN4688" s="41"/>
      <c r="BO4688" s="41"/>
      <c r="BP4688" s="41"/>
      <c r="BQ4688" s="41"/>
      <c r="BR4688" s="41"/>
      <c r="BS4688" s="41"/>
      <c r="BT4688" s="41"/>
      <c r="BU4688" s="41"/>
      <c r="BV4688" s="41"/>
      <c r="BW4688" s="41"/>
      <c r="BX4688" s="41"/>
      <c r="BY4688" s="41"/>
      <c r="BZ4688" s="41"/>
      <c r="CA4688" s="41"/>
      <c r="CB4688" s="41"/>
      <c r="CC4688" s="41"/>
      <c r="CD4688" s="41"/>
      <c r="CE4688" s="41"/>
      <c r="CF4688" s="41"/>
      <c r="CG4688" s="41"/>
      <c r="CH4688" s="41"/>
      <c r="CI4688" s="41"/>
      <c r="CJ4688" s="41"/>
      <c r="ED4688" s="68"/>
      <c r="EE4688" s="68"/>
      <c r="EF4688" s="68"/>
      <c r="EG4688" s="68"/>
      <c r="EH4688" s="68"/>
      <c r="EI4688" s="68"/>
      <c r="EJ4688" s="68"/>
      <c r="EK4688" s="68"/>
      <c r="EL4688" s="68"/>
      <c r="EM4688" s="68"/>
      <c r="EN4688" s="68"/>
      <c r="EO4688" s="68"/>
      <c r="EP4688" s="68"/>
      <c r="EQ4688" s="68"/>
      <c r="ER4688" s="68"/>
      <c r="ES4688" s="68"/>
      <c r="ET4688" s="68"/>
    </row>
    <row r="4689" spans="53:150" s="9" customFormat="1" ht="15">
      <c r="BA4689" s="41"/>
      <c r="BB4689" s="41"/>
      <c r="BC4689" s="41"/>
      <c r="BD4689" s="41"/>
      <c r="BE4689" s="41"/>
      <c r="BF4689" s="41"/>
      <c r="BG4689" s="41"/>
      <c r="BH4689" s="41"/>
      <c r="BI4689" s="41"/>
      <c r="BJ4689" s="41"/>
      <c r="BK4689" s="41"/>
      <c r="BL4689" s="41"/>
      <c r="BM4689" s="41"/>
      <c r="BN4689" s="41"/>
      <c r="BO4689" s="41"/>
      <c r="BP4689" s="41"/>
      <c r="BQ4689" s="41"/>
      <c r="BR4689" s="41"/>
      <c r="BS4689" s="41"/>
      <c r="BT4689" s="41"/>
      <c r="BU4689" s="41"/>
      <c r="BV4689" s="41"/>
      <c r="BW4689" s="41"/>
      <c r="BX4689" s="41"/>
      <c r="BY4689" s="41"/>
      <c r="BZ4689" s="41"/>
      <c r="CA4689" s="41"/>
      <c r="CB4689" s="41"/>
      <c r="CC4689" s="41"/>
      <c r="CD4689" s="41"/>
      <c r="CE4689" s="41"/>
      <c r="CF4689" s="41"/>
      <c r="CG4689" s="41"/>
      <c r="CH4689" s="41"/>
      <c r="CI4689" s="41"/>
      <c r="CJ4689" s="41"/>
      <c r="ED4689" s="68"/>
      <c r="EE4689" s="68"/>
      <c r="EF4689" s="68"/>
      <c r="EG4689" s="68"/>
      <c r="EH4689" s="68"/>
      <c r="EI4689" s="68"/>
      <c r="EJ4689" s="68"/>
      <c r="EK4689" s="68"/>
      <c r="EL4689" s="68"/>
      <c r="EM4689" s="68"/>
      <c r="EN4689" s="68"/>
      <c r="EO4689" s="68"/>
      <c r="EP4689" s="68"/>
      <c r="EQ4689" s="68"/>
      <c r="ER4689" s="68"/>
      <c r="ES4689" s="68"/>
      <c r="ET4689" s="68"/>
    </row>
    <row r="4690" spans="53:150" s="9" customFormat="1" ht="15">
      <c r="BA4690" s="41"/>
      <c r="BB4690" s="41"/>
      <c r="BC4690" s="41"/>
      <c r="BD4690" s="41"/>
      <c r="BE4690" s="41"/>
      <c r="BF4690" s="41"/>
      <c r="BG4690" s="41"/>
      <c r="BH4690" s="41"/>
      <c r="BI4690" s="41"/>
      <c r="BJ4690" s="41"/>
      <c r="BK4690" s="41"/>
      <c r="BL4690" s="41"/>
      <c r="BM4690" s="41"/>
      <c r="BN4690" s="41"/>
      <c r="BO4690" s="41"/>
      <c r="BP4690" s="41"/>
      <c r="BQ4690" s="41"/>
      <c r="BR4690" s="41"/>
      <c r="BS4690" s="41"/>
      <c r="BT4690" s="41"/>
      <c r="BU4690" s="41"/>
      <c r="BV4690" s="41"/>
      <c r="BW4690" s="41"/>
      <c r="BX4690" s="41"/>
      <c r="BY4690" s="41"/>
      <c r="BZ4690" s="41"/>
      <c r="CA4690" s="41"/>
      <c r="CB4690" s="41"/>
      <c r="CC4690" s="41"/>
      <c r="CD4690" s="41"/>
      <c r="CE4690" s="41"/>
      <c r="CF4690" s="41"/>
      <c r="CG4690" s="41"/>
      <c r="CH4690" s="41"/>
      <c r="CI4690" s="41"/>
      <c r="CJ4690" s="41"/>
      <c r="ED4690" s="68"/>
      <c r="EE4690" s="68"/>
      <c r="EF4690" s="68"/>
      <c r="EG4690" s="68"/>
      <c r="EH4690" s="68"/>
      <c r="EI4690" s="68"/>
      <c r="EJ4690" s="68"/>
      <c r="EK4690" s="68"/>
      <c r="EL4690" s="68"/>
      <c r="EM4690" s="68"/>
      <c r="EN4690" s="68"/>
      <c r="EO4690" s="68"/>
      <c r="EP4690" s="68"/>
      <c r="EQ4690" s="68"/>
      <c r="ER4690" s="68"/>
      <c r="ES4690" s="68"/>
      <c r="ET4690" s="68"/>
    </row>
    <row r="4691" spans="53:150" s="9" customFormat="1" ht="15">
      <c r="BA4691" s="41"/>
      <c r="BB4691" s="41"/>
      <c r="BC4691" s="41"/>
      <c r="BD4691" s="41"/>
      <c r="BE4691" s="41"/>
      <c r="BF4691" s="41"/>
      <c r="BG4691" s="41"/>
      <c r="BH4691" s="41"/>
      <c r="BI4691" s="41"/>
      <c r="BJ4691" s="41"/>
      <c r="BK4691" s="41"/>
      <c r="BL4691" s="41"/>
      <c r="BM4691" s="41"/>
      <c r="BN4691" s="41"/>
      <c r="BO4691" s="41"/>
      <c r="BP4691" s="41"/>
      <c r="BQ4691" s="41"/>
      <c r="BR4691" s="41"/>
      <c r="BS4691" s="41"/>
      <c r="BT4691" s="41"/>
      <c r="BU4691" s="41"/>
      <c r="BV4691" s="41"/>
      <c r="BW4691" s="41"/>
      <c r="BX4691" s="41"/>
      <c r="BY4691" s="41"/>
      <c r="BZ4691" s="41"/>
      <c r="CA4691" s="41"/>
      <c r="CB4691" s="41"/>
      <c r="CC4691" s="41"/>
      <c r="CD4691" s="41"/>
      <c r="CE4691" s="41"/>
      <c r="CF4691" s="41"/>
      <c r="CG4691" s="41"/>
      <c r="CH4691" s="41"/>
      <c r="CI4691" s="41"/>
      <c r="CJ4691" s="41"/>
      <c r="ED4691" s="68"/>
      <c r="EE4691" s="68"/>
      <c r="EF4691" s="68"/>
      <c r="EG4691" s="68"/>
      <c r="EH4691" s="68"/>
      <c r="EI4691" s="68"/>
      <c r="EJ4691" s="68"/>
      <c r="EK4691" s="68"/>
      <c r="EL4691" s="68"/>
      <c r="EM4691" s="68"/>
      <c r="EN4691" s="68"/>
      <c r="EO4691" s="68"/>
      <c r="EP4691" s="68"/>
      <c r="EQ4691" s="68"/>
      <c r="ER4691" s="68"/>
      <c r="ES4691" s="68"/>
      <c r="ET4691" s="68"/>
    </row>
    <row r="4692" spans="53:150" s="9" customFormat="1" ht="15">
      <c r="BA4692" s="41"/>
      <c r="BB4692" s="41"/>
      <c r="BC4692" s="41"/>
      <c r="BD4692" s="41"/>
      <c r="BE4692" s="41"/>
      <c r="BF4692" s="41"/>
      <c r="BG4692" s="41"/>
      <c r="BH4692" s="41"/>
      <c r="BI4692" s="41"/>
      <c r="BJ4692" s="41"/>
      <c r="BK4692" s="41"/>
      <c r="BL4692" s="41"/>
      <c r="BM4692" s="41"/>
      <c r="BN4692" s="41"/>
      <c r="BO4692" s="41"/>
      <c r="BP4692" s="41"/>
      <c r="BQ4692" s="41"/>
      <c r="BR4692" s="41"/>
      <c r="BS4692" s="41"/>
      <c r="BT4692" s="41"/>
      <c r="BU4692" s="41"/>
      <c r="BV4692" s="41"/>
      <c r="BW4692" s="41"/>
      <c r="BX4692" s="41"/>
      <c r="BY4692" s="41"/>
      <c r="BZ4692" s="41"/>
      <c r="CA4692" s="41"/>
      <c r="CB4692" s="41"/>
      <c r="CC4692" s="41"/>
      <c r="CD4692" s="41"/>
      <c r="CE4692" s="41"/>
      <c r="CF4692" s="41"/>
      <c r="CG4692" s="41"/>
      <c r="CH4692" s="41"/>
      <c r="CI4692" s="41"/>
      <c r="CJ4692" s="41"/>
      <c r="ED4692" s="68"/>
      <c r="EE4692" s="68"/>
      <c r="EF4692" s="68"/>
      <c r="EG4692" s="68"/>
      <c r="EH4692" s="68"/>
      <c r="EI4692" s="68"/>
      <c r="EJ4692" s="68"/>
      <c r="EK4692" s="68"/>
      <c r="EL4692" s="68"/>
      <c r="EM4692" s="68"/>
      <c r="EN4692" s="68"/>
      <c r="EO4692" s="68"/>
      <c r="EP4692" s="68"/>
      <c r="EQ4692" s="68"/>
      <c r="ER4692" s="68"/>
      <c r="ES4692" s="68"/>
      <c r="ET4692" s="68"/>
    </row>
    <row r="4693" spans="53:150" s="9" customFormat="1" ht="15">
      <c r="BA4693" s="41"/>
      <c r="BB4693" s="41"/>
      <c r="BC4693" s="41"/>
      <c r="BD4693" s="41"/>
      <c r="BE4693" s="41"/>
      <c r="BF4693" s="41"/>
      <c r="BG4693" s="41"/>
      <c r="BH4693" s="41"/>
      <c r="BI4693" s="41"/>
      <c r="BJ4693" s="41"/>
      <c r="BK4693" s="41"/>
      <c r="BL4693" s="41"/>
      <c r="BM4693" s="41"/>
      <c r="BN4693" s="41"/>
      <c r="BO4693" s="41"/>
      <c r="BP4693" s="41"/>
      <c r="BQ4693" s="41"/>
      <c r="BR4693" s="41"/>
      <c r="BS4693" s="41"/>
      <c r="BT4693" s="41"/>
      <c r="BU4693" s="41"/>
      <c r="BV4693" s="41"/>
      <c r="BW4693" s="41"/>
      <c r="BX4693" s="41"/>
      <c r="BY4693" s="41"/>
      <c r="BZ4693" s="41"/>
      <c r="CA4693" s="41"/>
      <c r="CB4693" s="41"/>
      <c r="CC4693" s="41"/>
      <c r="CD4693" s="41"/>
      <c r="CE4693" s="41"/>
      <c r="CF4693" s="41"/>
      <c r="CG4693" s="41"/>
      <c r="CH4693" s="41"/>
      <c r="CI4693" s="41"/>
      <c r="CJ4693" s="41"/>
      <c r="ED4693" s="68"/>
      <c r="EE4693" s="68"/>
      <c r="EF4693" s="68"/>
      <c r="EG4693" s="68"/>
      <c r="EH4693" s="68"/>
      <c r="EI4693" s="68"/>
      <c r="EJ4693" s="68"/>
      <c r="EK4693" s="68"/>
      <c r="EL4693" s="68"/>
      <c r="EM4693" s="68"/>
      <c r="EN4693" s="68"/>
      <c r="EO4693" s="68"/>
      <c r="EP4693" s="68"/>
      <c r="EQ4693" s="68"/>
      <c r="ER4693" s="68"/>
      <c r="ES4693" s="68"/>
      <c r="ET4693" s="68"/>
    </row>
    <row r="4694" spans="53:150" s="9" customFormat="1" ht="15">
      <c r="BA4694" s="41"/>
      <c r="BB4694" s="41"/>
      <c r="BC4694" s="41"/>
      <c r="BD4694" s="41"/>
      <c r="BE4694" s="41"/>
      <c r="BF4694" s="41"/>
      <c r="BG4694" s="41"/>
      <c r="BH4694" s="41"/>
      <c r="BI4694" s="41"/>
      <c r="BJ4694" s="41"/>
      <c r="BK4694" s="41"/>
      <c r="BL4694" s="41"/>
      <c r="BM4694" s="41"/>
      <c r="BN4694" s="41"/>
      <c r="BO4694" s="41"/>
      <c r="BP4694" s="41"/>
      <c r="BQ4694" s="41"/>
      <c r="BR4694" s="41"/>
      <c r="BS4694" s="41"/>
      <c r="BT4694" s="41"/>
      <c r="BU4694" s="41"/>
      <c r="BV4694" s="41"/>
      <c r="BW4694" s="41"/>
      <c r="BX4694" s="41"/>
      <c r="BY4694" s="41"/>
      <c r="BZ4694" s="41"/>
      <c r="CA4694" s="41"/>
      <c r="CB4694" s="41"/>
      <c r="CC4694" s="41"/>
      <c r="CD4694" s="41"/>
      <c r="CE4694" s="41"/>
      <c r="CF4694" s="41"/>
      <c r="CG4694" s="41"/>
      <c r="CH4694" s="41"/>
      <c r="CI4694" s="41"/>
      <c r="CJ4694" s="41"/>
      <c r="ED4694" s="68"/>
      <c r="EE4694" s="68"/>
      <c r="EF4694" s="68"/>
      <c r="EG4694" s="68"/>
      <c r="EH4694" s="68"/>
      <c r="EI4694" s="68"/>
      <c r="EJ4694" s="68"/>
      <c r="EK4694" s="68"/>
      <c r="EL4694" s="68"/>
      <c r="EM4694" s="68"/>
      <c r="EN4694" s="68"/>
      <c r="EO4694" s="68"/>
      <c r="EP4694" s="68"/>
      <c r="EQ4694" s="68"/>
      <c r="ER4694" s="68"/>
      <c r="ES4694" s="68"/>
      <c r="ET4694" s="68"/>
    </row>
    <row r="4695" spans="53:150" s="9" customFormat="1" ht="15">
      <c r="BA4695" s="41"/>
      <c r="BB4695" s="41"/>
      <c r="BC4695" s="41"/>
      <c r="BD4695" s="41"/>
      <c r="BE4695" s="41"/>
      <c r="BF4695" s="41"/>
      <c r="BG4695" s="41"/>
      <c r="BH4695" s="41"/>
      <c r="BI4695" s="41"/>
      <c r="BJ4695" s="41"/>
      <c r="BK4695" s="41"/>
      <c r="BL4695" s="41"/>
      <c r="BM4695" s="41"/>
      <c r="BN4695" s="41"/>
      <c r="BO4695" s="41"/>
      <c r="BP4695" s="41"/>
      <c r="BQ4695" s="41"/>
      <c r="BR4695" s="41"/>
      <c r="BS4695" s="41"/>
      <c r="BT4695" s="41"/>
      <c r="BU4695" s="41"/>
      <c r="BV4695" s="41"/>
      <c r="BW4695" s="41"/>
      <c r="BX4695" s="41"/>
      <c r="BY4695" s="41"/>
      <c r="BZ4695" s="41"/>
      <c r="CA4695" s="41"/>
      <c r="CB4695" s="41"/>
      <c r="CC4695" s="41"/>
      <c r="CD4695" s="41"/>
      <c r="CE4695" s="41"/>
      <c r="CF4695" s="41"/>
      <c r="CG4695" s="41"/>
      <c r="CH4695" s="41"/>
      <c r="CI4695" s="41"/>
      <c r="CJ4695" s="41"/>
      <c r="ED4695" s="68"/>
      <c r="EE4695" s="68"/>
      <c r="EF4695" s="68"/>
      <c r="EG4695" s="68"/>
      <c r="EH4695" s="68"/>
      <c r="EI4695" s="68"/>
      <c r="EJ4695" s="68"/>
      <c r="EK4695" s="68"/>
      <c r="EL4695" s="68"/>
      <c r="EM4695" s="68"/>
      <c r="EN4695" s="68"/>
      <c r="EO4695" s="68"/>
      <c r="EP4695" s="68"/>
      <c r="EQ4695" s="68"/>
      <c r="ER4695" s="68"/>
      <c r="ES4695" s="68"/>
      <c r="ET4695" s="68"/>
    </row>
    <row r="4696" spans="53:150" s="9" customFormat="1" ht="15">
      <c r="BA4696" s="41"/>
      <c r="BB4696" s="41"/>
      <c r="BC4696" s="41"/>
      <c r="BD4696" s="41"/>
      <c r="BE4696" s="41"/>
      <c r="BF4696" s="41"/>
      <c r="BG4696" s="41"/>
      <c r="BH4696" s="41"/>
      <c r="BI4696" s="41"/>
      <c r="BJ4696" s="41"/>
      <c r="BK4696" s="41"/>
      <c r="BL4696" s="41"/>
      <c r="BM4696" s="41"/>
      <c r="BN4696" s="41"/>
      <c r="BO4696" s="41"/>
      <c r="BP4696" s="41"/>
      <c r="BQ4696" s="41"/>
      <c r="BR4696" s="41"/>
      <c r="BS4696" s="41"/>
      <c r="BT4696" s="41"/>
      <c r="BU4696" s="41"/>
      <c r="BV4696" s="41"/>
      <c r="BW4696" s="41"/>
      <c r="BX4696" s="41"/>
      <c r="BY4696" s="41"/>
      <c r="BZ4696" s="41"/>
      <c r="CA4696" s="41"/>
      <c r="CB4696" s="41"/>
      <c r="CC4696" s="41"/>
      <c r="CD4696" s="41"/>
      <c r="CE4696" s="41"/>
      <c r="CF4696" s="41"/>
      <c r="CG4696" s="41"/>
      <c r="CH4696" s="41"/>
      <c r="CI4696" s="41"/>
      <c r="CJ4696" s="41"/>
      <c r="ED4696" s="68"/>
      <c r="EE4696" s="68"/>
      <c r="EF4696" s="68"/>
      <c r="EG4696" s="68"/>
      <c r="EH4696" s="68"/>
      <c r="EI4696" s="68"/>
      <c r="EJ4696" s="68"/>
      <c r="EK4696" s="68"/>
      <c r="EL4696" s="68"/>
      <c r="EM4696" s="68"/>
      <c r="EN4696" s="68"/>
      <c r="EO4696" s="68"/>
      <c r="EP4696" s="68"/>
      <c r="EQ4696" s="68"/>
      <c r="ER4696" s="68"/>
      <c r="ES4696" s="68"/>
      <c r="ET4696" s="68"/>
    </row>
    <row r="4697" spans="53:150" s="9" customFormat="1" ht="15">
      <c r="BA4697" s="41"/>
      <c r="BB4697" s="41"/>
      <c r="BC4697" s="41"/>
      <c r="BD4697" s="41"/>
      <c r="BE4697" s="41"/>
      <c r="BF4697" s="41"/>
      <c r="BG4697" s="41"/>
      <c r="BH4697" s="41"/>
      <c r="BI4697" s="41"/>
      <c r="BJ4697" s="41"/>
      <c r="BK4697" s="41"/>
      <c r="BL4697" s="41"/>
      <c r="BM4697" s="41"/>
      <c r="BN4697" s="41"/>
      <c r="BO4697" s="41"/>
      <c r="BP4697" s="41"/>
      <c r="BQ4697" s="41"/>
      <c r="BR4697" s="41"/>
      <c r="BS4697" s="41"/>
      <c r="BT4697" s="41"/>
      <c r="BU4697" s="41"/>
      <c r="BV4697" s="41"/>
      <c r="BW4697" s="41"/>
      <c r="BX4697" s="41"/>
      <c r="BY4697" s="41"/>
      <c r="BZ4697" s="41"/>
      <c r="CA4697" s="41"/>
      <c r="CB4697" s="41"/>
      <c r="CC4697" s="41"/>
      <c r="CD4697" s="41"/>
      <c r="CE4697" s="41"/>
      <c r="CF4697" s="41"/>
      <c r="CG4697" s="41"/>
      <c r="CH4697" s="41"/>
      <c r="CI4697" s="41"/>
      <c r="CJ4697" s="41"/>
      <c r="ED4697" s="68"/>
      <c r="EE4697" s="68"/>
      <c r="EF4697" s="68"/>
      <c r="EG4697" s="68"/>
      <c r="EH4697" s="68"/>
      <c r="EI4697" s="68"/>
      <c r="EJ4697" s="68"/>
      <c r="EK4697" s="68"/>
      <c r="EL4697" s="68"/>
      <c r="EM4697" s="68"/>
      <c r="EN4697" s="68"/>
      <c r="EO4697" s="68"/>
      <c r="EP4697" s="68"/>
      <c r="EQ4697" s="68"/>
      <c r="ER4697" s="68"/>
      <c r="ES4697" s="68"/>
      <c r="ET4697" s="68"/>
    </row>
    <row r="4698" spans="53:150" s="9" customFormat="1" ht="15">
      <c r="BA4698" s="41"/>
      <c r="BB4698" s="41"/>
      <c r="BC4698" s="41"/>
      <c r="BD4698" s="41"/>
      <c r="BE4698" s="41"/>
      <c r="BF4698" s="41"/>
      <c r="BG4698" s="41"/>
      <c r="BH4698" s="41"/>
      <c r="BI4698" s="41"/>
      <c r="BJ4698" s="41"/>
      <c r="BK4698" s="41"/>
      <c r="BL4698" s="41"/>
      <c r="BM4698" s="41"/>
      <c r="BN4698" s="41"/>
      <c r="BO4698" s="41"/>
      <c r="BP4698" s="41"/>
      <c r="BQ4698" s="41"/>
      <c r="BR4698" s="41"/>
      <c r="BS4698" s="41"/>
      <c r="BT4698" s="41"/>
      <c r="BU4698" s="41"/>
      <c r="BV4698" s="41"/>
      <c r="BW4698" s="41"/>
      <c r="BX4698" s="41"/>
      <c r="BY4698" s="41"/>
      <c r="BZ4698" s="41"/>
      <c r="CA4698" s="41"/>
      <c r="CB4698" s="41"/>
      <c r="CC4698" s="41"/>
      <c r="CD4698" s="41"/>
      <c r="CE4698" s="41"/>
      <c r="CF4698" s="41"/>
      <c r="CG4698" s="41"/>
      <c r="CH4698" s="41"/>
      <c r="CI4698" s="41"/>
      <c r="CJ4698" s="41"/>
      <c r="ED4698" s="68"/>
      <c r="EE4698" s="68"/>
      <c r="EF4698" s="68"/>
      <c r="EG4698" s="68"/>
      <c r="EH4698" s="68"/>
      <c r="EI4698" s="68"/>
      <c r="EJ4698" s="68"/>
      <c r="EK4698" s="68"/>
      <c r="EL4698" s="68"/>
      <c r="EM4698" s="68"/>
      <c r="EN4698" s="68"/>
      <c r="EO4698" s="68"/>
      <c r="EP4698" s="68"/>
      <c r="EQ4698" s="68"/>
      <c r="ER4698" s="68"/>
      <c r="ES4698" s="68"/>
      <c r="ET4698" s="68"/>
    </row>
    <row r="4699" spans="53:150" s="9" customFormat="1" ht="15">
      <c r="BA4699" s="41"/>
      <c r="BB4699" s="41"/>
      <c r="BC4699" s="41"/>
      <c r="BD4699" s="41"/>
      <c r="BE4699" s="41"/>
      <c r="BF4699" s="41"/>
      <c r="BG4699" s="41"/>
      <c r="BH4699" s="41"/>
      <c r="BI4699" s="41"/>
      <c r="BJ4699" s="41"/>
      <c r="BK4699" s="41"/>
      <c r="BL4699" s="41"/>
      <c r="BM4699" s="41"/>
      <c r="BN4699" s="41"/>
      <c r="BO4699" s="41"/>
      <c r="BP4699" s="41"/>
      <c r="BQ4699" s="41"/>
      <c r="BR4699" s="41"/>
      <c r="BS4699" s="41"/>
      <c r="BT4699" s="41"/>
      <c r="BU4699" s="41"/>
      <c r="BV4699" s="41"/>
      <c r="BW4699" s="41"/>
      <c r="BX4699" s="41"/>
      <c r="BY4699" s="41"/>
      <c r="BZ4699" s="41"/>
      <c r="CA4699" s="41"/>
      <c r="CB4699" s="41"/>
      <c r="CC4699" s="41"/>
      <c r="CD4699" s="41"/>
      <c r="CE4699" s="41"/>
      <c r="CF4699" s="41"/>
      <c r="CG4699" s="41"/>
      <c r="CH4699" s="41"/>
      <c r="CI4699" s="41"/>
      <c r="CJ4699" s="41"/>
      <c r="ED4699" s="68"/>
      <c r="EE4699" s="68"/>
      <c r="EF4699" s="68"/>
      <c r="EG4699" s="68"/>
      <c r="EH4699" s="68"/>
      <c r="EI4699" s="68"/>
      <c r="EJ4699" s="68"/>
      <c r="EK4699" s="68"/>
      <c r="EL4699" s="68"/>
      <c r="EM4699" s="68"/>
      <c r="EN4699" s="68"/>
      <c r="EO4699" s="68"/>
      <c r="EP4699" s="68"/>
      <c r="EQ4699" s="68"/>
      <c r="ER4699" s="68"/>
      <c r="ES4699" s="68"/>
      <c r="ET4699" s="68"/>
    </row>
    <row r="4700" spans="53:150" s="9" customFormat="1" ht="15">
      <c r="BA4700" s="41"/>
      <c r="BB4700" s="41"/>
      <c r="BC4700" s="41"/>
      <c r="BD4700" s="41"/>
      <c r="BE4700" s="41"/>
      <c r="BF4700" s="41"/>
      <c r="BG4700" s="41"/>
      <c r="BH4700" s="41"/>
      <c r="BI4700" s="41"/>
      <c r="BJ4700" s="41"/>
      <c r="BK4700" s="41"/>
      <c r="BL4700" s="41"/>
      <c r="BM4700" s="41"/>
      <c r="BN4700" s="41"/>
      <c r="BO4700" s="41"/>
      <c r="BP4700" s="41"/>
      <c r="BQ4700" s="41"/>
      <c r="BR4700" s="41"/>
      <c r="BS4700" s="41"/>
      <c r="BT4700" s="41"/>
      <c r="BU4700" s="41"/>
      <c r="BV4700" s="41"/>
      <c r="BW4700" s="41"/>
      <c r="BX4700" s="41"/>
      <c r="BY4700" s="41"/>
      <c r="BZ4700" s="41"/>
      <c r="CA4700" s="41"/>
      <c r="CB4700" s="41"/>
      <c r="CC4700" s="41"/>
      <c r="CD4700" s="41"/>
      <c r="CE4700" s="41"/>
      <c r="CF4700" s="41"/>
      <c r="CG4700" s="41"/>
      <c r="CH4700" s="41"/>
      <c r="CI4700" s="41"/>
      <c r="CJ4700" s="41"/>
      <c r="ED4700" s="68"/>
      <c r="EE4700" s="68"/>
      <c r="EF4700" s="68"/>
      <c r="EG4700" s="68"/>
      <c r="EH4700" s="68"/>
      <c r="EI4700" s="68"/>
      <c r="EJ4700" s="68"/>
      <c r="EK4700" s="68"/>
      <c r="EL4700" s="68"/>
      <c r="EM4700" s="68"/>
      <c r="EN4700" s="68"/>
      <c r="EO4700" s="68"/>
      <c r="EP4700" s="68"/>
      <c r="EQ4700" s="68"/>
      <c r="ER4700" s="68"/>
      <c r="ES4700" s="68"/>
      <c r="ET4700" s="68"/>
    </row>
    <row r="4701" spans="53:150" s="9" customFormat="1" ht="15">
      <c r="BA4701" s="41"/>
      <c r="BB4701" s="41"/>
      <c r="BC4701" s="41"/>
      <c r="BD4701" s="41"/>
      <c r="BE4701" s="41"/>
      <c r="BF4701" s="41"/>
      <c r="BG4701" s="41"/>
      <c r="BH4701" s="41"/>
      <c r="BI4701" s="41"/>
      <c r="BJ4701" s="41"/>
      <c r="BK4701" s="41"/>
      <c r="BL4701" s="41"/>
      <c r="BM4701" s="41"/>
      <c r="BN4701" s="41"/>
      <c r="BO4701" s="41"/>
      <c r="BP4701" s="41"/>
      <c r="BQ4701" s="41"/>
      <c r="BR4701" s="41"/>
      <c r="BS4701" s="41"/>
      <c r="BT4701" s="41"/>
      <c r="BU4701" s="41"/>
      <c r="BV4701" s="41"/>
      <c r="BW4701" s="41"/>
      <c r="BX4701" s="41"/>
      <c r="BY4701" s="41"/>
      <c r="BZ4701" s="41"/>
      <c r="CA4701" s="41"/>
      <c r="CB4701" s="41"/>
      <c r="CC4701" s="41"/>
      <c r="CD4701" s="41"/>
      <c r="CE4701" s="41"/>
      <c r="CF4701" s="41"/>
      <c r="CG4701" s="41"/>
      <c r="CH4701" s="41"/>
      <c r="CI4701" s="41"/>
      <c r="CJ4701" s="41"/>
      <c r="ED4701" s="68"/>
      <c r="EE4701" s="68"/>
      <c r="EF4701" s="68"/>
      <c r="EG4701" s="68"/>
      <c r="EH4701" s="68"/>
      <c r="EI4701" s="68"/>
      <c r="EJ4701" s="68"/>
      <c r="EK4701" s="68"/>
      <c r="EL4701" s="68"/>
      <c r="EM4701" s="68"/>
      <c r="EN4701" s="68"/>
      <c r="EO4701" s="68"/>
      <c r="EP4701" s="68"/>
      <c r="EQ4701" s="68"/>
      <c r="ER4701" s="68"/>
      <c r="ES4701" s="68"/>
      <c r="ET4701" s="68"/>
    </row>
    <row r="4702" spans="53:150" s="9" customFormat="1" ht="15">
      <c r="BA4702" s="41"/>
      <c r="BB4702" s="41"/>
      <c r="BC4702" s="41"/>
      <c r="BD4702" s="41"/>
      <c r="BE4702" s="41"/>
      <c r="BF4702" s="41"/>
      <c r="BG4702" s="41"/>
      <c r="BH4702" s="41"/>
      <c r="BI4702" s="41"/>
      <c r="BJ4702" s="41"/>
      <c r="BK4702" s="41"/>
      <c r="BL4702" s="41"/>
      <c r="BM4702" s="41"/>
      <c r="BN4702" s="41"/>
      <c r="BO4702" s="41"/>
      <c r="BP4702" s="41"/>
      <c r="BQ4702" s="41"/>
      <c r="BR4702" s="41"/>
      <c r="BS4702" s="41"/>
      <c r="BT4702" s="41"/>
      <c r="BU4702" s="41"/>
      <c r="BV4702" s="41"/>
      <c r="BW4702" s="41"/>
      <c r="BX4702" s="41"/>
      <c r="BY4702" s="41"/>
      <c r="BZ4702" s="41"/>
      <c r="CA4702" s="41"/>
      <c r="CB4702" s="41"/>
      <c r="CC4702" s="41"/>
      <c r="CD4702" s="41"/>
      <c r="CE4702" s="41"/>
      <c r="CF4702" s="41"/>
      <c r="CG4702" s="41"/>
      <c r="CH4702" s="41"/>
      <c r="CI4702" s="41"/>
      <c r="CJ4702" s="41"/>
      <c r="ED4702" s="68"/>
      <c r="EE4702" s="68"/>
      <c r="EF4702" s="68"/>
      <c r="EG4702" s="68"/>
      <c r="EH4702" s="68"/>
      <c r="EI4702" s="68"/>
      <c r="EJ4702" s="68"/>
      <c r="EK4702" s="68"/>
      <c r="EL4702" s="68"/>
      <c r="EM4702" s="68"/>
      <c r="EN4702" s="68"/>
      <c r="EO4702" s="68"/>
      <c r="EP4702" s="68"/>
      <c r="EQ4702" s="68"/>
      <c r="ER4702" s="68"/>
      <c r="ES4702" s="68"/>
      <c r="ET4702" s="68"/>
    </row>
    <row r="4703" spans="53:150" s="9" customFormat="1" ht="15">
      <c r="BA4703" s="41"/>
      <c r="BB4703" s="41"/>
      <c r="BC4703" s="41"/>
      <c r="BD4703" s="41"/>
      <c r="BE4703" s="41"/>
      <c r="BF4703" s="41"/>
      <c r="BG4703" s="41"/>
      <c r="BH4703" s="41"/>
      <c r="BI4703" s="41"/>
      <c r="BJ4703" s="41"/>
      <c r="BK4703" s="41"/>
      <c r="BL4703" s="41"/>
      <c r="BM4703" s="41"/>
      <c r="BN4703" s="41"/>
      <c r="BO4703" s="41"/>
      <c r="BP4703" s="41"/>
      <c r="BQ4703" s="41"/>
      <c r="BR4703" s="41"/>
      <c r="BS4703" s="41"/>
      <c r="BT4703" s="41"/>
      <c r="BU4703" s="41"/>
      <c r="BV4703" s="41"/>
      <c r="BW4703" s="41"/>
      <c r="BX4703" s="41"/>
      <c r="BY4703" s="41"/>
      <c r="BZ4703" s="41"/>
      <c r="CA4703" s="41"/>
      <c r="CB4703" s="41"/>
      <c r="CC4703" s="41"/>
      <c r="CD4703" s="41"/>
      <c r="CE4703" s="41"/>
      <c r="CF4703" s="41"/>
      <c r="CG4703" s="41"/>
      <c r="CH4703" s="41"/>
      <c r="CI4703" s="41"/>
      <c r="CJ4703" s="41"/>
      <c r="ED4703" s="68"/>
      <c r="EE4703" s="68"/>
      <c r="EF4703" s="68"/>
      <c r="EG4703" s="68"/>
      <c r="EH4703" s="68"/>
      <c r="EI4703" s="68"/>
      <c r="EJ4703" s="68"/>
      <c r="EK4703" s="68"/>
      <c r="EL4703" s="68"/>
      <c r="EM4703" s="68"/>
      <c r="EN4703" s="68"/>
      <c r="EO4703" s="68"/>
      <c r="EP4703" s="68"/>
      <c r="EQ4703" s="68"/>
      <c r="ER4703" s="68"/>
      <c r="ES4703" s="68"/>
      <c r="ET4703" s="68"/>
    </row>
    <row r="4704" spans="53:150" s="9" customFormat="1" ht="15">
      <c r="BA4704" s="41"/>
      <c r="BB4704" s="41"/>
      <c r="BC4704" s="41"/>
      <c r="BD4704" s="41"/>
      <c r="BE4704" s="41"/>
      <c r="BF4704" s="41"/>
      <c r="BG4704" s="41"/>
      <c r="BH4704" s="41"/>
      <c r="BI4704" s="41"/>
      <c r="BJ4704" s="41"/>
      <c r="BK4704" s="41"/>
      <c r="BL4704" s="41"/>
      <c r="BM4704" s="41"/>
      <c r="BN4704" s="41"/>
      <c r="BO4704" s="41"/>
      <c r="BP4704" s="41"/>
      <c r="BQ4704" s="41"/>
      <c r="BR4704" s="41"/>
      <c r="BS4704" s="41"/>
      <c r="BT4704" s="41"/>
      <c r="BU4704" s="41"/>
      <c r="BV4704" s="41"/>
      <c r="BW4704" s="41"/>
      <c r="BX4704" s="41"/>
      <c r="BY4704" s="41"/>
      <c r="BZ4704" s="41"/>
      <c r="CA4704" s="41"/>
      <c r="CB4704" s="41"/>
      <c r="CC4704" s="41"/>
      <c r="CD4704" s="41"/>
      <c r="CE4704" s="41"/>
      <c r="CF4704" s="41"/>
      <c r="CG4704" s="41"/>
      <c r="CH4704" s="41"/>
      <c r="CI4704" s="41"/>
      <c r="CJ4704" s="41"/>
      <c r="ED4704" s="68"/>
      <c r="EE4704" s="68"/>
      <c r="EF4704" s="68"/>
      <c r="EG4704" s="68"/>
      <c r="EH4704" s="68"/>
      <c r="EI4704" s="68"/>
      <c r="EJ4704" s="68"/>
      <c r="EK4704" s="68"/>
      <c r="EL4704" s="68"/>
      <c r="EM4704" s="68"/>
      <c r="EN4704" s="68"/>
      <c r="EO4704" s="68"/>
      <c r="EP4704" s="68"/>
      <c r="EQ4704" s="68"/>
      <c r="ER4704" s="68"/>
      <c r="ES4704" s="68"/>
      <c r="ET4704" s="68"/>
    </row>
    <row r="4705" spans="53:150" s="9" customFormat="1" ht="15">
      <c r="BA4705" s="41"/>
      <c r="BB4705" s="41"/>
      <c r="BC4705" s="41"/>
      <c r="BD4705" s="41"/>
      <c r="BE4705" s="41"/>
      <c r="BF4705" s="41"/>
      <c r="BG4705" s="41"/>
      <c r="BH4705" s="41"/>
      <c r="BI4705" s="41"/>
      <c r="BJ4705" s="41"/>
      <c r="BK4705" s="41"/>
      <c r="BL4705" s="41"/>
      <c r="BM4705" s="41"/>
      <c r="BN4705" s="41"/>
      <c r="BO4705" s="41"/>
      <c r="BP4705" s="41"/>
      <c r="BQ4705" s="41"/>
      <c r="BR4705" s="41"/>
      <c r="BS4705" s="41"/>
      <c r="BT4705" s="41"/>
      <c r="BU4705" s="41"/>
      <c r="BV4705" s="41"/>
      <c r="BW4705" s="41"/>
      <c r="BX4705" s="41"/>
      <c r="BY4705" s="41"/>
      <c r="BZ4705" s="41"/>
      <c r="CA4705" s="41"/>
      <c r="CB4705" s="41"/>
      <c r="CC4705" s="41"/>
      <c r="CD4705" s="41"/>
      <c r="CE4705" s="41"/>
      <c r="CF4705" s="41"/>
      <c r="CG4705" s="41"/>
      <c r="CH4705" s="41"/>
      <c r="CI4705" s="41"/>
      <c r="CJ4705" s="41"/>
      <c r="ED4705" s="68"/>
      <c r="EE4705" s="68"/>
      <c r="EF4705" s="68"/>
      <c r="EG4705" s="68"/>
      <c r="EH4705" s="68"/>
      <c r="EI4705" s="68"/>
      <c r="EJ4705" s="68"/>
      <c r="EK4705" s="68"/>
      <c r="EL4705" s="68"/>
      <c r="EM4705" s="68"/>
      <c r="EN4705" s="68"/>
      <c r="EO4705" s="68"/>
      <c r="EP4705" s="68"/>
      <c r="EQ4705" s="68"/>
      <c r="ER4705" s="68"/>
      <c r="ES4705" s="68"/>
      <c r="ET4705" s="68"/>
    </row>
    <row r="4706" spans="53:150" s="9" customFormat="1" ht="15">
      <c r="BA4706" s="41"/>
      <c r="BB4706" s="41"/>
      <c r="BC4706" s="41"/>
      <c r="BD4706" s="41"/>
      <c r="BE4706" s="41"/>
      <c r="BF4706" s="41"/>
      <c r="BG4706" s="41"/>
      <c r="BH4706" s="41"/>
      <c r="BI4706" s="41"/>
      <c r="BJ4706" s="41"/>
      <c r="BK4706" s="41"/>
      <c r="BL4706" s="41"/>
      <c r="BM4706" s="41"/>
      <c r="BN4706" s="41"/>
      <c r="BO4706" s="41"/>
      <c r="BP4706" s="41"/>
      <c r="BQ4706" s="41"/>
      <c r="BR4706" s="41"/>
      <c r="BS4706" s="41"/>
      <c r="BT4706" s="41"/>
      <c r="BU4706" s="41"/>
      <c r="BV4706" s="41"/>
      <c r="BW4706" s="41"/>
      <c r="BX4706" s="41"/>
      <c r="BY4706" s="41"/>
      <c r="BZ4706" s="41"/>
      <c r="CA4706" s="41"/>
      <c r="CB4706" s="41"/>
      <c r="CC4706" s="41"/>
      <c r="CD4706" s="41"/>
      <c r="CE4706" s="41"/>
      <c r="CF4706" s="41"/>
      <c r="CG4706" s="41"/>
      <c r="CH4706" s="41"/>
      <c r="CI4706" s="41"/>
      <c r="CJ4706" s="41"/>
      <c r="ED4706" s="68"/>
      <c r="EE4706" s="68"/>
      <c r="EF4706" s="68"/>
      <c r="EG4706" s="68"/>
      <c r="EH4706" s="68"/>
      <c r="EI4706" s="68"/>
      <c r="EJ4706" s="68"/>
      <c r="EK4706" s="68"/>
      <c r="EL4706" s="68"/>
      <c r="EM4706" s="68"/>
      <c r="EN4706" s="68"/>
      <c r="EO4706" s="68"/>
      <c r="EP4706" s="68"/>
      <c r="EQ4706" s="68"/>
      <c r="ER4706" s="68"/>
      <c r="ES4706" s="68"/>
      <c r="ET4706" s="68"/>
    </row>
    <row r="4707" spans="53:150" s="9" customFormat="1" ht="15">
      <c r="BA4707" s="41"/>
      <c r="BB4707" s="41"/>
      <c r="BC4707" s="41"/>
      <c r="BD4707" s="41"/>
      <c r="BE4707" s="41"/>
      <c r="BF4707" s="41"/>
      <c r="BG4707" s="41"/>
      <c r="BH4707" s="41"/>
      <c r="BI4707" s="41"/>
      <c r="BJ4707" s="41"/>
      <c r="BK4707" s="41"/>
      <c r="BL4707" s="41"/>
      <c r="BM4707" s="41"/>
      <c r="BN4707" s="41"/>
      <c r="BO4707" s="41"/>
      <c r="BP4707" s="41"/>
      <c r="BQ4707" s="41"/>
      <c r="BR4707" s="41"/>
      <c r="BS4707" s="41"/>
      <c r="BT4707" s="41"/>
      <c r="BU4707" s="41"/>
      <c r="BV4707" s="41"/>
      <c r="BW4707" s="41"/>
      <c r="BX4707" s="41"/>
      <c r="BY4707" s="41"/>
      <c r="BZ4707" s="41"/>
      <c r="CA4707" s="41"/>
      <c r="CB4707" s="41"/>
      <c r="CC4707" s="41"/>
      <c r="CD4707" s="41"/>
      <c r="CE4707" s="41"/>
      <c r="CF4707" s="41"/>
      <c r="CG4707" s="41"/>
      <c r="CH4707" s="41"/>
      <c r="CI4707" s="41"/>
      <c r="CJ4707" s="41"/>
      <c r="ED4707" s="68"/>
      <c r="EE4707" s="68"/>
      <c r="EF4707" s="68"/>
      <c r="EG4707" s="68"/>
      <c r="EH4707" s="68"/>
      <c r="EI4707" s="68"/>
      <c r="EJ4707" s="68"/>
      <c r="EK4707" s="68"/>
      <c r="EL4707" s="68"/>
      <c r="EM4707" s="68"/>
      <c r="EN4707" s="68"/>
      <c r="EO4707" s="68"/>
      <c r="EP4707" s="68"/>
      <c r="EQ4707" s="68"/>
      <c r="ER4707" s="68"/>
      <c r="ES4707" s="68"/>
      <c r="ET4707" s="68"/>
    </row>
    <row r="4708" spans="53:150" s="9" customFormat="1" ht="15">
      <c r="BA4708" s="41"/>
      <c r="BB4708" s="41"/>
      <c r="BC4708" s="41"/>
      <c r="BD4708" s="41"/>
      <c r="BE4708" s="41"/>
      <c r="BF4708" s="41"/>
      <c r="BG4708" s="41"/>
      <c r="BH4708" s="41"/>
      <c r="BI4708" s="41"/>
      <c r="BJ4708" s="41"/>
      <c r="BK4708" s="41"/>
      <c r="BL4708" s="41"/>
      <c r="BM4708" s="41"/>
      <c r="BN4708" s="41"/>
      <c r="BO4708" s="41"/>
      <c r="BP4708" s="41"/>
      <c r="BQ4708" s="41"/>
      <c r="BR4708" s="41"/>
      <c r="BS4708" s="41"/>
      <c r="BT4708" s="41"/>
      <c r="BU4708" s="41"/>
      <c r="BV4708" s="41"/>
      <c r="BW4708" s="41"/>
      <c r="BX4708" s="41"/>
      <c r="BY4708" s="41"/>
      <c r="BZ4708" s="41"/>
      <c r="CA4708" s="41"/>
      <c r="CB4708" s="41"/>
      <c r="CC4708" s="41"/>
      <c r="CD4708" s="41"/>
      <c r="CE4708" s="41"/>
      <c r="CF4708" s="41"/>
      <c r="CG4708" s="41"/>
      <c r="CH4708" s="41"/>
      <c r="CI4708" s="41"/>
      <c r="CJ4708" s="41"/>
      <c r="ED4708" s="68"/>
      <c r="EE4708" s="68"/>
      <c r="EF4708" s="68"/>
      <c r="EG4708" s="68"/>
      <c r="EH4708" s="68"/>
      <c r="EI4708" s="68"/>
      <c r="EJ4708" s="68"/>
      <c r="EK4708" s="68"/>
      <c r="EL4708" s="68"/>
      <c r="EM4708" s="68"/>
      <c r="EN4708" s="68"/>
      <c r="EO4708" s="68"/>
      <c r="EP4708" s="68"/>
      <c r="EQ4708" s="68"/>
      <c r="ER4708" s="68"/>
      <c r="ES4708" s="68"/>
      <c r="ET4708" s="68"/>
    </row>
    <row r="4709" spans="53:150" s="9" customFormat="1" ht="15">
      <c r="BA4709" s="41"/>
      <c r="BB4709" s="41"/>
      <c r="BC4709" s="41"/>
      <c r="BD4709" s="41"/>
      <c r="BE4709" s="41"/>
      <c r="BF4709" s="41"/>
      <c r="BG4709" s="41"/>
      <c r="BH4709" s="41"/>
      <c r="BI4709" s="41"/>
      <c r="BJ4709" s="41"/>
      <c r="BK4709" s="41"/>
      <c r="BL4709" s="41"/>
      <c r="BM4709" s="41"/>
      <c r="BN4709" s="41"/>
      <c r="BO4709" s="41"/>
      <c r="BP4709" s="41"/>
      <c r="BQ4709" s="41"/>
      <c r="BR4709" s="41"/>
      <c r="BS4709" s="41"/>
      <c r="BT4709" s="41"/>
      <c r="BU4709" s="41"/>
      <c r="BV4709" s="41"/>
      <c r="BW4709" s="41"/>
      <c r="BX4709" s="41"/>
      <c r="BY4709" s="41"/>
      <c r="BZ4709" s="41"/>
      <c r="CA4709" s="41"/>
      <c r="CB4709" s="41"/>
      <c r="CC4709" s="41"/>
      <c r="CD4709" s="41"/>
      <c r="CE4709" s="41"/>
      <c r="CF4709" s="41"/>
      <c r="CG4709" s="41"/>
      <c r="CH4709" s="41"/>
      <c r="CI4709" s="41"/>
      <c r="CJ4709" s="41"/>
      <c r="ED4709" s="68"/>
      <c r="EE4709" s="68"/>
      <c r="EF4709" s="68"/>
      <c r="EG4709" s="68"/>
      <c r="EH4709" s="68"/>
      <c r="EI4709" s="68"/>
      <c r="EJ4709" s="68"/>
      <c r="EK4709" s="68"/>
      <c r="EL4709" s="68"/>
      <c r="EM4709" s="68"/>
      <c r="EN4709" s="68"/>
      <c r="EO4709" s="68"/>
      <c r="EP4709" s="68"/>
      <c r="EQ4709" s="68"/>
      <c r="ER4709" s="68"/>
      <c r="ES4709" s="68"/>
      <c r="ET4709" s="68"/>
    </row>
    <row r="4710" spans="53:150" s="9" customFormat="1" ht="15">
      <c r="BA4710" s="41"/>
      <c r="BB4710" s="41"/>
      <c r="BC4710" s="41"/>
      <c r="BD4710" s="41"/>
      <c r="BE4710" s="41"/>
      <c r="BF4710" s="41"/>
      <c r="BG4710" s="41"/>
      <c r="BH4710" s="41"/>
      <c r="BI4710" s="41"/>
      <c r="BJ4710" s="41"/>
      <c r="BK4710" s="41"/>
      <c r="BL4710" s="41"/>
      <c r="BM4710" s="41"/>
      <c r="BN4710" s="41"/>
      <c r="BO4710" s="41"/>
      <c r="BP4710" s="41"/>
      <c r="BQ4710" s="41"/>
      <c r="BR4710" s="41"/>
      <c r="BS4710" s="41"/>
      <c r="BT4710" s="41"/>
      <c r="BU4710" s="41"/>
      <c r="BV4710" s="41"/>
      <c r="BW4710" s="41"/>
      <c r="BX4710" s="41"/>
      <c r="BY4710" s="41"/>
      <c r="BZ4710" s="41"/>
      <c r="CA4710" s="41"/>
      <c r="CB4710" s="41"/>
      <c r="CC4710" s="41"/>
      <c r="CD4710" s="41"/>
      <c r="CE4710" s="41"/>
      <c r="CF4710" s="41"/>
      <c r="CG4710" s="41"/>
      <c r="CH4710" s="41"/>
      <c r="CI4710" s="41"/>
      <c r="CJ4710" s="41"/>
      <c r="ED4710" s="68"/>
      <c r="EE4710" s="68"/>
      <c r="EF4710" s="68"/>
      <c r="EG4710" s="68"/>
      <c r="EH4710" s="68"/>
      <c r="EI4710" s="68"/>
      <c r="EJ4710" s="68"/>
      <c r="EK4710" s="68"/>
      <c r="EL4710" s="68"/>
      <c r="EM4710" s="68"/>
      <c r="EN4710" s="68"/>
      <c r="EO4710" s="68"/>
      <c r="EP4710" s="68"/>
      <c r="EQ4710" s="68"/>
      <c r="ER4710" s="68"/>
      <c r="ES4710" s="68"/>
      <c r="ET4710" s="68"/>
    </row>
    <row r="4711" spans="53:150" s="9" customFormat="1" ht="15">
      <c r="BA4711" s="41"/>
      <c r="BB4711" s="41"/>
      <c r="BC4711" s="41"/>
      <c r="BD4711" s="41"/>
      <c r="BE4711" s="41"/>
      <c r="BF4711" s="41"/>
      <c r="BG4711" s="41"/>
      <c r="BH4711" s="41"/>
      <c r="BI4711" s="41"/>
      <c r="BJ4711" s="41"/>
      <c r="BK4711" s="41"/>
      <c r="BL4711" s="41"/>
      <c r="BM4711" s="41"/>
      <c r="BN4711" s="41"/>
      <c r="BO4711" s="41"/>
      <c r="BP4711" s="41"/>
      <c r="BQ4711" s="41"/>
      <c r="BR4711" s="41"/>
      <c r="BS4711" s="41"/>
      <c r="BT4711" s="41"/>
      <c r="BU4711" s="41"/>
      <c r="BV4711" s="41"/>
      <c r="BW4711" s="41"/>
      <c r="BX4711" s="41"/>
      <c r="BY4711" s="41"/>
      <c r="BZ4711" s="41"/>
      <c r="CA4711" s="41"/>
      <c r="CB4711" s="41"/>
      <c r="CC4711" s="41"/>
      <c r="CD4711" s="41"/>
      <c r="CE4711" s="41"/>
      <c r="CF4711" s="41"/>
      <c r="CG4711" s="41"/>
      <c r="CH4711" s="41"/>
      <c r="CI4711" s="41"/>
      <c r="CJ4711" s="41"/>
      <c r="ED4711" s="68"/>
      <c r="EE4711" s="68"/>
      <c r="EF4711" s="68"/>
      <c r="EG4711" s="68"/>
      <c r="EH4711" s="68"/>
      <c r="EI4711" s="68"/>
      <c r="EJ4711" s="68"/>
      <c r="EK4711" s="68"/>
      <c r="EL4711" s="68"/>
      <c r="EM4711" s="68"/>
      <c r="EN4711" s="68"/>
      <c r="EO4711" s="68"/>
      <c r="EP4711" s="68"/>
      <c r="EQ4711" s="68"/>
      <c r="ER4711" s="68"/>
      <c r="ES4711" s="68"/>
      <c r="ET4711" s="68"/>
    </row>
    <row r="4712" spans="53:150" s="9" customFormat="1" ht="15">
      <c r="BA4712" s="41"/>
      <c r="BB4712" s="41"/>
      <c r="BC4712" s="41"/>
      <c r="BD4712" s="41"/>
      <c r="BE4712" s="41"/>
      <c r="BF4712" s="41"/>
      <c r="BG4712" s="41"/>
      <c r="BH4712" s="41"/>
      <c r="BI4712" s="41"/>
      <c r="BJ4712" s="41"/>
      <c r="BK4712" s="41"/>
      <c r="BL4712" s="41"/>
      <c r="BM4712" s="41"/>
      <c r="BN4712" s="41"/>
      <c r="BO4712" s="41"/>
      <c r="BP4712" s="41"/>
      <c r="BQ4712" s="41"/>
      <c r="BR4712" s="41"/>
      <c r="BS4712" s="41"/>
      <c r="BT4712" s="41"/>
      <c r="BU4712" s="41"/>
      <c r="BV4712" s="41"/>
      <c r="BW4712" s="41"/>
      <c r="BX4712" s="41"/>
      <c r="BY4712" s="41"/>
      <c r="BZ4712" s="41"/>
      <c r="CA4712" s="41"/>
      <c r="CB4712" s="41"/>
      <c r="CC4712" s="41"/>
      <c r="CD4712" s="41"/>
      <c r="CE4712" s="41"/>
      <c r="CF4712" s="41"/>
      <c r="CG4712" s="41"/>
      <c r="CH4712" s="41"/>
      <c r="CI4712" s="41"/>
      <c r="CJ4712" s="41"/>
      <c r="ED4712" s="68"/>
      <c r="EE4712" s="68"/>
      <c r="EF4712" s="68"/>
      <c r="EG4712" s="68"/>
      <c r="EH4712" s="68"/>
      <c r="EI4712" s="68"/>
      <c r="EJ4712" s="68"/>
      <c r="EK4712" s="68"/>
      <c r="EL4712" s="68"/>
      <c r="EM4712" s="68"/>
      <c r="EN4712" s="68"/>
      <c r="EO4712" s="68"/>
      <c r="EP4712" s="68"/>
      <c r="EQ4712" s="68"/>
      <c r="ER4712" s="68"/>
      <c r="ES4712" s="68"/>
      <c r="ET4712" s="68"/>
    </row>
    <row r="4713" spans="53:150" s="9" customFormat="1" ht="15">
      <c r="BA4713" s="41"/>
      <c r="BB4713" s="41"/>
      <c r="BC4713" s="41"/>
      <c r="BD4713" s="41"/>
      <c r="BE4713" s="41"/>
      <c r="BF4713" s="41"/>
      <c r="BG4713" s="41"/>
      <c r="BH4713" s="41"/>
      <c r="BI4713" s="41"/>
      <c r="BJ4713" s="41"/>
      <c r="BK4713" s="41"/>
      <c r="BL4713" s="41"/>
      <c r="BM4713" s="41"/>
      <c r="BN4713" s="41"/>
      <c r="BO4713" s="41"/>
      <c r="BP4713" s="41"/>
      <c r="BQ4713" s="41"/>
      <c r="BR4713" s="41"/>
      <c r="BS4713" s="41"/>
      <c r="BT4713" s="41"/>
      <c r="BU4713" s="41"/>
      <c r="BV4713" s="41"/>
      <c r="BW4713" s="41"/>
      <c r="BX4713" s="41"/>
      <c r="BY4713" s="41"/>
      <c r="BZ4713" s="41"/>
      <c r="CA4713" s="41"/>
      <c r="CB4713" s="41"/>
      <c r="CC4713" s="41"/>
      <c r="CD4713" s="41"/>
      <c r="CE4713" s="41"/>
      <c r="CF4713" s="41"/>
      <c r="CG4713" s="41"/>
      <c r="CH4713" s="41"/>
      <c r="CI4713" s="41"/>
      <c r="CJ4713" s="41"/>
      <c r="ED4713" s="68"/>
      <c r="EE4713" s="68"/>
      <c r="EF4713" s="68"/>
      <c r="EG4713" s="68"/>
      <c r="EH4713" s="68"/>
      <c r="EI4713" s="68"/>
      <c r="EJ4713" s="68"/>
      <c r="EK4713" s="68"/>
      <c r="EL4713" s="68"/>
      <c r="EM4713" s="68"/>
      <c r="EN4713" s="68"/>
      <c r="EO4713" s="68"/>
      <c r="EP4713" s="68"/>
      <c r="EQ4713" s="68"/>
      <c r="ER4713" s="68"/>
      <c r="ES4713" s="68"/>
      <c r="ET4713" s="68"/>
    </row>
    <row r="4714" spans="53:150" s="9" customFormat="1" ht="15">
      <c r="BA4714" s="41"/>
      <c r="BB4714" s="41"/>
      <c r="BC4714" s="41"/>
      <c r="BD4714" s="41"/>
      <c r="BE4714" s="41"/>
      <c r="BF4714" s="41"/>
      <c r="BG4714" s="41"/>
      <c r="BH4714" s="41"/>
      <c r="BI4714" s="41"/>
      <c r="BJ4714" s="41"/>
      <c r="BK4714" s="41"/>
      <c r="BL4714" s="41"/>
      <c r="BM4714" s="41"/>
      <c r="BN4714" s="41"/>
      <c r="BO4714" s="41"/>
      <c r="BP4714" s="41"/>
      <c r="BQ4714" s="41"/>
      <c r="BR4714" s="41"/>
      <c r="BS4714" s="41"/>
      <c r="BT4714" s="41"/>
      <c r="BU4714" s="41"/>
      <c r="BV4714" s="41"/>
      <c r="BW4714" s="41"/>
      <c r="BX4714" s="41"/>
      <c r="BY4714" s="41"/>
      <c r="BZ4714" s="41"/>
      <c r="CA4714" s="41"/>
      <c r="CB4714" s="41"/>
      <c r="CC4714" s="41"/>
      <c r="CD4714" s="41"/>
      <c r="CE4714" s="41"/>
      <c r="CF4714" s="41"/>
      <c r="CG4714" s="41"/>
      <c r="CH4714" s="41"/>
      <c r="CI4714" s="41"/>
      <c r="CJ4714" s="41"/>
      <c r="ED4714" s="68"/>
      <c r="EE4714" s="68"/>
      <c r="EF4714" s="68"/>
      <c r="EG4714" s="68"/>
      <c r="EH4714" s="68"/>
      <c r="EI4714" s="68"/>
      <c r="EJ4714" s="68"/>
      <c r="EK4714" s="68"/>
      <c r="EL4714" s="68"/>
      <c r="EM4714" s="68"/>
      <c r="EN4714" s="68"/>
      <c r="EO4714" s="68"/>
      <c r="EP4714" s="68"/>
      <c r="EQ4714" s="68"/>
      <c r="ER4714" s="68"/>
      <c r="ES4714" s="68"/>
      <c r="ET4714" s="68"/>
    </row>
    <row r="4715" spans="53:150" s="9" customFormat="1" ht="15">
      <c r="BA4715" s="41"/>
      <c r="BB4715" s="41"/>
      <c r="BC4715" s="41"/>
      <c r="BD4715" s="41"/>
      <c r="BE4715" s="41"/>
      <c r="BF4715" s="41"/>
      <c r="BG4715" s="41"/>
      <c r="BH4715" s="41"/>
      <c r="BI4715" s="41"/>
      <c r="BJ4715" s="41"/>
      <c r="BK4715" s="41"/>
      <c r="BL4715" s="41"/>
      <c r="BM4715" s="41"/>
      <c r="BN4715" s="41"/>
      <c r="BO4715" s="41"/>
      <c r="BP4715" s="41"/>
      <c r="BQ4715" s="41"/>
      <c r="BR4715" s="41"/>
      <c r="BS4715" s="41"/>
      <c r="BT4715" s="41"/>
      <c r="BU4715" s="41"/>
      <c r="BV4715" s="41"/>
      <c r="BW4715" s="41"/>
      <c r="BX4715" s="41"/>
      <c r="BY4715" s="41"/>
      <c r="BZ4715" s="41"/>
      <c r="CA4715" s="41"/>
      <c r="CB4715" s="41"/>
      <c r="CC4715" s="41"/>
      <c r="CD4715" s="41"/>
      <c r="CE4715" s="41"/>
      <c r="CF4715" s="41"/>
      <c r="CG4715" s="41"/>
      <c r="CH4715" s="41"/>
      <c r="CI4715" s="41"/>
      <c r="CJ4715" s="41"/>
      <c r="ED4715" s="68"/>
      <c r="EE4715" s="68"/>
      <c r="EF4715" s="68"/>
      <c r="EG4715" s="68"/>
      <c r="EH4715" s="68"/>
      <c r="EI4715" s="68"/>
      <c r="EJ4715" s="68"/>
      <c r="EK4715" s="68"/>
      <c r="EL4715" s="68"/>
      <c r="EM4715" s="68"/>
      <c r="EN4715" s="68"/>
      <c r="EO4715" s="68"/>
      <c r="EP4715" s="68"/>
      <c r="EQ4715" s="68"/>
      <c r="ER4715" s="68"/>
      <c r="ES4715" s="68"/>
      <c r="ET4715" s="68"/>
    </row>
    <row r="4716" spans="53:150" s="9" customFormat="1" ht="15">
      <c r="BA4716" s="41"/>
      <c r="BB4716" s="41"/>
      <c r="BC4716" s="41"/>
      <c r="BD4716" s="41"/>
      <c r="BE4716" s="41"/>
      <c r="BF4716" s="41"/>
      <c r="BG4716" s="41"/>
      <c r="BH4716" s="41"/>
      <c r="BI4716" s="41"/>
      <c r="BJ4716" s="41"/>
      <c r="BK4716" s="41"/>
      <c r="BL4716" s="41"/>
      <c r="BM4716" s="41"/>
      <c r="BN4716" s="41"/>
      <c r="BO4716" s="41"/>
      <c r="BP4716" s="41"/>
      <c r="BQ4716" s="41"/>
      <c r="BR4716" s="41"/>
      <c r="BS4716" s="41"/>
      <c r="BT4716" s="41"/>
      <c r="BU4716" s="41"/>
      <c r="BV4716" s="41"/>
      <c r="BW4716" s="41"/>
      <c r="BX4716" s="41"/>
      <c r="BY4716" s="41"/>
      <c r="BZ4716" s="41"/>
      <c r="CA4716" s="41"/>
      <c r="CB4716" s="41"/>
      <c r="CC4716" s="41"/>
      <c r="CD4716" s="41"/>
      <c r="CE4716" s="41"/>
      <c r="CF4716" s="41"/>
      <c r="CG4716" s="41"/>
      <c r="CH4716" s="41"/>
      <c r="CI4716" s="41"/>
      <c r="CJ4716" s="41"/>
      <c r="ED4716" s="68"/>
      <c r="EE4716" s="68"/>
      <c r="EF4716" s="68"/>
      <c r="EG4716" s="68"/>
      <c r="EH4716" s="68"/>
      <c r="EI4716" s="68"/>
      <c r="EJ4716" s="68"/>
      <c r="EK4716" s="68"/>
      <c r="EL4716" s="68"/>
      <c r="EM4716" s="68"/>
      <c r="EN4716" s="68"/>
      <c r="EO4716" s="68"/>
      <c r="EP4716" s="68"/>
      <c r="EQ4716" s="68"/>
      <c r="ER4716" s="68"/>
      <c r="ES4716" s="68"/>
      <c r="ET4716" s="68"/>
    </row>
    <row r="4717" spans="53:150" s="9" customFormat="1" ht="15">
      <c r="BA4717" s="41"/>
      <c r="BB4717" s="41"/>
      <c r="BC4717" s="41"/>
      <c r="BD4717" s="41"/>
      <c r="BE4717" s="41"/>
      <c r="BF4717" s="41"/>
      <c r="BG4717" s="41"/>
      <c r="BH4717" s="41"/>
      <c r="BI4717" s="41"/>
      <c r="BJ4717" s="41"/>
      <c r="BK4717" s="41"/>
      <c r="BL4717" s="41"/>
      <c r="BM4717" s="41"/>
      <c r="BN4717" s="41"/>
      <c r="BO4717" s="41"/>
      <c r="BP4717" s="41"/>
      <c r="BQ4717" s="41"/>
      <c r="BR4717" s="41"/>
      <c r="BS4717" s="41"/>
      <c r="BT4717" s="41"/>
      <c r="BU4717" s="41"/>
      <c r="BV4717" s="41"/>
      <c r="BW4717" s="41"/>
      <c r="BX4717" s="41"/>
      <c r="BY4717" s="41"/>
      <c r="BZ4717" s="41"/>
      <c r="CA4717" s="41"/>
      <c r="CB4717" s="41"/>
      <c r="CC4717" s="41"/>
      <c r="CD4717" s="41"/>
      <c r="CE4717" s="41"/>
      <c r="CF4717" s="41"/>
      <c r="CG4717" s="41"/>
      <c r="CH4717" s="41"/>
      <c r="CI4717" s="41"/>
      <c r="CJ4717" s="41"/>
      <c r="ED4717" s="68"/>
      <c r="EE4717" s="68"/>
      <c r="EF4717" s="68"/>
      <c r="EG4717" s="68"/>
      <c r="EH4717" s="68"/>
      <c r="EI4717" s="68"/>
      <c r="EJ4717" s="68"/>
      <c r="EK4717" s="68"/>
      <c r="EL4717" s="68"/>
      <c r="EM4717" s="68"/>
      <c r="EN4717" s="68"/>
      <c r="EO4717" s="68"/>
      <c r="EP4717" s="68"/>
      <c r="EQ4717" s="68"/>
      <c r="ER4717" s="68"/>
      <c r="ES4717" s="68"/>
      <c r="ET4717" s="68"/>
    </row>
    <row r="4718" spans="53:150" s="9" customFormat="1" ht="15">
      <c r="BA4718" s="41"/>
      <c r="BB4718" s="41"/>
      <c r="BC4718" s="41"/>
      <c r="BD4718" s="41"/>
      <c r="BE4718" s="41"/>
      <c r="BF4718" s="41"/>
      <c r="BG4718" s="41"/>
      <c r="BH4718" s="41"/>
      <c r="BI4718" s="41"/>
      <c r="BJ4718" s="41"/>
      <c r="BK4718" s="41"/>
      <c r="BL4718" s="41"/>
      <c r="BM4718" s="41"/>
      <c r="BN4718" s="41"/>
      <c r="BO4718" s="41"/>
      <c r="BP4718" s="41"/>
      <c r="BQ4718" s="41"/>
      <c r="BR4718" s="41"/>
      <c r="BS4718" s="41"/>
      <c r="BT4718" s="41"/>
      <c r="BU4718" s="41"/>
      <c r="BV4718" s="41"/>
      <c r="BW4718" s="41"/>
      <c r="BX4718" s="41"/>
      <c r="BY4718" s="41"/>
      <c r="BZ4718" s="41"/>
      <c r="CA4718" s="41"/>
      <c r="CB4718" s="41"/>
      <c r="CC4718" s="41"/>
      <c r="CD4718" s="41"/>
      <c r="CE4718" s="41"/>
      <c r="CF4718" s="41"/>
      <c r="CG4718" s="41"/>
      <c r="CH4718" s="41"/>
      <c r="CI4718" s="41"/>
      <c r="CJ4718" s="41"/>
      <c r="ED4718" s="68"/>
      <c r="EE4718" s="68"/>
      <c r="EF4718" s="68"/>
      <c r="EG4718" s="68"/>
      <c r="EH4718" s="68"/>
      <c r="EI4718" s="68"/>
      <c r="EJ4718" s="68"/>
      <c r="EK4718" s="68"/>
      <c r="EL4718" s="68"/>
      <c r="EM4718" s="68"/>
      <c r="EN4718" s="68"/>
      <c r="EO4718" s="68"/>
      <c r="EP4718" s="68"/>
      <c r="EQ4718" s="68"/>
      <c r="ER4718" s="68"/>
      <c r="ES4718" s="68"/>
      <c r="ET4718" s="68"/>
    </row>
    <row r="4719" spans="53:150" s="9" customFormat="1" ht="15">
      <c r="BA4719" s="41"/>
      <c r="BB4719" s="41"/>
      <c r="BC4719" s="41"/>
      <c r="BD4719" s="41"/>
      <c r="BE4719" s="41"/>
      <c r="BF4719" s="41"/>
      <c r="BG4719" s="41"/>
      <c r="BH4719" s="41"/>
      <c r="BI4719" s="41"/>
      <c r="BJ4719" s="41"/>
      <c r="BK4719" s="41"/>
      <c r="BL4719" s="41"/>
      <c r="BM4719" s="41"/>
      <c r="BN4719" s="41"/>
      <c r="BO4719" s="41"/>
      <c r="BP4719" s="41"/>
      <c r="BQ4719" s="41"/>
      <c r="BR4719" s="41"/>
      <c r="BS4719" s="41"/>
      <c r="BT4719" s="41"/>
      <c r="BU4719" s="41"/>
      <c r="BV4719" s="41"/>
      <c r="BW4719" s="41"/>
      <c r="BX4719" s="41"/>
      <c r="BY4719" s="41"/>
      <c r="BZ4719" s="41"/>
      <c r="CA4719" s="41"/>
      <c r="CB4719" s="41"/>
      <c r="CC4719" s="41"/>
      <c r="CD4719" s="41"/>
      <c r="CE4719" s="41"/>
      <c r="CF4719" s="41"/>
      <c r="CG4719" s="41"/>
      <c r="CH4719" s="41"/>
      <c r="CI4719" s="41"/>
      <c r="CJ4719" s="41"/>
      <c r="ED4719" s="68"/>
      <c r="EE4719" s="68"/>
      <c r="EF4719" s="68"/>
      <c r="EG4719" s="68"/>
      <c r="EH4719" s="68"/>
      <c r="EI4719" s="68"/>
      <c r="EJ4719" s="68"/>
      <c r="EK4719" s="68"/>
      <c r="EL4719" s="68"/>
      <c r="EM4719" s="68"/>
      <c r="EN4719" s="68"/>
      <c r="EO4719" s="68"/>
      <c r="EP4719" s="68"/>
      <c r="EQ4719" s="68"/>
      <c r="ER4719" s="68"/>
      <c r="ES4719" s="68"/>
      <c r="ET4719" s="68"/>
    </row>
    <row r="4720" spans="53:150" s="9" customFormat="1" ht="15">
      <c r="BA4720" s="41"/>
      <c r="BB4720" s="41"/>
      <c r="BC4720" s="41"/>
      <c r="BD4720" s="41"/>
      <c r="BE4720" s="41"/>
      <c r="BF4720" s="41"/>
      <c r="BG4720" s="41"/>
      <c r="BH4720" s="41"/>
      <c r="BI4720" s="41"/>
      <c r="BJ4720" s="41"/>
      <c r="BK4720" s="41"/>
      <c r="BL4720" s="41"/>
      <c r="BM4720" s="41"/>
      <c r="BN4720" s="41"/>
      <c r="BO4720" s="41"/>
      <c r="BP4720" s="41"/>
      <c r="BQ4720" s="41"/>
      <c r="BR4720" s="41"/>
      <c r="BS4720" s="41"/>
      <c r="BT4720" s="41"/>
      <c r="BU4720" s="41"/>
      <c r="BV4720" s="41"/>
      <c r="BW4720" s="41"/>
      <c r="BX4720" s="41"/>
      <c r="BY4720" s="41"/>
      <c r="BZ4720" s="41"/>
      <c r="CA4720" s="41"/>
      <c r="CB4720" s="41"/>
      <c r="CC4720" s="41"/>
      <c r="CD4720" s="41"/>
      <c r="CE4720" s="41"/>
      <c r="CF4720" s="41"/>
      <c r="CG4720" s="41"/>
      <c r="CH4720" s="41"/>
      <c r="CI4720" s="41"/>
      <c r="CJ4720" s="41"/>
      <c r="ED4720" s="68"/>
      <c r="EE4720" s="68"/>
      <c r="EF4720" s="68"/>
      <c r="EG4720" s="68"/>
      <c r="EH4720" s="68"/>
      <c r="EI4720" s="68"/>
      <c r="EJ4720" s="68"/>
      <c r="EK4720" s="68"/>
      <c r="EL4720" s="68"/>
      <c r="EM4720" s="68"/>
      <c r="EN4720" s="68"/>
      <c r="EO4720" s="68"/>
      <c r="EP4720" s="68"/>
      <c r="EQ4720" s="68"/>
      <c r="ER4720" s="68"/>
      <c r="ES4720" s="68"/>
      <c r="ET4720" s="68"/>
    </row>
    <row r="4721" spans="53:150" s="9" customFormat="1" ht="15">
      <c r="BA4721" s="41"/>
      <c r="BB4721" s="41"/>
      <c r="BC4721" s="41"/>
      <c r="BD4721" s="41"/>
      <c r="BE4721" s="41"/>
      <c r="BF4721" s="41"/>
      <c r="BG4721" s="41"/>
      <c r="BH4721" s="41"/>
      <c r="BI4721" s="41"/>
      <c r="BJ4721" s="41"/>
      <c r="BK4721" s="41"/>
      <c r="BL4721" s="41"/>
      <c r="BM4721" s="41"/>
      <c r="BN4721" s="41"/>
      <c r="BO4721" s="41"/>
      <c r="BP4721" s="41"/>
      <c r="BQ4721" s="41"/>
      <c r="BR4721" s="41"/>
      <c r="BS4721" s="41"/>
      <c r="BT4721" s="41"/>
      <c r="BU4721" s="41"/>
      <c r="BV4721" s="41"/>
      <c r="BW4721" s="41"/>
      <c r="BX4721" s="41"/>
      <c r="BY4721" s="41"/>
      <c r="BZ4721" s="41"/>
      <c r="CA4721" s="41"/>
      <c r="CB4721" s="41"/>
      <c r="CC4721" s="41"/>
      <c r="CD4721" s="41"/>
      <c r="CE4721" s="41"/>
      <c r="CF4721" s="41"/>
      <c r="CG4721" s="41"/>
      <c r="CH4721" s="41"/>
      <c r="CI4721" s="41"/>
      <c r="CJ4721" s="41"/>
      <c r="ED4721" s="68"/>
      <c r="EE4721" s="68"/>
      <c r="EF4721" s="68"/>
      <c r="EG4721" s="68"/>
      <c r="EH4721" s="68"/>
      <c r="EI4721" s="68"/>
      <c r="EJ4721" s="68"/>
      <c r="EK4721" s="68"/>
      <c r="EL4721" s="68"/>
      <c r="EM4721" s="68"/>
      <c r="EN4721" s="68"/>
      <c r="EO4721" s="68"/>
      <c r="EP4721" s="68"/>
      <c r="EQ4721" s="68"/>
      <c r="ER4721" s="68"/>
      <c r="ES4721" s="68"/>
      <c r="ET4721" s="68"/>
    </row>
    <row r="4722" spans="53:150" s="9" customFormat="1" ht="15">
      <c r="BA4722" s="41"/>
      <c r="BB4722" s="41"/>
      <c r="BC4722" s="41"/>
      <c r="BD4722" s="41"/>
      <c r="BE4722" s="41"/>
      <c r="BF4722" s="41"/>
      <c r="BG4722" s="41"/>
      <c r="BH4722" s="41"/>
      <c r="BI4722" s="41"/>
      <c r="BJ4722" s="41"/>
      <c r="BK4722" s="41"/>
      <c r="BL4722" s="41"/>
      <c r="BM4722" s="41"/>
      <c r="BN4722" s="41"/>
      <c r="BO4722" s="41"/>
      <c r="BP4722" s="41"/>
      <c r="BQ4722" s="41"/>
      <c r="BR4722" s="41"/>
      <c r="BS4722" s="41"/>
      <c r="BT4722" s="41"/>
      <c r="BU4722" s="41"/>
      <c r="BV4722" s="41"/>
      <c r="BW4722" s="41"/>
      <c r="BX4722" s="41"/>
      <c r="BY4722" s="41"/>
      <c r="BZ4722" s="41"/>
      <c r="CA4722" s="41"/>
      <c r="CB4722" s="41"/>
      <c r="CC4722" s="41"/>
      <c r="CD4722" s="41"/>
      <c r="CE4722" s="41"/>
      <c r="CF4722" s="41"/>
      <c r="CG4722" s="41"/>
      <c r="CH4722" s="41"/>
      <c r="CI4722" s="41"/>
      <c r="CJ4722" s="41"/>
      <c r="ED4722" s="68"/>
      <c r="EE4722" s="68"/>
      <c r="EF4722" s="68"/>
      <c r="EG4722" s="68"/>
      <c r="EH4722" s="68"/>
      <c r="EI4722" s="68"/>
      <c r="EJ4722" s="68"/>
      <c r="EK4722" s="68"/>
      <c r="EL4722" s="68"/>
      <c r="EM4722" s="68"/>
      <c r="EN4722" s="68"/>
      <c r="EO4722" s="68"/>
      <c r="EP4722" s="68"/>
      <c r="EQ4722" s="68"/>
      <c r="ER4722" s="68"/>
      <c r="ES4722" s="68"/>
      <c r="ET4722" s="68"/>
    </row>
    <row r="4723" spans="53:150" s="9" customFormat="1" ht="15">
      <c r="BA4723" s="41"/>
      <c r="BB4723" s="41"/>
      <c r="BC4723" s="41"/>
      <c r="BD4723" s="41"/>
      <c r="BE4723" s="41"/>
      <c r="BF4723" s="41"/>
      <c r="BG4723" s="41"/>
      <c r="BH4723" s="41"/>
      <c r="BI4723" s="41"/>
      <c r="BJ4723" s="41"/>
      <c r="BK4723" s="41"/>
      <c r="BL4723" s="41"/>
      <c r="BM4723" s="41"/>
      <c r="BN4723" s="41"/>
      <c r="BO4723" s="41"/>
      <c r="BP4723" s="41"/>
      <c r="BQ4723" s="41"/>
      <c r="BR4723" s="41"/>
      <c r="BS4723" s="41"/>
      <c r="BT4723" s="41"/>
      <c r="BU4723" s="41"/>
      <c r="BV4723" s="41"/>
      <c r="BW4723" s="41"/>
      <c r="BX4723" s="41"/>
      <c r="BY4723" s="41"/>
      <c r="BZ4723" s="41"/>
      <c r="CA4723" s="41"/>
      <c r="CB4723" s="41"/>
      <c r="CC4723" s="41"/>
      <c r="CD4723" s="41"/>
      <c r="CE4723" s="41"/>
      <c r="CF4723" s="41"/>
      <c r="CG4723" s="41"/>
      <c r="CH4723" s="41"/>
      <c r="CI4723" s="41"/>
      <c r="CJ4723" s="41"/>
      <c r="ED4723" s="68"/>
      <c r="EE4723" s="68"/>
      <c r="EF4723" s="68"/>
      <c r="EG4723" s="68"/>
      <c r="EH4723" s="68"/>
      <c r="EI4723" s="68"/>
      <c r="EJ4723" s="68"/>
      <c r="EK4723" s="68"/>
      <c r="EL4723" s="68"/>
      <c r="EM4723" s="68"/>
      <c r="EN4723" s="68"/>
      <c r="EO4723" s="68"/>
      <c r="EP4723" s="68"/>
      <c r="EQ4723" s="68"/>
      <c r="ER4723" s="68"/>
      <c r="ES4723" s="68"/>
      <c r="ET4723" s="68"/>
    </row>
    <row r="4724" spans="53:150" s="9" customFormat="1" ht="15">
      <c r="BA4724" s="41"/>
      <c r="BB4724" s="41"/>
      <c r="BC4724" s="41"/>
      <c r="BD4724" s="41"/>
      <c r="BE4724" s="41"/>
      <c r="BF4724" s="41"/>
      <c r="BG4724" s="41"/>
      <c r="BH4724" s="41"/>
      <c r="BI4724" s="41"/>
      <c r="BJ4724" s="41"/>
      <c r="BK4724" s="41"/>
      <c r="BL4724" s="41"/>
      <c r="BM4724" s="41"/>
      <c r="BN4724" s="41"/>
      <c r="BO4724" s="41"/>
      <c r="BP4724" s="41"/>
      <c r="BQ4724" s="41"/>
      <c r="BR4724" s="41"/>
      <c r="BS4724" s="41"/>
      <c r="BT4724" s="41"/>
      <c r="BU4724" s="41"/>
      <c r="BV4724" s="41"/>
      <c r="BW4724" s="41"/>
      <c r="BX4724" s="41"/>
      <c r="BY4724" s="41"/>
      <c r="BZ4724" s="41"/>
      <c r="CA4724" s="41"/>
      <c r="CB4724" s="41"/>
      <c r="CC4724" s="41"/>
      <c r="CD4724" s="41"/>
      <c r="CE4724" s="41"/>
      <c r="CF4724" s="41"/>
      <c r="CG4724" s="41"/>
      <c r="CH4724" s="41"/>
      <c r="CI4724" s="41"/>
      <c r="CJ4724" s="41"/>
      <c r="ED4724" s="68"/>
      <c r="EE4724" s="68"/>
      <c r="EF4724" s="68"/>
      <c r="EG4724" s="68"/>
      <c r="EH4724" s="68"/>
      <c r="EI4724" s="68"/>
      <c r="EJ4724" s="68"/>
      <c r="EK4724" s="68"/>
      <c r="EL4724" s="68"/>
      <c r="EM4724" s="68"/>
      <c r="EN4724" s="68"/>
      <c r="EO4724" s="68"/>
      <c r="EP4724" s="68"/>
      <c r="EQ4724" s="68"/>
      <c r="ER4724" s="68"/>
      <c r="ES4724" s="68"/>
      <c r="ET4724" s="68"/>
    </row>
    <row r="4725" spans="53:150" s="9" customFormat="1" ht="15">
      <c r="BA4725" s="41"/>
      <c r="BB4725" s="41"/>
      <c r="BC4725" s="41"/>
      <c r="BD4725" s="41"/>
      <c r="BE4725" s="41"/>
      <c r="BF4725" s="41"/>
      <c r="BG4725" s="41"/>
      <c r="BH4725" s="41"/>
      <c r="BI4725" s="41"/>
      <c r="BJ4725" s="41"/>
      <c r="BK4725" s="41"/>
      <c r="BL4725" s="41"/>
      <c r="BM4725" s="41"/>
      <c r="BN4725" s="41"/>
      <c r="BO4725" s="41"/>
      <c r="BP4725" s="41"/>
      <c r="BQ4725" s="41"/>
      <c r="BR4725" s="41"/>
      <c r="BS4725" s="41"/>
      <c r="BT4725" s="41"/>
      <c r="BU4725" s="41"/>
      <c r="BV4725" s="41"/>
      <c r="BW4725" s="41"/>
      <c r="BX4725" s="41"/>
      <c r="BY4725" s="41"/>
      <c r="BZ4725" s="41"/>
      <c r="CA4725" s="41"/>
      <c r="CB4725" s="41"/>
      <c r="CC4725" s="41"/>
      <c r="CD4725" s="41"/>
      <c r="CE4725" s="41"/>
      <c r="CF4725" s="41"/>
      <c r="CG4725" s="41"/>
      <c r="CH4725" s="41"/>
      <c r="CI4725" s="41"/>
      <c r="CJ4725" s="41"/>
      <c r="ED4725" s="68"/>
      <c r="EE4725" s="68"/>
      <c r="EF4725" s="68"/>
      <c r="EG4725" s="68"/>
      <c r="EH4725" s="68"/>
      <c r="EI4725" s="68"/>
      <c r="EJ4725" s="68"/>
      <c r="EK4725" s="68"/>
      <c r="EL4725" s="68"/>
      <c r="EM4725" s="68"/>
      <c r="EN4725" s="68"/>
      <c r="EO4725" s="68"/>
      <c r="EP4725" s="68"/>
      <c r="EQ4725" s="68"/>
      <c r="ER4725" s="68"/>
      <c r="ES4725" s="68"/>
      <c r="ET4725" s="68"/>
    </row>
    <row r="4726" spans="53:150" s="9" customFormat="1" ht="15">
      <c r="BA4726" s="41"/>
      <c r="BB4726" s="41"/>
      <c r="BC4726" s="41"/>
      <c r="BD4726" s="41"/>
      <c r="BE4726" s="41"/>
      <c r="BF4726" s="41"/>
      <c r="BG4726" s="41"/>
      <c r="BH4726" s="41"/>
      <c r="BI4726" s="41"/>
      <c r="BJ4726" s="41"/>
      <c r="BK4726" s="41"/>
      <c r="BL4726" s="41"/>
      <c r="BM4726" s="41"/>
      <c r="BN4726" s="41"/>
      <c r="BO4726" s="41"/>
      <c r="BP4726" s="41"/>
      <c r="BQ4726" s="41"/>
      <c r="BR4726" s="41"/>
      <c r="BS4726" s="41"/>
      <c r="BT4726" s="41"/>
      <c r="BU4726" s="41"/>
      <c r="BV4726" s="41"/>
      <c r="BW4726" s="41"/>
      <c r="BX4726" s="41"/>
      <c r="BY4726" s="41"/>
      <c r="BZ4726" s="41"/>
      <c r="CA4726" s="41"/>
      <c r="CB4726" s="41"/>
      <c r="CC4726" s="41"/>
      <c r="CD4726" s="41"/>
      <c r="CE4726" s="41"/>
      <c r="CF4726" s="41"/>
      <c r="CG4726" s="41"/>
      <c r="CH4726" s="41"/>
      <c r="CI4726" s="41"/>
      <c r="CJ4726" s="41"/>
      <c r="ED4726" s="68"/>
      <c r="EE4726" s="68"/>
      <c r="EF4726" s="68"/>
      <c r="EG4726" s="68"/>
      <c r="EH4726" s="68"/>
      <c r="EI4726" s="68"/>
      <c r="EJ4726" s="68"/>
      <c r="EK4726" s="68"/>
      <c r="EL4726" s="68"/>
      <c r="EM4726" s="68"/>
      <c r="EN4726" s="68"/>
      <c r="EO4726" s="68"/>
      <c r="EP4726" s="68"/>
      <c r="EQ4726" s="68"/>
      <c r="ER4726" s="68"/>
      <c r="ES4726" s="68"/>
      <c r="ET4726" s="68"/>
    </row>
    <row r="4727" spans="53:150" s="9" customFormat="1" ht="15">
      <c r="BA4727" s="41"/>
      <c r="BB4727" s="41"/>
      <c r="BC4727" s="41"/>
      <c r="BD4727" s="41"/>
      <c r="BE4727" s="41"/>
      <c r="BF4727" s="41"/>
      <c r="BG4727" s="41"/>
      <c r="BH4727" s="41"/>
      <c r="BI4727" s="41"/>
      <c r="BJ4727" s="41"/>
      <c r="BK4727" s="41"/>
      <c r="BL4727" s="41"/>
      <c r="BM4727" s="41"/>
      <c r="BN4727" s="41"/>
      <c r="BO4727" s="41"/>
      <c r="BP4727" s="41"/>
      <c r="BQ4727" s="41"/>
      <c r="BR4727" s="41"/>
      <c r="BS4727" s="41"/>
      <c r="BT4727" s="41"/>
      <c r="BU4727" s="41"/>
      <c r="BV4727" s="41"/>
      <c r="BW4727" s="41"/>
      <c r="BX4727" s="41"/>
      <c r="BY4727" s="41"/>
      <c r="BZ4727" s="41"/>
      <c r="CA4727" s="41"/>
      <c r="CB4727" s="41"/>
      <c r="CC4727" s="41"/>
      <c r="CD4727" s="41"/>
      <c r="CE4727" s="41"/>
      <c r="CF4727" s="41"/>
      <c r="CG4727" s="41"/>
      <c r="CH4727" s="41"/>
      <c r="CI4727" s="41"/>
      <c r="CJ4727" s="41"/>
      <c r="ED4727" s="68"/>
      <c r="EE4727" s="68"/>
      <c r="EF4727" s="68"/>
      <c r="EG4727" s="68"/>
      <c r="EH4727" s="68"/>
      <c r="EI4727" s="68"/>
      <c r="EJ4727" s="68"/>
      <c r="EK4727" s="68"/>
      <c r="EL4727" s="68"/>
      <c r="EM4727" s="68"/>
      <c r="EN4727" s="68"/>
      <c r="EO4727" s="68"/>
      <c r="EP4727" s="68"/>
      <c r="EQ4727" s="68"/>
      <c r="ER4727" s="68"/>
      <c r="ES4727" s="68"/>
      <c r="ET4727" s="68"/>
    </row>
    <row r="4728" spans="53:150" s="9" customFormat="1" ht="15">
      <c r="BA4728" s="41"/>
      <c r="BB4728" s="41"/>
      <c r="BC4728" s="41"/>
      <c r="BD4728" s="41"/>
      <c r="BE4728" s="41"/>
      <c r="BF4728" s="41"/>
      <c r="BG4728" s="41"/>
      <c r="BH4728" s="41"/>
      <c r="BI4728" s="41"/>
      <c r="BJ4728" s="41"/>
      <c r="BK4728" s="41"/>
      <c r="BL4728" s="41"/>
      <c r="BM4728" s="41"/>
      <c r="BN4728" s="41"/>
      <c r="BO4728" s="41"/>
      <c r="BP4728" s="41"/>
      <c r="BQ4728" s="41"/>
      <c r="BR4728" s="41"/>
      <c r="BS4728" s="41"/>
      <c r="BT4728" s="41"/>
      <c r="BU4728" s="41"/>
      <c r="BV4728" s="41"/>
      <c r="BW4728" s="41"/>
      <c r="BX4728" s="41"/>
      <c r="BY4728" s="41"/>
      <c r="BZ4728" s="41"/>
      <c r="CA4728" s="41"/>
      <c r="CB4728" s="41"/>
      <c r="CC4728" s="41"/>
      <c r="CD4728" s="41"/>
      <c r="CE4728" s="41"/>
      <c r="CF4728" s="41"/>
      <c r="CG4728" s="41"/>
      <c r="CH4728" s="41"/>
      <c r="CI4728" s="41"/>
      <c r="CJ4728" s="41"/>
      <c r="ED4728" s="68"/>
      <c r="EE4728" s="68"/>
      <c r="EF4728" s="68"/>
      <c r="EG4728" s="68"/>
      <c r="EH4728" s="68"/>
      <c r="EI4728" s="68"/>
      <c r="EJ4728" s="68"/>
      <c r="EK4728" s="68"/>
      <c r="EL4728" s="68"/>
      <c r="EM4728" s="68"/>
      <c r="EN4728" s="68"/>
      <c r="EO4728" s="68"/>
      <c r="EP4728" s="68"/>
      <c r="EQ4728" s="68"/>
      <c r="ER4728" s="68"/>
      <c r="ES4728" s="68"/>
      <c r="ET4728" s="68"/>
    </row>
    <row r="4729" spans="53:150" s="9" customFormat="1" ht="15">
      <c r="BA4729" s="41"/>
      <c r="BB4729" s="41"/>
      <c r="BC4729" s="41"/>
      <c r="BD4729" s="41"/>
      <c r="BE4729" s="41"/>
      <c r="BF4729" s="41"/>
      <c r="BG4729" s="41"/>
      <c r="BH4729" s="41"/>
      <c r="BI4729" s="41"/>
      <c r="BJ4729" s="41"/>
      <c r="BK4729" s="41"/>
      <c r="BL4729" s="41"/>
      <c r="BM4729" s="41"/>
      <c r="BN4729" s="41"/>
      <c r="BO4729" s="41"/>
      <c r="BP4729" s="41"/>
      <c r="BQ4729" s="41"/>
      <c r="BR4729" s="41"/>
      <c r="BS4729" s="41"/>
      <c r="BT4729" s="41"/>
      <c r="BU4729" s="41"/>
      <c r="BV4729" s="41"/>
      <c r="BW4729" s="41"/>
      <c r="BX4729" s="41"/>
      <c r="BY4729" s="41"/>
      <c r="BZ4729" s="41"/>
      <c r="CA4729" s="41"/>
      <c r="CB4729" s="41"/>
      <c r="CC4729" s="41"/>
      <c r="CD4729" s="41"/>
      <c r="CE4729" s="41"/>
      <c r="CF4729" s="41"/>
      <c r="CG4729" s="41"/>
      <c r="CH4729" s="41"/>
      <c r="CI4729" s="41"/>
      <c r="CJ4729" s="41"/>
      <c r="ED4729" s="68"/>
      <c r="EE4729" s="68"/>
      <c r="EF4729" s="68"/>
      <c r="EG4729" s="68"/>
      <c r="EH4729" s="68"/>
      <c r="EI4729" s="68"/>
      <c r="EJ4729" s="68"/>
      <c r="EK4729" s="68"/>
      <c r="EL4729" s="68"/>
      <c r="EM4729" s="68"/>
      <c r="EN4729" s="68"/>
      <c r="EO4729" s="68"/>
      <c r="EP4729" s="68"/>
      <c r="EQ4729" s="68"/>
      <c r="ER4729" s="68"/>
      <c r="ES4729" s="68"/>
      <c r="ET4729" s="68"/>
    </row>
    <row r="4730" spans="53:150" s="9" customFormat="1" ht="15">
      <c r="BA4730" s="41"/>
      <c r="BB4730" s="41"/>
      <c r="BC4730" s="41"/>
      <c r="BD4730" s="41"/>
      <c r="BE4730" s="41"/>
      <c r="BF4730" s="41"/>
      <c r="BG4730" s="41"/>
      <c r="BH4730" s="41"/>
      <c r="BI4730" s="41"/>
      <c r="BJ4730" s="41"/>
      <c r="BK4730" s="41"/>
      <c r="BL4730" s="41"/>
      <c r="BM4730" s="41"/>
      <c r="BN4730" s="41"/>
      <c r="BO4730" s="41"/>
      <c r="BP4730" s="41"/>
      <c r="BQ4730" s="41"/>
      <c r="BR4730" s="41"/>
      <c r="BS4730" s="41"/>
      <c r="BT4730" s="41"/>
      <c r="BU4730" s="41"/>
      <c r="BV4730" s="41"/>
      <c r="BW4730" s="41"/>
      <c r="BX4730" s="41"/>
      <c r="BY4730" s="41"/>
      <c r="BZ4730" s="41"/>
      <c r="CA4730" s="41"/>
      <c r="CB4730" s="41"/>
      <c r="CC4730" s="41"/>
      <c r="CD4730" s="41"/>
      <c r="CE4730" s="41"/>
      <c r="CF4730" s="41"/>
      <c r="CG4730" s="41"/>
      <c r="CH4730" s="41"/>
      <c r="CI4730" s="41"/>
      <c r="CJ4730" s="41"/>
      <c r="ED4730" s="68"/>
      <c r="EE4730" s="68"/>
      <c r="EF4730" s="68"/>
      <c r="EG4730" s="68"/>
      <c r="EH4730" s="68"/>
      <c r="EI4730" s="68"/>
      <c r="EJ4730" s="68"/>
      <c r="EK4730" s="68"/>
      <c r="EL4730" s="68"/>
      <c r="EM4730" s="68"/>
      <c r="EN4730" s="68"/>
      <c r="EO4730" s="68"/>
      <c r="EP4730" s="68"/>
      <c r="EQ4730" s="68"/>
      <c r="ER4730" s="68"/>
      <c r="ES4730" s="68"/>
      <c r="ET4730" s="68"/>
    </row>
    <row r="4731" spans="53:150" s="9" customFormat="1" ht="15">
      <c r="BA4731" s="41"/>
      <c r="BB4731" s="41"/>
      <c r="BC4731" s="41"/>
      <c r="BD4731" s="41"/>
      <c r="BE4731" s="41"/>
      <c r="BF4731" s="41"/>
      <c r="BG4731" s="41"/>
      <c r="BH4731" s="41"/>
      <c r="BI4731" s="41"/>
      <c r="BJ4731" s="41"/>
      <c r="BK4731" s="41"/>
      <c r="BL4731" s="41"/>
      <c r="BM4731" s="41"/>
      <c r="BN4731" s="41"/>
      <c r="BO4731" s="41"/>
      <c r="BP4731" s="41"/>
      <c r="BQ4731" s="41"/>
      <c r="BR4731" s="41"/>
      <c r="BS4731" s="41"/>
      <c r="BT4731" s="41"/>
      <c r="BU4731" s="41"/>
      <c r="BV4731" s="41"/>
      <c r="BW4731" s="41"/>
      <c r="BX4731" s="41"/>
      <c r="BY4731" s="41"/>
      <c r="BZ4731" s="41"/>
      <c r="CA4731" s="41"/>
      <c r="CB4731" s="41"/>
      <c r="CC4731" s="41"/>
      <c r="CD4731" s="41"/>
      <c r="CE4731" s="41"/>
      <c r="CF4731" s="41"/>
      <c r="CG4731" s="41"/>
      <c r="CH4731" s="41"/>
      <c r="CI4731" s="41"/>
      <c r="CJ4731" s="41"/>
      <c r="ED4731" s="68"/>
      <c r="EE4731" s="68"/>
      <c r="EF4731" s="68"/>
      <c r="EG4731" s="68"/>
      <c r="EH4731" s="68"/>
      <c r="EI4731" s="68"/>
      <c r="EJ4731" s="68"/>
      <c r="EK4731" s="68"/>
      <c r="EL4731" s="68"/>
      <c r="EM4731" s="68"/>
      <c r="EN4731" s="68"/>
      <c r="EO4731" s="68"/>
      <c r="EP4731" s="68"/>
      <c r="EQ4731" s="68"/>
      <c r="ER4731" s="68"/>
      <c r="ES4731" s="68"/>
      <c r="ET4731" s="68"/>
    </row>
    <row r="4732" spans="53:150" s="9" customFormat="1" ht="15">
      <c r="BA4732" s="41"/>
      <c r="BB4732" s="41"/>
      <c r="BC4732" s="41"/>
      <c r="BD4732" s="41"/>
      <c r="BE4732" s="41"/>
      <c r="BF4732" s="41"/>
      <c r="BG4732" s="41"/>
      <c r="BH4732" s="41"/>
      <c r="BI4732" s="41"/>
      <c r="BJ4732" s="41"/>
      <c r="BK4732" s="41"/>
      <c r="BL4732" s="41"/>
      <c r="BM4732" s="41"/>
      <c r="BN4732" s="41"/>
      <c r="BO4732" s="41"/>
      <c r="BP4732" s="41"/>
      <c r="BQ4732" s="41"/>
      <c r="BR4732" s="41"/>
      <c r="BS4732" s="41"/>
      <c r="BT4732" s="41"/>
      <c r="BU4732" s="41"/>
      <c r="BV4732" s="41"/>
      <c r="BW4732" s="41"/>
      <c r="BX4732" s="41"/>
      <c r="BY4732" s="41"/>
      <c r="BZ4732" s="41"/>
      <c r="CA4732" s="41"/>
      <c r="CB4732" s="41"/>
      <c r="CC4732" s="41"/>
      <c r="CD4732" s="41"/>
      <c r="CE4732" s="41"/>
      <c r="CF4732" s="41"/>
      <c r="CG4732" s="41"/>
      <c r="CH4732" s="41"/>
      <c r="CI4732" s="41"/>
      <c r="CJ4732" s="41"/>
      <c r="ED4732" s="68"/>
      <c r="EE4732" s="68"/>
      <c r="EF4732" s="68"/>
      <c r="EG4732" s="68"/>
      <c r="EH4732" s="68"/>
      <c r="EI4732" s="68"/>
      <c r="EJ4732" s="68"/>
      <c r="EK4732" s="68"/>
      <c r="EL4732" s="68"/>
      <c r="EM4732" s="68"/>
      <c r="EN4732" s="68"/>
      <c r="EO4732" s="68"/>
      <c r="EP4732" s="68"/>
      <c r="EQ4732" s="68"/>
      <c r="ER4732" s="68"/>
      <c r="ES4732" s="68"/>
      <c r="ET4732" s="68"/>
    </row>
    <row r="4733" spans="53:150" s="9" customFormat="1" ht="15">
      <c r="BA4733" s="41"/>
      <c r="BB4733" s="41"/>
      <c r="BC4733" s="41"/>
      <c r="BD4733" s="41"/>
      <c r="BE4733" s="41"/>
      <c r="BF4733" s="41"/>
      <c r="BG4733" s="41"/>
      <c r="BH4733" s="41"/>
      <c r="BI4733" s="41"/>
      <c r="BJ4733" s="41"/>
      <c r="BK4733" s="41"/>
      <c r="BL4733" s="41"/>
      <c r="BM4733" s="41"/>
      <c r="BN4733" s="41"/>
      <c r="BO4733" s="41"/>
      <c r="BP4733" s="41"/>
      <c r="BQ4733" s="41"/>
      <c r="BR4733" s="41"/>
      <c r="BS4733" s="41"/>
      <c r="BT4733" s="41"/>
      <c r="BU4733" s="41"/>
      <c r="BV4733" s="41"/>
      <c r="BW4733" s="41"/>
      <c r="BX4733" s="41"/>
      <c r="BY4733" s="41"/>
      <c r="BZ4733" s="41"/>
      <c r="CA4733" s="41"/>
      <c r="CB4733" s="41"/>
      <c r="CC4733" s="41"/>
      <c r="CD4733" s="41"/>
      <c r="CE4733" s="41"/>
      <c r="CF4733" s="41"/>
      <c r="CG4733" s="41"/>
      <c r="CH4733" s="41"/>
      <c r="CI4733" s="41"/>
      <c r="CJ4733" s="41"/>
      <c r="ED4733" s="68"/>
      <c r="EE4733" s="68"/>
      <c r="EF4733" s="68"/>
      <c r="EG4733" s="68"/>
      <c r="EH4733" s="68"/>
      <c r="EI4733" s="68"/>
      <c r="EJ4733" s="68"/>
      <c r="EK4733" s="68"/>
      <c r="EL4733" s="68"/>
      <c r="EM4733" s="68"/>
      <c r="EN4733" s="68"/>
      <c r="EO4733" s="68"/>
      <c r="EP4733" s="68"/>
      <c r="EQ4733" s="68"/>
      <c r="ER4733" s="68"/>
      <c r="ES4733" s="68"/>
      <c r="ET4733" s="68"/>
    </row>
    <row r="4734" spans="53:150" s="9" customFormat="1" ht="15">
      <c r="BA4734" s="41"/>
      <c r="BB4734" s="41"/>
      <c r="BC4734" s="41"/>
      <c r="BD4734" s="41"/>
      <c r="BE4734" s="41"/>
      <c r="BF4734" s="41"/>
      <c r="BG4734" s="41"/>
      <c r="BH4734" s="41"/>
      <c r="BI4734" s="41"/>
      <c r="BJ4734" s="41"/>
      <c r="BK4734" s="41"/>
      <c r="BL4734" s="41"/>
      <c r="BM4734" s="41"/>
      <c r="BN4734" s="41"/>
      <c r="BO4734" s="41"/>
      <c r="BP4734" s="41"/>
      <c r="BQ4734" s="41"/>
      <c r="BR4734" s="41"/>
      <c r="BS4734" s="41"/>
      <c r="BT4734" s="41"/>
      <c r="BU4734" s="41"/>
      <c r="BV4734" s="41"/>
      <c r="BW4734" s="41"/>
      <c r="BX4734" s="41"/>
      <c r="BY4734" s="41"/>
      <c r="BZ4734" s="41"/>
      <c r="CA4734" s="41"/>
      <c r="CB4734" s="41"/>
      <c r="CC4734" s="41"/>
      <c r="CD4734" s="41"/>
      <c r="CE4734" s="41"/>
      <c r="CF4734" s="41"/>
      <c r="CG4734" s="41"/>
      <c r="CH4734" s="41"/>
      <c r="CI4734" s="41"/>
      <c r="CJ4734" s="41"/>
      <c r="ED4734" s="68"/>
      <c r="EE4734" s="68"/>
      <c r="EF4734" s="68"/>
      <c r="EG4734" s="68"/>
      <c r="EH4734" s="68"/>
      <c r="EI4734" s="68"/>
      <c r="EJ4734" s="68"/>
      <c r="EK4734" s="68"/>
      <c r="EL4734" s="68"/>
      <c r="EM4734" s="68"/>
      <c r="EN4734" s="68"/>
      <c r="EO4734" s="68"/>
      <c r="EP4734" s="68"/>
      <c r="EQ4734" s="68"/>
      <c r="ER4734" s="68"/>
      <c r="ES4734" s="68"/>
      <c r="ET4734" s="68"/>
    </row>
    <row r="4735" spans="53:150" s="9" customFormat="1" ht="15">
      <c r="BA4735" s="41"/>
      <c r="BB4735" s="41"/>
      <c r="BC4735" s="41"/>
      <c r="BD4735" s="41"/>
      <c r="BE4735" s="41"/>
      <c r="BF4735" s="41"/>
      <c r="BG4735" s="41"/>
      <c r="BH4735" s="41"/>
      <c r="BI4735" s="41"/>
      <c r="BJ4735" s="41"/>
      <c r="BK4735" s="41"/>
      <c r="BL4735" s="41"/>
      <c r="BM4735" s="41"/>
      <c r="BN4735" s="41"/>
      <c r="BO4735" s="41"/>
      <c r="BP4735" s="41"/>
      <c r="BQ4735" s="41"/>
      <c r="BR4735" s="41"/>
      <c r="BS4735" s="41"/>
      <c r="BT4735" s="41"/>
      <c r="BU4735" s="41"/>
      <c r="BV4735" s="41"/>
      <c r="BW4735" s="41"/>
      <c r="BX4735" s="41"/>
      <c r="BY4735" s="41"/>
      <c r="BZ4735" s="41"/>
      <c r="CA4735" s="41"/>
      <c r="CB4735" s="41"/>
      <c r="CC4735" s="41"/>
      <c r="CD4735" s="41"/>
      <c r="CE4735" s="41"/>
      <c r="CF4735" s="41"/>
      <c r="CG4735" s="41"/>
      <c r="CH4735" s="41"/>
      <c r="CI4735" s="41"/>
      <c r="CJ4735" s="41"/>
      <c r="ED4735" s="68"/>
      <c r="EE4735" s="68"/>
      <c r="EF4735" s="68"/>
      <c r="EG4735" s="68"/>
      <c r="EH4735" s="68"/>
      <c r="EI4735" s="68"/>
      <c r="EJ4735" s="68"/>
      <c r="EK4735" s="68"/>
      <c r="EL4735" s="68"/>
      <c r="EM4735" s="68"/>
      <c r="EN4735" s="68"/>
      <c r="EO4735" s="68"/>
      <c r="EP4735" s="68"/>
      <c r="EQ4735" s="68"/>
      <c r="ER4735" s="68"/>
      <c r="ES4735" s="68"/>
      <c r="ET4735" s="68"/>
    </row>
    <row r="4736" spans="53:150" s="9" customFormat="1" ht="15">
      <c r="BA4736" s="41"/>
      <c r="BB4736" s="41"/>
      <c r="BC4736" s="41"/>
      <c r="BD4736" s="41"/>
      <c r="BE4736" s="41"/>
      <c r="BF4736" s="41"/>
      <c r="BG4736" s="41"/>
      <c r="BH4736" s="41"/>
      <c r="BI4736" s="41"/>
      <c r="BJ4736" s="41"/>
      <c r="BK4736" s="41"/>
      <c r="BL4736" s="41"/>
      <c r="BM4736" s="41"/>
      <c r="BN4736" s="41"/>
      <c r="BO4736" s="41"/>
      <c r="BP4736" s="41"/>
      <c r="BQ4736" s="41"/>
      <c r="BR4736" s="41"/>
      <c r="BS4736" s="41"/>
      <c r="BT4736" s="41"/>
      <c r="BU4736" s="41"/>
      <c r="BV4736" s="41"/>
      <c r="BW4736" s="41"/>
      <c r="BX4736" s="41"/>
      <c r="BY4736" s="41"/>
      <c r="BZ4736" s="41"/>
      <c r="CA4736" s="41"/>
      <c r="CB4736" s="41"/>
      <c r="CC4736" s="41"/>
      <c r="CD4736" s="41"/>
      <c r="CE4736" s="41"/>
      <c r="CF4736" s="41"/>
      <c r="CG4736" s="41"/>
      <c r="CH4736" s="41"/>
      <c r="CI4736" s="41"/>
      <c r="CJ4736" s="41"/>
      <c r="ED4736" s="68"/>
      <c r="EE4736" s="68"/>
      <c r="EF4736" s="68"/>
      <c r="EG4736" s="68"/>
      <c r="EH4736" s="68"/>
      <c r="EI4736" s="68"/>
      <c r="EJ4736" s="68"/>
      <c r="EK4736" s="68"/>
      <c r="EL4736" s="68"/>
      <c r="EM4736" s="68"/>
      <c r="EN4736" s="68"/>
      <c r="EO4736" s="68"/>
      <c r="EP4736" s="68"/>
      <c r="EQ4736" s="68"/>
      <c r="ER4736" s="68"/>
      <c r="ES4736" s="68"/>
      <c r="ET4736" s="68"/>
    </row>
    <row r="4737" spans="53:150" s="9" customFormat="1" ht="15">
      <c r="BA4737" s="41"/>
      <c r="BB4737" s="41"/>
      <c r="BC4737" s="41"/>
      <c r="BD4737" s="41"/>
      <c r="BE4737" s="41"/>
      <c r="BF4737" s="41"/>
      <c r="BG4737" s="41"/>
      <c r="BH4737" s="41"/>
      <c r="BI4737" s="41"/>
      <c r="BJ4737" s="41"/>
      <c r="BK4737" s="41"/>
      <c r="BL4737" s="41"/>
      <c r="BM4737" s="41"/>
      <c r="BN4737" s="41"/>
      <c r="BO4737" s="41"/>
      <c r="BP4737" s="41"/>
      <c r="BQ4737" s="41"/>
      <c r="BR4737" s="41"/>
      <c r="BS4737" s="41"/>
      <c r="BT4737" s="41"/>
      <c r="BU4737" s="41"/>
      <c r="BV4737" s="41"/>
      <c r="BW4737" s="41"/>
      <c r="BX4737" s="41"/>
      <c r="BY4737" s="41"/>
      <c r="BZ4737" s="41"/>
      <c r="CA4737" s="41"/>
      <c r="CB4737" s="41"/>
      <c r="CC4737" s="41"/>
      <c r="CD4737" s="41"/>
      <c r="CE4737" s="41"/>
      <c r="CF4737" s="41"/>
      <c r="CG4737" s="41"/>
      <c r="CH4737" s="41"/>
      <c r="CI4737" s="41"/>
      <c r="CJ4737" s="41"/>
      <c r="ED4737" s="68"/>
      <c r="EE4737" s="68"/>
      <c r="EF4737" s="68"/>
      <c r="EG4737" s="68"/>
      <c r="EH4737" s="68"/>
      <c r="EI4737" s="68"/>
      <c r="EJ4737" s="68"/>
      <c r="EK4737" s="68"/>
      <c r="EL4737" s="68"/>
      <c r="EM4737" s="68"/>
      <c r="EN4737" s="68"/>
      <c r="EO4737" s="68"/>
      <c r="EP4737" s="68"/>
      <c r="EQ4737" s="68"/>
      <c r="ER4737" s="68"/>
      <c r="ES4737" s="68"/>
      <c r="ET4737" s="68"/>
    </row>
    <row r="4738" spans="53:150" s="9" customFormat="1" ht="15">
      <c r="BA4738" s="41"/>
      <c r="BB4738" s="41"/>
      <c r="BC4738" s="41"/>
      <c r="BD4738" s="41"/>
      <c r="BE4738" s="41"/>
      <c r="BF4738" s="41"/>
      <c r="BG4738" s="41"/>
      <c r="BH4738" s="41"/>
      <c r="BI4738" s="41"/>
      <c r="BJ4738" s="41"/>
      <c r="BK4738" s="41"/>
      <c r="BL4738" s="41"/>
      <c r="BM4738" s="41"/>
      <c r="BN4738" s="41"/>
      <c r="BO4738" s="41"/>
      <c r="BP4738" s="41"/>
      <c r="BQ4738" s="41"/>
      <c r="BR4738" s="41"/>
      <c r="BS4738" s="41"/>
      <c r="BT4738" s="41"/>
      <c r="BU4738" s="41"/>
      <c r="BV4738" s="41"/>
      <c r="BW4738" s="41"/>
      <c r="BX4738" s="41"/>
      <c r="BY4738" s="41"/>
      <c r="BZ4738" s="41"/>
      <c r="CA4738" s="41"/>
      <c r="CB4738" s="41"/>
      <c r="CC4738" s="41"/>
      <c r="CD4738" s="41"/>
      <c r="CE4738" s="41"/>
      <c r="CF4738" s="41"/>
      <c r="CG4738" s="41"/>
      <c r="CH4738" s="41"/>
      <c r="CI4738" s="41"/>
      <c r="CJ4738" s="41"/>
      <c r="ED4738" s="68"/>
      <c r="EE4738" s="68"/>
      <c r="EF4738" s="68"/>
      <c r="EG4738" s="68"/>
      <c r="EH4738" s="68"/>
      <c r="EI4738" s="68"/>
      <c r="EJ4738" s="68"/>
      <c r="EK4738" s="68"/>
      <c r="EL4738" s="68"/>
      <c r="EM4738" s="68"/>
      <c r="EN4738" s="68"/>
      <c r="EO4738" s="68"/>
      <c r="EP4738" s="68"/>
      <c r="EQ4738" s="68"/>
      <c r="ER4738" s="68"/>
      <c r="ES4738" s="68"/>
      <c r="ET4738" s="68"/>
    </row>
    <row r="4739" spans="53:150" s="9" customFormat="1" ht="15">
      <c r="BA4739" s="41"/>
      <c r="BB4739" s="41"/>
      <c r="BC4739" s="41"/>
      <c r="BD4739" s="41"/>
      <c r="BE4739" s="41"/>
      <c r="BF4739" s="41"/>
      <c r="BG4739" s="41"/>
      <c r="BH4739" s="41"/>
      <c r="BI4739" s="41"/>
      <c r="BJ4739" s="41"/>
      <c r="BK4739" s="41"/>
      <c r="BL4739" s="41"/>
      <c r="BM4739" s="41"/>
      <c r="BN4739" s="41"/>
      <c r="BO4739" s="41"/>
      <c r="BP4739" s="41"/>
      <c r="BQ4739" s="41"/>
      <c r="BR4739" s="41"/>
      <c r="BS4739" s="41"/>
      <c r="BT4739" s="41"/>
      <c r="BU4739" s="41"/>
      <c r="BV4739" s="41"/>
      <c r="BW4739" s="41"/>
      <c r="BX4739" s="41"/>
      <c r="BY4739" s="41"/>
      <c r="BZ4739" s="41"/>
      <c r="CA4739" s="41"/>
      <c r="CB4739" s="41"/>
      <c r="CC4739" s="41"/>
      <c r="CD4739" s="41"/>
      <c r="CE4739" s="41"/>
      <c r="CF4739" s="41"/>
      <c r="CG4739" s="41"/>
      <c r="CH4739" s="41"/>
      <c r="CI4739" s="41"/>
      <c r="CJ4739" s="41"/>
      <c r="ED4739" s="68"/>
      <c r="EE4739" s="68"/>
      <c r="EF4739" s="68"/>
      <c r="EG4739" s="68"/>
      <c r="EH4739" s="68"/>
      <c r="EI4739" s="68"/>
      <c r="EJ4739" s="68"/>
      <c r="EK4739" s="68"/>
      <c r="EL4739" s="68"/>
      <c r="EM4739" s="68"/>
      <c r="EN4739" s="68"/>
      <c r="EO4739" s="68"/>
      <c r="EP4739" s="68"/>
      <c r="EQ4739" s="68"/>
      <c r="ER4739" s="68"/>
      <c r="ES4739" s="68"/>
      <c r="ET4739" s="68"/>
    </row>
    <row r="4740" spans="53:150" s="9" customFormat="1" ht="15">
      <c r="BA4740" s="41"/>
      <c r="BB4740" s="41"/>
      <c r="BC4740" s="41"/>
      <c r="BD4740" s="41"/>
      <c r="BE4740" s="41"/>
      <c r="BF4740" s="41"/>
      <c r="BG4740" s="41"/>
      <c r="BH4740" s="41"/>
      <c r="BI4740" s="41"/>
      <c r="BJ4740" s="41"/>
      <c r="BK4740" s="41"/>
      <c r="BL4740" s="41"/>
      <c r="BM4740" s="41"/>
      <c r="BN4740" s="41"/>
      <c r="BO4740" s="41"/>
      <c r="BP4740" s="41"/>
      <c r="BQ4740" s="41"/>
      <c r="BR4740" s="41"/>
      <c r="BS4740" s="41"/>
      <c r="BT4740" s="41"/>
      <c r="BU4740" s="41"/>
      <c r="BV4740" s="41"/>
      <c r="BW4740" s="41"/>
      <c r="BX4740" s="41"/>
      <c r="BY4740" s="41"/>
      <c r="BZ4740" s="41"/>
      <c r="CA4740" s="41"/>
      <c r="CB4740" s="41"/>
      <c r="CC4740" s="41"/>
      <c r="CD4740" s="41"/>
      <c r="CE4740" s="41"/>
      <c r="CF4740" s="41"/>
      <c r="CG4740" s="41"/>
      <c r="CH4740" s="41"/>
      <c r="CI4740" s="41"/>
      <c r="CJ4740" s="41"/>
      <c r="ED4740" s="68"/>
      <c r="EE4740" s="68"/>
      <c r="EF4740" s="68"/>
      <c r="EG4740" s="68"/>
      <c r="EH4740" s="68"/>
      <c r="EI4740" s="68"/>
      <c r="EJ4740" s="68"/>
      <c r="EK4740" s="68"/>
      <c r="EL4740" s="68"/>
      <c r="EM4740" s="68"/>
      <c r="EN4740" s="68"/>
      <c r="EO4740" s="68"/>
      <c r="EP4740" s="68"/>
      <c r="EQ4740" s="68"/>
      <c r="ER4740" s="68"/>
      <c r="ES4740" s="68"/>
      <c r="ET4740" s="68"/>
    </row>
    <row r="4741" spans="53:150" s="9" customFormat="1" ht="15">
      <c r="BA4741" s="41"/>
      <c r="BB4741" s="41"/>
      <c r="BC4741" s="41"/>
      <c r="BD4741" s="41"/>
      <c r="BE4741" s="41"/>
      <c r="BF4741" s="41"/>
      <c r="BG4741" s="41"/>
      <c r="BH4741" s="41"/>
      <c r="BI4741" s="41"/>
      <c r="BJ4741" s="41"/>
      <c r="BK4741" s="41"/>
      <c r="BL4741" s="41"/>
      <c r="BM4741" s="41"/>
      <c r="BN4741" s="41"/>
      <c r="BO4741" s="41"/>
      <c r="BP4741" s="41"/>
      <c r="BQ4741" s="41"/>
      <c r="BR4741" s="41"/>
      <c r="BS4741" s="41"/>
      <c r="BT4741" s="41"/>
      <c r="BU4741" s="41"/>
      <c r="BV4741" s="41"/>
      <c r="BW4741" s="41"/>
      <c r="BX4741" s="41"/>
      <c r="BY4741" s="41"/>
      <c r="BZ4741" s="41"/>
      <c r="CA4741" s="41"/>
      <c r="CB4741" s="41"/>
      <c r="CC4741" s="41"/>
      <c r="CD4741" s="41"/>
      <c r="CE4741" s="41"/>
      <c r="CF4741" s="41"/>
      <c r="CG4741" s="41"/>
      <c r="CH4741" s="41"/>
      <c r="CI4741" s="41"/>
      <c r="CJ4741" s="41"/>
      <c r="ED4741" s="68"/>
      <c r="EE4741" s="68"/>
      <c r="EF4741" s="68"/>
      <c r="EG4741" s="68"/>
      <c r="EH4741" s="68"/>
      <c r="EI4741" s="68"/>
      <c r="EJ4741" s="68"/>
      <c r="EK4741" s="68"/>
      <c r="EL4741" s="68"/>
      <c r="EM4741" s="68"/>
      <c r="EN4741" s="68"/>
      <c r="EO4741" s="68"/>
      <c r="EP4741" s="68"/>
      <c r="EQ4741" s="68"/>
      <c r="ER4741" s="68"/>
      <c r="ES4741" s="68"/>
      <c r="ET4741" s="68"/>
    </row>
    <row r="4742" spans="53:150" s="9" customFormat="1" ht="15">
      <c r="BA4742" s="41"/>
      <c r="BB4742" s="41"/>
      <c r="BC4742" s="41"/>
      <c r="BD4742" s="41"/>
      <c r="BE4742" s="41"/>
      <c r="BF4742" s="41"/>
      <c r="BG4742" s="41"/>
      <c r="BH4742" s="41"/>
      <c r="BI4742" s="41"/>
      <c r="BJ4742" s="41"/>
      <c r="BK4742" s="41"/>
      <c r="BL4742" s="41"/>
      <c r="BM4742" s="41"/>
      <c r="BN4742" s="41"/>
      <c r="BO4742" s="41"/>
      <c r="BP4742" s="41"/>
      <c r="BQ4742" s="41"/>
      <c r="BR4742" s="41"/>
      <c r="BS4742" s="41"/>
      <c r="BT4742" s="41"/>
      <c r="BU4742" s="41"/>
      <c r="BV4742" s="41"/>
      <c r="BW4742" s="41"/>
      <c r="BX4742" s="41"/>
      <c r="BY4742" s="41"/>
      <c r="BZ4742" s="41"/>
      <c r="CA4742" s="41"/>
      <c r="CB4742" s="41"/>
      <c r="CC4742" s="41"/>
      <c r="CD4742" s="41"/>
      <c r="CE4742" s="41"/>
      <c r="CF4742" s="41"/>
      <c r="CG4742" s="41"/>
      <c r="CH4742" s="41"/>
      <c r="CI4742" s="41"/>
      <c r="CJ4742" s="41"/>
      <c r="ED4742" s="68"/>
      <c r="EE4742" s="68"/>
      <c r="EF4742" s="68"/>
      <c r="EG4742" s="68"/>
      <c r="EH4742" s="68"/>
      <c r="EI4742" s="68"/>
      <c r="EJ4742" s="68"/>
      <c r="EK4742" s="68"/>
      <c r="EL4742" s="68"/>
      <c r="EM4742" s="68"/>
      <c r="EN4742" s="68"/>
      <c r="EO4742" s="68"/>
      <c r="EP4742" s="68"/>
      <c r="EQ4742" s="68"/>
      <c r="ER4742" s="68"/>
      <c r="ES4742" s="68"/>
      <c r="ET4742" s="68"/>
    </row>
    <row r="4743" spans="53:150" s="9" customFormat="1" ht="15">
      <c r="BA4743" s="41"/>
      <c r="BB4743" s="41"/>
      <c r="BC4743" s="41"/>
      <c r="BD4743" s="41"/>
      <c r="BE4743" s="41"/>
      <c r="BF4743" s="41"/>
      <c r="BG4743" s="41"/>
      <c r="BH4743" s="41"/>
      <c r="BI4743" s="41"/>
      <c r="BJ4743" s="41"/>
      <c r="BK4743" s="41"/>
      <c r="BL4743" s="41"/>
      <c r="BM4743" s="41"/>
      <c r="BN4743" s="41"/>
      <c r="BO4743" s="41"/>
      <c r="BP4743" s="41"/>
      <c r="BQ4743" s="41"/>
      <c r="BR4743" s="41"/>
      <c r="BS4743" s="41"/>
      <c r="BT4743" s="41"/>
      <c r="BU4743" s="41"/>
      <c r="BV4743" s="41"/>
      <c r="BW4743" s="41"/>
      <c r="BX4743" s="41"/>
      <c r="BY4743" s="41"/>
      <c r="BZ4743" s="41"/>
      <c r="CA4743" s="41"/>
      <c r="CB4743" s="41"/>
      <c r="CC4743" s="41"/>
      <c r="CD4743" s="41"/>
      <c r="CE4743" s="41"/>
      <c r="CF4743" s="41"/>
      <c r="CG4743" s="41"/>
      <c r="CH4743" s="41"/>
      <c r="CI4743" s="41"/>
      <c r="CJ4743" s="41"/>
      <c r="ED4743" s="68"/>
      <c r="EE4743" s="68"/>
      <c r="EF4743" s="68"/>
      <c r="EG4743" s="68"/>
      <c r="EH4743" s="68"/>
      <c r="EI4743" s="68"/>
      <c r="EJ4743" s="68"/>
      <c r="EK4743" s="68"/>
      <c r="EL4743" s="68"/>
      <c r="EM4743" s="68"/>
      <c r="EN4743" s="68"/>
      <c r="EO4743" s="68"/>
      <c r="EP4743" s="68"/>
      <c r="EQ4743" s="68"/>
      <c r="ER4743" s="68"/>
      <c r="ES4743" s="68"/>
      <c r="ET4743" s="68"/>
    </row>
    <row r="4744" spans="53:150" s="9" customFormat="1" ht="15">
      <c r="BA4744" s="41"/>
      <c r="BB4744" s="41"/>
      <c r="BC4744" s="41"/>
      <c r="BD4744" s="41"/>
      <c r="BE4744" s="41"/>
      <c r="BF4744" s="41"/>
      <c r="BG4744" s="41"/>
      <c r="BH4744" s="41"/>
      <c r="BI4744" s="41"/>
      <c r="BJ4744" s="41"/>
      <c r="BK4744" s="41"/>
      <c r="BL4744" s="41"/>
      <c r="BM4744" s="41"/>
      <c r="BN4744" s="41"/>
      <c r="BO4744" s="41"/>
      <c r="BP4744" s="41"/>
      <c r="BQ4744" s="41"/>
      <c r="BR4744" s="41"/>
      <c r="BS4744" s="41"/>
      <c r="BT4744" s="41"/>
      <c r="BU4744" s="41"/>
      <c r="BV4744" s="41"/>
      <c r="BW4744" s="41"/>
      <c r="BX4744" s="41"/>
      <c r="BY4744" s="41"/>
      <c r="BZ4744" s="41"/>
      <c r="CA4744" s="41"/>
      <c r="CB4744" s="41"/>
      <c r="CC4744" s="41"/>
      <c r="CD4744" s="41"/>
      <c r="CE4744" s="41"/>
      <c r="CF4744" s="41"/>
      <c r="CG4744" s="41"/>
      <c r="CH4744" s="41"/>
      <c r="CI4744" s="41"/>
      <c r="CJ4744" s="41"/>
      <c r="ED4744" s="68"/>
      <c r="EE4744" s="68"/>
      <c r="EF4744" s="68"/>
      <c r="EG4744" s="68"/>
      <c r="EH4744" s="68"/>
      <c r="EI4744" s="68"/>
      <c r="EJ4744" s="68"/>
      <c r="EK4744" s="68"/>
      <c r="EL4744" s="68"/>
      <c r="EM4744" s="68"/>
      <c r="EN4744" s="68"/>
      <c r="EO4744" s="68"/>
      <c r="EP4744" s="68"/>
      <c r="EQ4744" s="68"/>
      <c r="ER4744" s="68"/>
      <c r="ES4744" s="68"/>
      <c r="ET4744" s="68"/>
    </row>
    <row r="4745" spans="53:150" s="9" customFormat="1" ht="15">
      <c r="BA4745" s="41"/>
      <c r="BB4745" s="41"/>
      <c r="BC4745" s="41"/>
      <c r="BD4745" s="41"/>
      <c r="BE4745" s="41"/>
      <c r="BF4745" s="41"/>
      <c r="BG4745" s="41"/>
      <c r="BH4745" s="41"/>
      <c r="BI4745" s="41"/>
      <c r="BJ4745" s="41"/>
      <c r="BK4745" s="41"/>
      <c r="BL4745" s="41"/>
      <c r="BM4745" s="41"/>
      <c r="BN4745" s="41"/>
      <c r="BO4745" s="41"/>
      <c r="BP4745" s="41"/>
      <c r="BQ4745" s="41"/>
      <c r="BR4745" s="41"/>
      <c r="BS4745" s="41"/>
      <c r="BT4745" s="41"/>
      <c r="BU4745" s="41"/>
      <c r="BV4745" s="41"/>
      <c r="BW4745" s="41"/>
      <c r="BX4745" s="41"/>
      <c r="BY4745" s="41"/>
      <c r="BZ4745" s="41"/>
      <c r="CA4745" s="41"/>
      <c r="CB4745" s="41"/>
      <c r="CC4745" s="41"/>
      <c r="CD4745" s="41"/>
      <c r="CE4745" s="41"/>
      <c r="CF4745" s="41"/>
      <c r="CG4745" s="41"/>
      <c r="CH4745" s="41"/>
      <c r="CI4745" s="41"/>
      <c r="CJ4745" s="41"/>
      <c r="ED4745" s="68"/>
      <c r="EE4745" s="68"/>
      <c r="EF4745" s="68"/>
      <c r="EG4745" s="68"/>
      <c r="EH4745" s="68"/>
      <c r="EI4745" s="68"/>
      <c r="EJ4745" s="68"/>
      <c r="EK4745" s="68"/>
      <c r="EL4745" s="68"/>
      <c r="EM4745" s="68"/>
      <c r="EN4745" s="68"/>
      <c r="EO4745" s="68"/>
      <c r="EP4745" s="68"/>
      <c r="EQ4745" s="68"/>
      <c r="ER4745" s="68"/>
      <c r="ES4745" s="68"/>
      <c r="ET4745" s="68"/>
    </row>
    <row r="4746" spans="53:150" s="9" customFormat="1" ht="15">
      <c r="BA4746" s="41"/>
      <c r="BB4746" s="41"/>
      <c r="BC4746" s="41"/>
      <c r="BD4746" s="41"/>
      <c r="BE4746" s="41"/>
      <c r="BF4746" s="41"/>
      <c r="BG4746" s="41"/>
      <c r="BH4746" s="41"/>
      <c r="BI4746" s="41"/>
      <c r="BJ4746" s="41"/>
      <c r="BK4746" s="41"/>
      <c r="BL4746" s="41"/>
      <c r="BM4746" s="41"/>
      <c r="BN4746" s="41"/>
      <c r="BO4746" s="41"/>
      <c r="BP4746" s="41"/>
      <c r="BQ4746" s="41"/>
      <c r="BR4746" s="41"/>
      <c r="BS4746" s="41"/>
      <c r="BT4746" s="41"/>
      <c r="BU4746" s="41"/>
      <c r="BV4746" s="41"/>
      <c r="BW4746" s="41"/>
      <c r="BX4746" s="41"/>
      <c r="BY4746" s="41"/>
      <c r="BZ4746" s="41"/>
      <c r="CA4746" s="41"/>
      <c r="CB4746" s="41"/>
      <c r="CC4746" s="41"/>
      <c r="CD4746" s="41"/>
      <c r="CE4746" s="41"/>
      <c r="CF4746" s="41"/>
      <c r="CG4746" s="41"/>
      <c r="CH4746" s="41"/>
      <c r="CI4746" s="41"/>
      <c r="CJ4746" s="41"/>
      <c r="ED4746" s="68"/>
      <c r="EE4746" s="68"/>
      <c r="EF4746" s="68"/>
      <c r="EG4746" s="68"/>
      <c r="EH4746" s="68"/>
      <c r="EI4746" s="68"/>
      <c r="EJ4746" s="68"/>
      <c r="EK4746" s="68"/>
      <c r="EL4746" s="68"/>
      <c r="EM4746" s="68"/>
      <c r="EN4746" s="68"/>
      <c r="EO4746" s="68"/>
      <c r="EP4746" s="68"/>
      <c r="EQ4746" s="68"/>
      <c r="ER4746" s="68"/>
      <c r="ES4746" s="68"/>
      <c r="ET4746" s="68"/>
    </row>
    <row r="4747" spans="53:150" s="9" customFormat="1" ht="15">
      <c r="BA4747" s="41"/>
      <c r="BB4747" s="41"/>
      <c r="BC4747" s="41"/>
      <c r="BD4747" s="41"/>
      <c r="BE4747" s="41"/>
      <c r="BF4747" s="41"/>
      <c r="BG4747" s="41"/>
      <c r="BH4747" s="41"/>
      <c r="BI4747" s="41"/>
      <c r="BJ4747" s="41"/>
      <c r="BK4747" s="41"/>
      <c r="BL4747" s="41"/>
      <c r="BM4747" s="41"/>
      <c r="BN4747" s="41"/>
      <c r="BO4747" s="41"/>
      <c r="BP4747" s="41"/>
      <c r="BQ4747" s="41"/>
      <c r="BR4747" s="41"/>
      <c r="BS4747" s="41"/>
      <c r="BT4747" s="41"/>
      <c r="BU4747" s="41"/>
      <c r="BV4747" s="41"/>
      <c r="BW4747" s="41"/>
      <c r="BX4747" s="41"/>
      <c r="BY4747" s="41"/>
      <c r="BZ4747" s="41"/>
      <c r="CA4747" s="41"/>
      <c r="CB4747" s="41"/>
      <c r="CC4747" s="41"/>
      <c r="CD4747" s="41"/>
      <c r="CE4747" s="41"/>
      <c r="CF4747" s="41"/>
      <c r="CG4747" s="41"/>
      <c r="CH4747" s="41"/>
      <c r="CI4747" s="41"/>
      <c r="CJ4747" s="41"/>
      <c r="ED4747" s="68"/>
      <c r="EE4747" s="68"/>
      <c r="EF4747" s="68"/>
      <c r="EG4747" s="68"/>
      <c r="EH4747" s="68"/>
      <c r="EI4747" s="68"/>
      <c r="EJ4747" s="68"/>
      <c r="EK4747" s="68"/>
      <c r="EL4747" s="68"/>
      <c r="EM4747" s="68"/>
      <c r="EN4747" s="68"/>
      <c r="EO4747" s="68"/>
      <c r="EP4747" s="68"/>
      <c r="EQ4747" s="68"/>
      <c r="ER4747" s="68"/>
      <c r="ES4747" s="68"/>
      <c r="ET4747" s="68"/>
    </row>
    <row r="4748" spans="53:150" s="9" customFormat="1" ht="15">
      <c r="BA4748" s="41"/>
      <c r="BB4748" s="41"/>
      <c r="BC4748" s="41"/>
      <c r="BD4748" s="41"/>
      <c r="BE4748" s="41"/>
      <c r="BF4748" s="41"/>
      <c r="BG4748" s="41"/>
      <c r="BH4748" s="41"/>
      <c r="BI4748" s="41"/>
      <c r="BJ4748" s="41"/>
      <c r="BK4748" s="41"/>
      <c r="BL4748" s="41"/>
      <c r="BM4748" s="41"/>
      <c r="BN4748" s="41"/>
      <c r="BO4748" s="41"/>
      <c r="BP4748" s="41"/>
      <c r="BQ4748" s="41"/>
      <c r="BR4748" s="41"/>
      <c r="BS4748" s="41"/>
      <c r="BT4748" s="41"/>
      <c r="BU4748" s="41"/>
      <c r="BV4748" s="41"/>
      <c r="BW4748" s="41"/>
      <c r="BX4748" s="41"/>
      <c r="BY4748" s="41"/>
      <c r="BZ4748" s="41"/>
      <c r="CA4748" s="41"/>
      <c r="CB4748" s="41"/>
      <c r="CC4748" s="41"/>
      <c r="CD4748" s="41"/>
      <c r="CE4748" s="41"/>
      <c r="CF4748" s="41"/>
      <c r="CG4748" s="41"/>
      <c r="CH4748" s="41"/>
      <c r="CI4748" s="41"/>
      <c r="CJ4748" s="41"/>
      <c r="ED4748" s="68"/>
      <c r="EE4748" s="68"/>
      <c r="EF4748" s="68"/>
      <c r="EG4748" s="68"/>
      <c r="EH4748" s="68"/>
      <c r="EI4748" s="68"/>
      <c r="EJ4748" s="68"/>
      <c r="EK4748" s="68"/>
      <c r="EL4748" s="68"/>
      <c r="EM4748" s="68"/>
      <c r="EN4748" s="68"/>
      <c r="EO4748" s="68"/>
      <c r="EP4748" s="68"/>
      <c r="EQ4748" s="68"/>
      <c r="ER4748" s="68"/>
      <c r="ES4748" s="68"/>
      <c r="ET4748" s="68"/>
    </row>
    <row r="4749" spans="53:150" s="9" customFormat="1" ht="15">
      <c r="BA4749" s="41"/>
      <c r="BB4749" s="41"/>
      <c r="BC4749" s="41"/>
      <c r="BD4749" s="41"/>
      <c r="BE4749" s="41"/>
      <c r="BF4749" s="41"/>
      <c r="BG4749" s="41"/>
      <c r="BH4749" s="41"/>
      <c r="BI4749" s="41"/>
      <c r="BJ4749" s="41"/>
      <c r="BK4749" s="41"/>
      <c r="BL4749" s="41"/>
      <c r="BM4749" s="41"/>
      <c r="BN4749" s="41"/>
      <c r="BO4749" s="41"/>
      <c r="BP4749" s="41"/>
      <c r="BQ4749" s="41"/>
      <c r="BR4749" s="41"/>
      <c r="BS4749" s="41"/>
      <c r="BT4749" s="41"/>
      <c r="BU4749" s="41"/>
      <c r="BV4749" s="41"/>
      <c r="BW4749" s="41"/>
      <c r="BX4749" s="41"/>
      <c r="BY4749" s="41"/>
      <c r="BZ4749" s="41"/>
      <c r="CA4749" s="41"/>
      <c r="CB4749" s="41"/>
      <c r="CC4749" s="41"/>
      <c r="CD4749" s="41"/>
      <c r="CE4749" s="41"/>
      <c r="CF4749" s="41"/>
      <c r="CG4749" s="41"/>
      <c r="CH4749" s="41"/>
      <c r="CI4749" s="41"/>
      <c r="CJ4749" s="41"/>
      <c r="ED4749" s="68"/>
      <c r="EE4749" s="68"/>
      <c r="EF4749" s="68"/>
      <c r="EG4749" s="68"/>
      <c r="EH4749" s="68"/>
      <c r="EI4749" s="68"/>
      <c r="EJ4749" s="68"/>
      <c r="EK4749" s="68"/>
      <c r="EL4749" s="68"/>
      <c r="EM4749" s="68"/>
      <c r="EN4749" s="68"/>
      <c r="EO4749" s="68"/>
      <c r="EP4749" s="68"/>
      <c r="EQ4749" s="68"/>
      <c r="ER4749" s="68"/>
      <c r="ES4749" s="68"/>
      <c r="ET4749" s="68"/>
    </row>
    <row r="4750" spans="53:150" s="9" customFormat="1" ht="15">
      <c r="BA4750" s="41"/>
      <c r="BB4750" s="41"/>
      <c r="BC4750" s="41"/>
      <c r="BD4750" s="41"/>
      <c r="BE4750" s="41"/>
      <c r="BF4750" s="41"/>
      <c r="BG4750" s="41"/>
      <c r="BH4750" s="41"/>
      <c r="BI4750" s="41"/>
      <c r="BJ4750" s="41"/>
      <c r="BK4750" s="41"/>
      <c r="BL4750" s="41"/>
      <c r="BM4750" s="41"/>
      <c r="BN4750" s="41"/>
      <c r="BO4750" s="41"/>
      <c r="BP4750" s="41"/>
      <c r="BQ4750" s="41"/>
      <c r="BR4750" s="41"/>
      <c r="BS4750" s="41"/>
      <c r="BT4750" s="41"/>
      <c r="BU4750" s="41"/>
      <c r="BV4750" s="41"/>
      <c r="BW4750" s="41"/>
      <c r="BX4750" s="41"/>
      <c r="BY4750" s="41"/>
      <c r="BZ4750" s="41"/>
      <c r="CA4750" s="41"/>
      <c r="CB4750" s="41"/>
      <c r="CC4750" s="41"/>
      <c r="CD4750" s="41"/>
      <c r="CE4750" s="41"/>
      <c r="CF4750" s="41"/>
      <c r="CG4750" s="41"/>
      <c r="CH4750" s="41"/>
      <c r="CI4750" s="41"/>
      <c r="CJ4750" s="41"/>
      <c r="ED4750" s="68"/>
      <c r="EE4750" s="68"/>
      <c r="EF4750" s="68"/>
      <c r="EG4750" s="68"/>
      <c r="EH4750" s="68"/>
      <c r="EI4750" s="68"/>
      <c r="EJ4750" s="68"/>
      <c r="EK4750" s="68"/>
      <c r="EL4750" s="68"/>
      <c r="EM4750" s="68"/>
      <c r="EN4750" s="68"/>
      <c r="EO4750" s="68"/>
      <c r="EP4750" s="68"/>
      <c r="EQ4750" s="68"/>
      <c r="ER4750" s="68"/>
      <c r="ES4750" s="68"/>
      <c r="ET4750" s="68"/>
    </row>
    <row r="4751" spans="53:150" s="9" customFormat="1" ht="15">
      <c r="BA4751" s="41"/>
      <c r="BB4751" s="41"/>
      <c r="BC4751" s="41"/>
      <c r="BD4751" s="41"/>
      <c r="BE4751" s="41"/>
      <c r="BF4751" s="41"/>
      <c r="BG4751" s="41"/>
      <c r="BH4751" s="41"/>
      <c r="BI4751" s="41"/>
      <c r="BJ4751" s="41"/>
      <c r="BK4751" s="41"/>
      <c r="BL4751" s="41"/>
      <c r="BM4751" s="41"/>
      <c r="BN4751" s="41"/>
      <c r="BO4751" s="41"/>
      <c r="BP4751" s="41"/>
      <c r="BQ4751" s="41"/>
      <c r="BR4751" s="41"/>
      <c r="BS4751" s="41"/>
      <c r="BT4751" s="41"/>
      <c r="BU4751" s="41"/>
      <c r="BV4751" s="41"/>
      <c r="BW4751" s="41"/>
      <c r="BX4751" s="41"/>
      <c r="BY4751" s="41"/>
      <c r="BZ4751" s="41"/>
      <c r="CA4751" s="41"/>
      <c r="CB4751" s="41"/>
      <c r="CC4751" s="41"/>
      <c r="CD4751" s="41"/>
      <c r="CE4751" s="41"/>
      <c r="CF4751" s="41"/>
      <c r="CG4751" s="41"/>
      <c r="CH4751" s="41"/>
      <c r="CI4751" s="41"/>
      <c r="CJ4751" s="41"/>
      <c r="ED4751" s="68"/>
      <c r="EE4751" s="68"/>
      <c r="EF4751" s="68"/>
      <c r="EG4751" s="68"/>
      <c r="EH4751" s="68"/>
      <c r="EI4751" s="68"/>
      <c r="EJ4751" s="68"/>
      <c r="EK4751" s="68"/>
      <c r="EL4751" s="68"/>
      <c r="EM4751" s="68"/>
      <c r="EN4751" s="68"/>
      <c r="EO4751" s="68"/>
      <c r="EP4751" s="68"/>
      <c r="EQ4751" s="68"/>
      <c r="ER4751" s="68"/>
      <c r="ES4751" s="68"/>
      <c r="ET4751" s="68"/>
    </row>
    <row r="4752" spans="53:150" s="9" customFormat="1" ht="15">
      <c r="BA4752" s="41"/>
      <c r="BB4752" s="41"/>
      <c r="BC4752" s="41"/>
      <c r="BD4752" s="41"/>
      <c r="BE4752" s="41"/>
      <c r="BF4752" s="41"/>
      <c r="BG4752" s="41"/>
      <c r="BH4752" s="41"/>
      <c r="BI4752" s="41"/>
      <c r="BJ4752" s="41"/>
      <c r="BK4752" s="41"/>
      <c r="BL4752" s="41"/>
      <c r="BM4752" s="41"/>
      <c r="BN4752" s="41"/>
      <c r="BO4752" s="41"/>
      <c r="BP4752" s="41"/>
      <c r="BQ4752" s="41"/>
      <c r="BR4752" s="41"/>
      <c r="BS4752" s="41"/>
      <c r="BT4752" s="41"/>
      <c r="BU4752" s="41"/>
      <c r="BV4752" s="41"/>
      <c r="BW4752" s="41"/>
      <c r="BX4752" s="41"/>
      <c r="BY4752" s="41"/>
      <c r="BZ4752" s="41"/>
      <c r="CA4752" s="41"/>
      <c r="CB4752" s="41"/>
      <c r="CC4752" s="41"/>
      <c r="CD4752" s="41"/>
      <c r="CE4752" s="41"/>
      <c r="CF4752" s="41"/>
      <c r="CG4752" s="41"/>
      <c r="CH4752" s="41"/>
      <c r="CI4752" s="41"/>
      <c r="CJ4752" s="41"/>
      <c r="ED4752" s="68"/>
      <c r="EE4752" s="68"/>
      <c r="EF4752" s="68"/>
      <c r="EG4752" s="68"/>
      <c r="EH4752" s="68"/>
      <c r="EI4752" s="68"/>
      <c r="EJ4752" s="68"/>
      <c r="EK4752" s="68"/>
      <c r="EL4752" s="68"/>
      <c r="EM4752" s="68"/>
      <c r="EN4752" s="68"/>
      <c r="EO4752" s="68"/>
      <c r="EP4752" s="68"/>
      <c r="EQ4752" s="68"/>
      <c r="ER4752" s="68"/>
      <c r="ES4752" s="68"/>
      <c r="ET4752" s="68"/>
    </row>
    <row r="4753" spans="53:150" s="9" customFormat="1" ht="15">
      <c r="BA4753" s="41"/>
      <c r="BB4753" s="41"/>
      <c r="BC4753" s="41"/>
      <c r="BD4753" s="41"/>
      <c r="BE4753" s="41"/>
      <c r="BF4753" s="41"/>
      <c r="BG4753" s="41"/>
      <c r="BH4753" s="41"/>
      <c r="BI4753" s="41"/>
      <c r="BJ4753" s="41"/>
      <c r="BK4753" s="41"/>
      <c r="BL4753" s="41"/>
      <c r="BM4753" s="41"/>
      <c r="BN4753" s="41"/>
      <c r="BO4753" s="41"/>
      <c r="BP4753" s="41"/>
      <c r="BQ4753" s="41"/>
      <c r="BR4753" s="41"/>
      <c r="BS4753" s="41"/>
      <c r="BT4753" s="41"/>
      <c r="BU4753" s="41"/>
      <c r="BV4753" s="41"/>
      <c r="BW4753" s="41"/>
      <c r="BX4753" s="41"/>
      <c r="BY4753" s="41"/>
      <c r="BZ4753" s="41"/>
      <c r="CA4753" s="41"/>
      <c r="CB4753" s="41"/>
      <c r="CC4753" s="41"/>
      <c r="CD4753" s="41"/>
      <c r="CE4753" s="41"/>
      <c r="CF4753" s="41"/>
      <c r="CG4753" s="41"/>
      <c r="CH4753" s="41"/>
      <c r="CI4753" s="41"/>
      <c r="CJ4753" s="41"/>
      <c r="ED4753" s="68"/>
      <c r="EE4753" s="68"/>
      <c r="EF4753" s="68"/>
      <c r="EG4753" s="68"/>
      <c r="EH4753" s="68"/>
      <c r="EI4753" s="68"/>
      <c r="EJ4753" s="68"/>
      <c r="EK4753" s="68"/>
      <c r="EL4753" s="68"/>
      <c r="EM4753" s="68"/>
      <c r="EN4753" s="68"/>
      <c r="EO4753" s="68"/>
      <c r="EP4753" s="68"/>
      <c r="EQ4753" s="68"/>
      <c r="ER4753" s="68"/>
      <c r="ES4753" s="68"/>
      <c r="ET4753" s="68"/>
    </row>
    <row r="4754" spans="53:150" s="9" customFormat="1" ht="15">
      <c r="BA4754" s="41"/>
      <c r="BB4754" s="41"/>
      <c r="BC4754" s="41"/>
      <c r="BD4754" s="41"/>
      <c r="BE4754" s="41"/>
      <c r="BF4754" s="41"/>
      <c r="BG4754" s="41"/>
      <c r="BH4754" s="41"/>
      <c r="BI4754" s="41"/>
      <c r="BJ4754" s="41"/>
      <c r="BK4754" s="41"/>
      <c r="BL4754" s="41"/>
      <c r="BM4754" s="41"/>
      <c r="BN4754" s="41"/>
      <c r="BO4754" s="41"/>
      <c r="BP4754" s="41"/>
      <c r="BQ4754" s="41"/>
      <c r="BR4754" s="41"/>
      <c r="BS4754" s="41"/>
      <c r="BT4754" s="41"/>
      <c r="BU4754" s="41"/>
      <c r="BV4754" s="41"/>
      <c r="BW4754" s="41"/>
      <c r="BX4754" s="41"/>
      <c r="BY4754" s="41"/>
      <c r="BZ4754" s="41"/>
      <c r="CA4754" s="41"/>
      <c r="CB4754" s="41"/>
      <c r="CC4754" s="41"/>
      <c r="CD4754" s="41"/>
      <c r="CE4754" s="41"/>
      <c r="CF4754" s="41"/>
      <c r="CG4754" s="41"/>
      <c r="CH4754" s="41"/>
      <c r="CI4754" s="41"/>
      <c r="CJ4754" s="41"/>
      <c r="ED4754" s="68"/>
      <c r="EE4754" s="68"/>
      <c r="EF4754" s="68"/>
      <c r="EG4754" s="68"/>
      <c r="EH4754" s="68"/>
      <c r="EI4754" s="68"/>
      <c r="EJ4754" s="68"/>
      <c r="EK4754" s="68"/>
      <c r="EL4754" s="68"/>
      <c r="EM4754" s="68"/>
      <c r="EN4754" s="68"/>
      <c r="EO4754" s="68"/>
      <c r="EP4754" s="68"/>
      <c r="EQ4754" s="68"/>
      <c r="ER4754" s="68"/>
      <c r="ES4754" s="68"/>
      <c r="ET4754" s="68"/>
    </row>
    <row r="4755" spans="53:150" s="9" customFormat="1" ht="15">
      <c r="BA4755" s="41"/>
      <c r="BB4755" s="41"/>
      <c r="BC4755" s="41"/>
      <c r="BD4755" s="41"/>
      <c r="BE4755" s="41"/>
      <c r="BF4755" s="41"/>
      <c r="BG4755" s="41"/>
      <c r="BH4755" s="41"/>
      <c r="BI4755" s="41"/>
      <c r="BJ4755" s="41"/>
      <c r="BK4755" s="41"/>
      <c r="BL4755" s="41"/>
      <c r="BM4755" s="41"/>
      <c r="BN4755" s="41"/>
      <c r="BO4755" s="41"/>
      <c r="BP4755" s="41"/>
      <c r="BQ4755" s="41"/>
      <c r="BR4755" s="41"/>
      <c r="BS4755" s="41"/>
      <c r="BT4755" s="41"/>
      <c r="BU4755" s="41"/>
      <c r="BV4755" s="41"/>
      <c r="BW4755" s="41"/>
      <c r="BX4755" s="41"/>
      <c r="BY4755" s="41"/>
      <c r="BZ4755" s="41"/>
      <c r="CA4755" s="41"/>
      <c r="CB4755" s="41"/>
      <c r="CC4755" s="41"/>
      <c r="CD4755" s="41"/>
      <c r="CE4755" s="41"/>
      <c r="CF4755" s="41"/>
      <c r="CG4755" s="41"/>
      <c r="CH4755" s="41"/>
      <c r="CI4755" s="41"/>
      <c r="CJ4755" s="41"/>
      <c r="ED4755" s="68"/>
      <c r="EE4755" s="68"/>
      <c r="EF4755" s="68"/>
      <c r="EG4755" s="68"/>
      <c r="EH4755" s="68"/>
      <c r="EI4755" s="68"/>
      <c r="EJ4755" s="68"/>
      <c r="EK4755" s="68"/>
      <c r="EL4755" s="68"/>
      <c r="EM4755" s="68"/>
      <c r="EN4755" s="68"/>
      <c r="EO4755" s="68"/>
      <c r="EP4755" s="68"/>
      <c r="EQ4755" s="68"/>
      <c r="ER4755" s="68"/>
      <c r="ES4755" s="68"/>
      <c r="ET4755" s="68"/>
    </row>
    <row r="4756" spans="53:150" s="9" customFormat="1" ht="15">
      <c r="BA4756" s="41"/>
      <c r="BB4756" s="41"/>
      <c r="BC4756" s="41"/>
      <c r="BD4756" s="41"/>
      <c r="BE4756" s="41"/>
      <c r="BF4756" s="41"/>
      <c r="BG4756" s="41"/>
      <c r="BH4756" s="41"/>
      <c r="BI4756" s="41"/>
      <c r="BJ4756" s="41"/>
      <c r="BK4756" s="41"/>
      <c r="BL4756" s="41"/>
      <c r="BM4756" s="41"/>
      <c r="BN4756" s="41"/>
      <c r="BO4756" s="41"/>
      <c r="BP4756" s="41"/>
      <c r="BQ4756" s="41"/>
      <c r="BR4756" s="41"/>
      <c r="BS4756" s="41"/>
      <c r="BT4756" s="41"/>
      <c r="BU4756" s="41"/>
      <c r="BV4756" s="41"/>
      <c r="BW4756" s="41"/>
      <c r="BX4756" s="41"/>
      <c r="BY4756" s="41"/>
      <c r="BZ4756" s="41"/>
      <c r="CA4756" s="41"/>
      <c r="CB4756" s="41"/>
      <c r="CC4756" s="41"/>
      <c r="CD4756" s="41"/>
      <c r="CE4756" s="41"/>
      <c r="CF4756" s="41"/>
      <c r="CG4756" s="41"/>
      <c r="CH4756" s="41"/>
      <c r="CI4756" s="41"/>
      <c r="CJ4756" s="41"/>
      <c r="ED4756" s="68"/>
      <c r="EE4756" s="68"/>
      <c r="EF4756" s="68"/>
      <c r="EG4756" s="68"/>
      <c r="EH4756" s="68"/>
      <c r="EI4756" s="68"/>
      <c r="EJ4756" s="68"/>
      <c r="EK4756" s="68"/>
      <c r="EL4756" s="68"/>
      <c r="EM4756" s="68"/>
      <c r="EN4756" s="68"/>
      <c r="EO4756" s="68"/>
      <c r="EP4756" s="68"/>
      <c r="EQ4756" s="68"/>
      <c r="ER4756" s="68"/>
      <c r="ES4756" s="68"/>
      <c r="ET4756" s="68"/>
    </row>
    <row r="4757" spans="53:150" s="9" customFormat="1" ht="15">
      <c r="BA4757" s="41"/>
      <c r="BB4757" s="41"/>
      <c r="BC4757" s="41"/>
      <c r="BD4757" s="41"/>
      <c r="BE4757" s="41"/>
      <c r="BF4757" s="41"/>
      <c r="BG4757" s="41"/>
      <c r="BH4757" s="41"/>
      <c r="BI4757" s="41"/>
      <c r="BJ4757" s="41"/>
      <c r="BK4757" s="41"/>
      <c r="BL4757" s="41"/>
      <c r="BM4757" s="41"/>
      <c r="BN4757" s="41"/>
      <c r="BO4757" s="41"/>
      <c r="BP4757" s="41"/>
      <c r="BQ4757" s="41"/>
      <c r="BR4757" s="41"/>
      <c r="BS4757" s="41"/>
      <c r="BT4757" s="41"/>
      <c r="BU4757" s="41"/>
      <c r="BV4757" s="41"/>
      <c r="BW4757" s="41"/>
      <c r="BX4757" s="41"/>
      <c r="BY4757" s="41"/>
      <c r="BZ4757" s="41"/>
      <c r="CA4757" s="41"/>
      <c r="CB4757" s="41"/>
      <c r="CC4757" s="41"/>
      <c r="CD4757" s="41"/>
      <c r="CE4757" s="41"/>
      <c r="CF4757" s="41"/>
      <c r="CG4757" s="41"/>
      <c r="CH4757" s="41"/>
      <c r="CI4757" s="41"/>
      <c r="CJ4757" s="41"/>
      <c r="ED4757" s="68"/>
      <c r="EE4757" s="68"/>
      <c r="EF4757" s="68"/>
      <c r="EG4757" s="68"/>
      <c r="EH4757" s="68"/>
      <c r="EI4757" s="68"/>
      <c r="EJ4757" s="68"/>
      <c r="EK4757" s="68"/>
      <c r="EL4757" s="68"/>
      <c r="EM4757" s="68"/>
      <c r="EN4757" s="68"/>
      <c r="EO4757" s="68"/>
      <c r="EP4757" s="68"/>
      <c r="EQ4757" s="68"/>
      <c r="ER4757" s="68"/>
      <c r="ES4757" s="68"/>
      <c r="ET4757" s="68"/>
    </row>
    <row r="4758" spans="53:150" s="9" customFormat="1" ht="15">
      <c r="BA4758" s="41"/>
      <c r="BB4758" s="41"/>
      <c r="BC4758" s="41"/>
      <c r="BD4758" s="41"/>
      <c r="BE4758" s="41"/>
      <c r="BF4758" s="41"/>
      <c r="BG4758" s="41"/>
      <c r="BH4758" s="41"/>
      <c r="BI4758" s="41"/>
      <c r="BJ4758" s="41"/>
      <c r="BK4758" s="41"/>
      <c r="BL4758" s="41"/>
      <c r="BM4758" s="41"/>
      <c r="BN4758" s="41"/>
      <c r="BO4758" s="41"/>
      <c r="BP4758" s="41"/>
      <c r="BQ4758" s="41"/>
      <c r="BR4758" s="41"/>
      <c r="BS4758" s="41"/>
      <c r="BT4758" s="41"/>
      <c r="BU4758" s="41"/>
      <c r="BV4758" s="41"/>
      <c r="BW4758" s="41"/>
      <c r="BX4758" s="41"/>
      <c r="BY4758" s="41"/>
      <c r="BZ4758" s="41"/>
      <c r="CA4758" s="41"/>
      <c r="CB4758" s="41"/>
      <c r="CC4758" s="41"/>
      <c r="CD4758" s="41"/>
      <c r="CE4758" s="41"/>
      <c r="CF4758" s="41"/>
      <c r="CG4758" s="41"/>
      <c r="CH4758" s="41"/>
      <c r="CI4758" s="41"/>
      <c r="CJ4758" s="41"/>
      <c r="ED4758" s="68"/>
      <c r="EE4758" s="68"/>
      <c r="EF4758" s="68"/>
      <c r="EG4758" s="68"/>
      <c r="EH4758" s="68"/>
      <c r="EI4758" s="68"/>
      <c r="EJ4758" s="68"/>
      <c r="EK4758" s="68"/>
      <c r="EL4758" s="68"/>
      <c r="EM4758" s="68"/>
      <c r="EN4758" s="68"/>
      <c r="EO4758" s="68"/>
      <c r="EP4758" s="68"/>
      <c r="EQ4758" s="68"/>
      <c r="ER4758" s="68"/>
      <c r="ES4758" s="68"/>
      <c r="ET4758" s="68"/>
    </row>
    <row r="4759" spans="53:150" s="9" customFormat="1" ht="15">
      <c r="BA4759" s="41"/>
      <c r="BB4759" s="41"/>
      <c r="BC4759" s="41"/>
      <c r="BD4759" s="41"/>
      <c r="BE4759" s="41"/>
      <c r="BF4759" s="41"/>
      <c r="BG4759" s="41"/>
      <c r="BH4759" s="41"/>
      <c r="BI4759" s="41"/>
      <c r="BJ4759" s="41"/>
      <c r="BK4759" s="41"/>
      <c r="BL4759" s="41"/>
      <c r="BM4759" s="41"/>
      <c r="BN4759" s="41"/>
      <c r="BO4759" s="41"/>
      <c r="BP4759" s="41"/>
      <c r="BQ4759" s="41"/>
      <c r="BR4759" s="41"/>
      <c r="BS4759" s="41"/>
      <c r="BT4759" s="41"/>
      <c r="BU4759" s="41"/>
      <c r="BV4759" s="41"/>
      <c r="BW4759" s="41"/>
      <c r="BX4759" s="41"/>
      <c r="BY4759" s="41"/>
      <c r="BZ4759" s="41"/>
      <c r="CA4759" s="41"/>
      <c r="CB4759" s="41"/>
      <c r="CC4759" s="41"/>
      <c r="CD4759" s="41"/>
      <c r="CE4759" s="41"/>
      <c r="CF4759" s="41"/>
      <c r="CG4759" s="41"/>
      <c r="CH4759" s="41"/>
      <c r="CI4759" s="41"/>
      <c r="CJ4759" s="41"/>
      <c r="ED4759" s="68"/>
      <c r="EE4759" s="68"/>
      <c r="EF4759" s="68"/>
      <c r="EG4759" s="68"/>
      <c r="EH4759" s="68"/>
      <c r="EI4759" s="68"/>
      <c r="EJ4759" s="68"/>
      <c r="EK4759" s="68"/>
      <c r="EL4759" s="68"/>
      <c r="EM4759" s="68"/>
      <c r="EN4759" s="68"/>
      <c r="EO4759" s="68"/>
      <c r="EP4759" s="68"/>
      <c r="EQ4759" s="68"/>
      <c r="ER4759" s="68"/>
      <c r="ES4759" s="68"/>
      <c r="ET4759" s="68"/>
    </row>
    <row r="4760" spans="53:150" s="9" customFormat="1" ht="15">
      <c r="BA4760" s="41"/>
      <c r="BB4760" s="41"/>
      <c r="BC4760" s="41"/>
      <c r="BD4760" s="41"/>
      <c r="BE4760" s="41"/>
      <c r="BF4760" s="41"/>
      <c r="BG4760" s="41"/>
      <c r="BH4760" s="41"/>
      <c r="BI4760" s="41"/>
      <c r="BJ4760" s="41"/>
      <c r="BK4760" s="41"/>
      <c r="BL4760" s="41"/>
      <c r="BM4760" s="41"/>
      <c r="BN4760" s="41"/>
      <c r="BO4760" s="41"/>
      <c r="BP4760" s="41"/>
      <c r="BQ4760" s="41"/>
      <c r="BR4760" s="41"/>
      <c r="BS4760" s="41"/>
      <c r="BT4760" s="41"/>
      <c r="BU4760" s="41"/>
      <c r="BV4760" s="41"/>
      <c r="BW4760" s="41"/>
      <c r="BX4760" s="41"/>
      <c r="BY4760" s="41"/>
      <c r="BZ4760" s="41"/>
      <c r="CA4760" s="41"/>
      <c r="CB4760" s="41"/>
      <c r="CC4760" s="41"/>
      <c r="CD4760" s="41"/>
      <c r="CE4760" s="41"/>
      <c r="CF4760" s="41"/>
      <c r="CG4760" s="41"/>
      <c r="CH4760" s="41"/>
      <c r="CI4760" s="41"/>
      <c r="CJ4760" s="41"/>
      <c r="ED4760" s="68"/>
      <c r="EE4760" s="68"/>
      <c r="EF4760" s="68"/>
      <c r="EG4760" s="68"/>
      <c r="EH4760" s="68"/>
      <c r="EI4760" s="68"/>
      <c r="EJ4760" s="68"/>
      <c r="EK4760" s="68"/>
      <c r="EL4760" s="68"/>
      <c r="EM4760" s="68"/>
      <c r="EN4760" s="68"/>
      <c r="EO4760" s="68"/>
      <c r="EP4760" s="68"/>
      <c r="EQ4760" s="68"/>
      <c r="ER4760" s="68"/>
      <c r="ES4760" s="68"/>
      <c r="ET4760" s="68"/>
    </row>
    <row r="4761" spans="53:150" s="9" customFormat="1" ht="15">
      <c r="BA4761" s="41"/>
      <c r="BB4761" s="41"/>
      <c r="BC4761" s="41"/>
      <c r="BD4761" s="41"/>
      <c r="BE4761" s="41"/>
      <c r="BF4761" s="41"/>
      <c r="BG4761" s="41"/>
      <c r="BH4761" s="41"/>
      <c r="BI4761" s="41"/>
      <c r="BJ4761" s="41"/>
      <c r="BK4761" s="41"/>
      <c r="BL4761" s="41"/>
      <c r="BM4761" s="41"/>
      <c r="BN4761" s="41"/>
      <c r="BO4761" s="41"/>
      <c r="BP4761" s="41"/>
      <c r="BQ4761" s="41"/>
      <c r="BR4761" s="41"/>
      <c r="BS4761" s="41"/>
      <c r="BT4761" s="41"/>
      <c r="BU4761" s="41"/>
      <c r="BV4761" s="41"/>
      <c r="BW4761" s="41"/>
      <c r="BX4761" s="41"/>
      <c r="BY4761" s="41"/>
      <c r="BZ4761" s="41"/>
      <c r="CA4761" s="41"/>
      <c r="CB4761" s="41"/>
      <c r="CC4761" s="41"/>
      <c r="CD4761" s="41"/>
      <c r="CE4761" s="41"/>
      <c r="CF4761" s="41"/>
      <c r="CG4761" s="41"/>
      <c r="CH4761" s="41"/>
      <c r="CI4761" s="41"/>
      <c r="CJ4761" s="41"/>
      <c r="ED4761" s="68"/>
      <c r="EE4761" s="68"/>
      <c r="EF4761" s="68"/>
      <c r="EG4761" s="68"/>
      <c r="EH4761" s="68"/>
      <c r="EI4761" s="68"/>
      <c r="EJ4761" s="68"/>
      <c r="EK4761" s="68"/>
      <c r="EL4761" s="68"/>
      <c r="EM4761" s="68"/>
      <c r="EN4761" s="68"/>
      <c r="EO4761" s="68"/>
      <c r="EP4761" s="68"/>
      <c r="EQ4761" s="68"/>
      <c r="ER4761" s="68"/>
      <c r="ES4761" s="68"/>
      <c r="ET4761" s="68"/>
    </row>
    <row r="4762" spans="53:150" s="9" customFormat="1" ht="15">
      <c r="BA4762" s="41"/>
      <c r="BB4762" s="41"/>
      <c r="BC4762" s="41"/>
      <c r="BD4762" s="41"/>
      <c r="BE4762" s="41"/>
      <c r="BF4762" s="41"/>
      <c r="BG4762" s="41"/>
      <c r="BH4762" s="41"/>
      <c r="BI4762" s="41"/>
      <c r="BJ4762" s="41"/>
      <c r="BK4762" s="41"/>
      <c r="BL4762" s="41"/>
      <c r="BM4762" s="41"/>
      <c r="BN4762" s="41"/>
      <c r="BO4762" s="41"/>
      <c r="BP4762" s="41"/>
      <c r="BQ4762" s="41"/>
      <c r="BR4762" s="41"/>
      <c r="BS4762" s="41"/>
      <c r="BT4762" s="41"/>
      <c r="BU4762" s="41"/>
      <c r="BV4762" s="41"/>
      <c r="BW4762" s="41"/>
      <c r="BX4762" s="41"/>
      <c r="BY4762" s="41"/>
      <c r="BZ4762" s="41"/>
      <c r="CA4762" s="41"/>
      <c r="CB4762" s="41"/>
      <c r="CC4762" s="41"/>
      <c r="CD4762" s="41"/>
      <c r="CE4762" s="41"/>
      <c r="CF4762" s="41"/>
      <c r="CG4762" s="41"/>
      <c r="CH4762" s="41"/>
      <c r="CI4762" s="41"/>
      <c r="CJ4762" s="41"/>
      <c r="ED4762" s="68"/>
      <c r="EE4762" s="68"/>
      <c r="EF4762" s="68"/>
      <c r="EG4762" s="68"/>
      <c r="EH4762" s="68"/>
      <c r="EI4762" s="68"/>
      <c r="EJ4762" s="68"/>
      <c r="EK4762" s="68"/>
      <c r="EL4762" s="68"/>
      <c r="EM4762" s="68"/>
      <c r="EN4762" s="68"/>
      <c r="EO4762" s="68"/>
      <c r="EP4762" s="68"/>
      <c r="EQ4762" s="68"/>
      <c r="ER4762" s="68"/>
      <c r="ES4762" s="68"/>
      <c r="ET4762" s="68"/>
    </row>
    <row r="4763" spans="53:150" s="9" customFormat="1" ht="15">
      <c r="BA4763" s="41"/>
      <c r="BB4763" s="41"/>
      <c r="BC4763" s="41"/>
      <c r="BD4763" s="41"/>
      <c r="BE4763" s="41"/>
      <c r="BF4763" s="41"/>
      <c r="BG4763" s="41"/>
      <c r="BH4763" s="41"/>
      <c r="BI4763" s="41"/>
      <c r="BJ4763" s="41"/>
      <c r="BK4763" s="41"/>
      <c r="BL4763" s="41"/>
      <c r="BM4763" s="41"/>
      <c r="BN4763" s="41"/>
      <c r="BO4763" s="41"/>
      <c r="BP4763" s="41"/>
      <c r="BQ4763" s="41"/>
      <c r="BR4763" s="41"/>
      <c r="BS4763" s="41"/>
      <c r="BT4763" s="41"/>
      <c r="BU4763" s="41"/>
      <c r="BV4763" s="41"/>
      <c r="BW4763" s="41"/>
      <c r="BX4763" s="41"/>
      <c r="BY4763" s="41"/>
      <c r="BZ4763" s="41"/>
      <c r="CA4763" s="41"/>
      <c r="CB4763" s="41"/>
      <c r="CC4763" s="41"/>
      <c r="CD4763" s="41"/>
      <c r="CE4763" s="41"/>
      <c r="CF4763" s="41"/>
      <c r="CG4763" s="41"/>
      <c r="CH4763" s="41"/>
      <c r="CI4763" s="41"/>
      <c r="CJ4763" s="41"/>
      <c r="ED4763" s="68"/>
      <c r="EE4763" s="68"/>
      <c r="EF4763" s="68"/>
      <c r="EG4763" s="68"/>
      <c r="EH4763" s="68"/>
      <c r="EI4763" s="68"/>
      <c r="EJ4763" s="68"/>
      <c r="EK4763" s="68"/>
      <c r="EL4763" s="68"/>
      <c r="EM4763" s="68"/>
      <c r="EN4763" s="68"/>
      <c r="EO4763" s="68"/>
      <c r="EP4763" s="68"/>
      <c r="EQ4763" s="68"/>
      <c r="ER4763" s="68"/>
      <c r="ES4763" s="68"/>
      <c r="ET4763" s="68"/>
    </row>
    <row r="4764" spans="53:150" s="9" customFormat="1" ht="15">
      <c r="BA4764" s="41"/>
      <c r="BB4764" s="41"/>
      <c r="BC4764" s="41"/>
      <c r="BD4764" s="41"/>
      <c r="BE4764" s="41"/>
      <c r="BF4764" s="41"/>
      <c r="BG4764" s="41"/>
      <c r="BH4764" s="41"/>
      <c r="BI4764" s="41"/>
      <c r="BJ4764" s="41"/>
      <c r="BK4764" s="41"/>
      <c r="BL4764" s="41"/>
      <c r="BM4764" s="41"/>
      <c r="BN4764" s="41"/>
      <c r="BO4764" s="41"/>
      <c r="BP4764" s="41"/>
      <c r="BQ4764" s="41"/>
      <c r="BR4764" s="41"/>
      <c r="BS4764" s="41"/>
      <c r="BT4764" s="41"/>
      <c r="BU4764" s="41"/>
      <c r="BV4764" s="41"/>
      <c r="BW4764" s="41"/>
      <c r="BX4764" s="41"/>
      <c r="BY4764" s="41"/>
      <c r="BZ4764" s="41"/>
      <c r="CA4764" s="41"/>
      <c r="CB4764" s="41"/>
      <c r="CC4764" s="41"/>
      <c r="CD4764" s="41"/>
      <c r="CE4764" s="41"/>
      <c r="CF4764" s="41"/>
      <c r="CG4764" s="41"/>
      <c r="CH4764" s="41"/>
      <c r="CI4764" s="41"/>
      <c r="CJ4764" s="41"/>
      <c r="ED4764" s="68"/>
      <c r="EE4764" s="68"/>
      <c r="EF4764" s="68"/>
      <c r="EG4764" s="68"/>
      <c r="EH4764" s="68"/>
      <c r="EI4764" s="68"/>
      <c r="EJ4764" s="68"/>
      <c r="EK4764" s="68"/>
      <c r="EL4764" s="68"/>
      <c r="EM4764" s="68"/>
      <c r="EN4764" s="68"/>
      <c r="EO4764" s="68"/>
      <c r="EP4764" s="68"/>
      <c r="EQ4764" s="68"/>
      <c r="ER4764" s="68"/>
      <c r="ES4764" s="68"/>
      <c r="ET4764" s="68"/>
    </row>
    <row r="4765" spans="53:150" s="9" customFormat="1" ht="15">
      <c r="BA4765" s="41"/>
      <c r="BB4765" s="41"/>
      <c r="BC4765" s="41"/>
      <c r="BD4765" s="41"/>
      <c r="BE4765" s="41"/>
      <c r="BF4765" s="41"/>
      <c r="BG4765" s="41"/>
      <c r="BH4765" s="41"/>
      <c r="BI4765" s="41"/>
      <c r="BJ4765" s="41"/>
      <c r="BK4765" s="41"/>
      <c r="BL4765" s="41"/>
      <c r="BM4765" s="41"/>
      <c r="BN4765" s="41"/>
      <c r="BO4765" s="41"/>
      <c r="BP4765" s="41"/>
      <c r="BQ4765" s="41"/>
      <c r="BR4765" s="41"/>
      <c r="BS4765" s="41"/>
      <c r="BT4765" s="41"/>
      <c r="BU4765" s="41"/>
      <c r="BV4765" s="41"/>
      <c r="BW4765" s="41"/>
      <c r="BX4765" s="41"/>
      <c r="BY4765" s="41"/>
      <c r="BZ4765" s="41"/>
      <c r="CA4765" s="41"/>
      <c r="CB4765" s="41"/>
      <c r="CC4765" s="41"/>
      <c r="CD4765" s="41"/>
      <c r="CE4765" s="41"/>
      <c r="CF4765" s="41"/>
      <c r="CG4765" s="41"/>
      <c r="CH4765" s="41"/>
      <c r="CI4765" s="41"/>
      <c r="CJ4765" s="41"/>
      <c r="ED4765" s="68"/>
      <c r="EE4765" s="68"/>
      <c r="EF4765" s="68"/>
      <c r="EG4765" s="68"/>
      <c r="EH4765" s="68"/>
      <c r="EI4765" s="68"/>
      <c r="EJ4765" s="68"/>
      <c r="EK4765" s="68"/>
      <c r="EL4765" s="68"/>
      <c r="EM4765" s="68"/>
      <c r="EN4765" s="68"/>
      <c r="EO4765" s="68"/>
      <c r="EP4765" s="68"/>
      <c r="EQ4765" s="68"/>
      <c r="ER4765" s="68"/>
      <c r="ES4765" s="68"/>
      <c r="ET4765" s="68"/>
    </row>
    <row r="4766" spans="53:150" s="9" customFormat="1" ht="15">
      <c r="BA4766" s="41"/>
      <c r="BB4766" s="41"/>
      <c r="BC4766" s="41"/>
      <c r="BD4766" s="41"/>
      <c r="BE4766" s="41"/>
      <c r="BF4766" s="41"/>
      <c r="BG4766" s="41"/>
      <c r="BH4766" s="41"/>
      <c r="BI4766" s="41"/>
      <c r="BJ4766" s="41"/>
      <c r="BK4766" s="41"/>
      <c r="BL4766" s="41"/>
      <c r="BM4766" s="41"/>
      <c r="BN4766" s="41"/>
      <c r="BO4766" s="41"/>
      <c r="BP4766" s="41"/>
      <c r="BQ4766" s="41"/>
      <c r="BR4766" s="41"/>
      <c r="BS4766" s="41"/>
      <c r="BT4766" s="41"/>
      <c r="BU4766" s="41"/>
      <c r="BV4766" s="41"/>
      <c r="BW4766" s="41"/>
      <c r="BX4766" s="41"/>
      <c r="BY4766" s="41"/>
      <c r="BZ4766" s="41"/>
      <c r="CA4766" s="41"/>
      <c r="CB4766" s="41"/>
      <c r="CC4766" s="41"/>
      <c r="CD4766" s="41"/>
      <c r="CE4766" s="41"/>
      <c r="CF4766" s="41"/>
      <c r="CG4766" s="41"/>
      <c r="CH4766" s="41"/>
      <c r="CI4766" s="41"/>
      <c r="CJ4766" s="41"/>
      <c r="ED4766" s="68"/>
      <c r="EE4766" s="68"/>
      <c r="EF4766" s="68"/>
      <c r="EG4766" s="68"/>
      <c r="EH4766" s="68"/>
      <c r="EI4766" s="68"/>
      <c r="EJ4766" s="68"/>
      <c r="EK4766" s="68"/>
      <c r="EL4766" s="68"/>
      <c r="EM4766" s="68"/>
      <c r="EN4766" s="68"/>
      <c r="EO4766" s="68"/>
      <c r="EP4766" s="68"/>
      <c r="EQ4766" s="68"/>
      <c r="ER4766" s="68"/>
      <c r="ES4766" s="68"/>
      <c r="ET4766" s="68"/>
    </row>
    <row r="4767" spans="53:150" s="9" customFormat="1" ht="15">
      <c r="BA4767" s="41"/>
      <c r="BB4767" s="41"/>
      <c r="BC4767" s="41"/>
      <c r="BD4767" s="41"/>
      <c r="BE4767" s="41"/>
      <c r="BF4767" s="41"/>
      <c r="BG4767" s="41"/>
      <c r="BH4767" s="41"/>
      <c r="BI4767" s="41"/>
      <c r="BJ4767" s="41"/>
      <c r="BK4767" s="41"/>
      <c r="BL4767" s="41"/>
      <c r="BM4767" s="41"/>
      <c r="BN4767" s="41"/>
      <c r="BO4767" s="41"/>
      <c r="BP4767" s="41"/>
      <c r="BQ4767" s="41"/>
      <c r="BR4767" s="41"/>
      <c r="BS4767" s="41"/>
      <c r="BT4767" s="41"/>
      <c r="BU4767" s="41"/>
      <c r="BV4767" s="41"/>
      <c r="BW4767" s="41"/>
      <c r="BX4767" s="41"/>
      <c r="BY4767" s="41"/>
      <c r="BZ4767" s="41"/>
      <c r="CA4767" s="41"/>
      <c r="CB4767" s="41"/>
      <c r="CC4767" s="41"/>
      <c r="CD4767" s="41"/>
      <c r="CE4767" s="41"/>
      <c r="CF4767" s="41"/>
      <c r="CG4767" s="41"/>
      <c r="CH4767" s="41"/>
      <c r="CI4767" s="41"/>
      <c r="CJ4767" s="41"/>
      <c r="ED4767" s="68"/>
      <c r="EE4767" s="68"/>
      <c r="EF4767" s="68"/>
      <c r="EG4767" s="68"/>
      <c r="EH4767" s="68"/>
      <c r="EI4767" s="68"/>
      <c r="EJ4767" s="68"/>
      <c r="EK4767" s="68"/>
      <c r="EL4767" s="68"/>
      <c r="EM4767" s="68"/>
      <c r="EN4767" s="68"/>
      <c r="EO4767" s="68"/>
      <c r="EP4767" s="68"/>
      <c r="EQ4767" s="68"/>
      <c r="ER4767" s="68"/>
      <c r="ES4767" s="68"/>
      <c r="ET4767" s="68"/>
    </row>
    <row r="4768" spans="53:150" s="9" customFormat="1" ht="15">
      <c r="BA4768" s="41"/>
      <c r="BB4768" s="41"/>
      <c r="BC4768" s="41"/>
      <c r="BD4768" s="41"/>
      <c r="BE4768" s="41"/>
      <c r="BF4768" s="41"/>
      <c r="BG4768" s="41"/>
      <c r="BH4768" s="41"/>
      <c r="BI4768" s="41"/>
      <c r="BJ4768" s="41"/>
      <c r="BK4768" s="41"/>
      <c r="BL4768" s="41"/>
      <c r="BM4768" s="41"/>
      <c r="BN4768" s="41"/>
      <c r="BO4768" s="41"/>
      <c r="BP4768" s="41"/>
      <c r="BQ4768" s="41"/>
      <c r="BR4768" s="41"/>
      <c r="BS4768" s="41"/>
      <c r="BT4768" s="41"/>
      <c r="BU4768" s="41"/>
      <c r="BV4768" s="41"/>
      <c r="BW4768" s="41"/>
      <c r="BX4768" s="41"/>
      <c r="BY4768" s="41"/>
      <c r="BZ4768" s="41"/>
      <c r="CA4768" s="41"/>
      <c r="CB4768" s="41"/>
      <c r="CC4768" s="41"/>
      <c r="CD4768" s="41"/>
      <c r="CE4768" s="41"/>
      <c r="CF4768" s="41"/>
      <c r="CG4768" s="41"/>
      <c r="CH4768" s="41"/>
      <c r="CI4768" s="41"/>
      <c r="CJ4768" s="41"/>
      <c r="ED4768" s="68"/>
      <c r="EE4768" s="68"/>
      <c r="EF4768" s="68"/>
      <c r="EG4768" s="68"/>
      <c r="EH4768" s="68"/>
      <c r="EI4768" s="68"/>
      <c r="EJ4768" s="68"/>
      <c r="EK4768" s="68"/>
      <c r="EL4768" s="68"/>
      <c r="EM4768" s="68"/>
      <c r="EN4768" s="68"/>
      <c r="EO4768" s="68"/>
      <c r="EP4768" s="68"/>
      <c r="EQ4768" s="68"/>
      <c r="ER4768" s="68"/>
      <c r="ES4768" s="68"/>
      <c r="ET4768" s="68"/>
    </row>
    <row r="4769" spans="53:150" s="9" customFormat="1" ht="15">
      <c r="BA4769" s="41"/>
      <c r="BB4769" s="41"/>
      <c r="BC4769" s="41"/>
      <c r="BD4769" s="41"/>
      <c r="BE4769" s="41"/>
      <c r="BF4769" s="41"/>
      <c r="BG4769" s="41"/>
      <c r="BH4769" s="41"/>
      <c r="BI4769" s="41"/>
      <c r="BJ4769" s="41"/>
      <c r="BK4769" s="41"/>
      <c r="BL4769" s="41"/>
      <c r="BM4769" s="41"/>
      <c r="BN4769" s="41"/>
      <c r="BO4769" s="41"/>
      <c r="BP4769" s="41"/>
      <c r="BQ4769" s="41"/>
      <c r="BR4769" s="41"/>
      <c r="BS4769" s="41"/>
      <c r="BT4769" s="41"/>
      <c r="BU4769" s="41"/>
      <c r="BV4769" s="41"/>
      <c r="BW4769" s="41"/>
      <c r="BX4769" s="41"/>
      <c r="BY4769" s="41"/>
      <c r="BZ4769" s="41"/>
      <c r="CA4769" s="41"/>
      <c r="CB4769" s="41"/>
      <c r="CC4769" s="41"/>
      <c r="CD4769" s="41"/>
      <c r="CE4769" s="41"/>
      <c r="CF4769" s="41"/>
      <c r="CG4769" s="41"/>
      <c r="CH4769" s="41"/>
      <c r="CI4769" s="41"/>
      <c r="CJ4769" s="41"/>
      <c r="ED4769" s="68"/>
      <c r="EE4769" s="68"/>
      <c r="EF4769" s="68"/>
      <c r="EG4769" s="68"/>
      <c r="EH4769" s="68"/>
      <c r="EI4769" s="68"/>
      <c r="EJ4769" s="68"/>
      <c r="EK4769" s="68"/>
      <c r="EL4769" s="68"/>
      <c r="EM4769" s="68"/>
      <c r="EN4769" s="68"/>
      <c r="EO4769" s="68"/>
      <c r="EP4769" s="68"/>
      <c r="EQ4769" s="68"/>
      <c r="ER4769" s="68"/>
      <c r="ES4769" s="68"/>
      <c r="ET4769" s="68"/>
    </row>
    <row r="4770" spans="53:150" s="9" customFormat="1" ht="15">
      <c r="BA4770" s="41"/>
      <c r="BB4770" s="41"/>
      <c r="BC4770" s="41"/>
      <c r="BD4770" s="41"/>
      <c r="BE4770" s="41"/>
      <c r="BF4770" s="41"/>
      <c r="BG4770" s="41"/>
      <c r="BH4770" s="41"/>
      <c r="BI4770" s="41"/>
      <c r="BJ4770" s="41"/>
      <c r="BK4770" s="41"/>
      <c r="BL4770" s="41"/>
      <c r="BM4770" s="41"/>
      <c r="BN4770" s="41"/>
      <c r="BO4770" s="41"/>
      <c r="BP4770" s="41"/>
      <c r="BQ4770" s="41"/>
      <c r="BR4770" s="41"/>
      <c r="BS4770" s="41"/>
      <c r="BT4770" s="41"/>
      <c r="BU4770" s="41"/>
      <c r="BV4770" s="41"/>
      <c r="BW4770" s="41"/>
      <c r="BX4770" s="41"/>
      <c r="BY4770" s="41"/>
      <c r="BZ4770" s="41"/>
      <c r="CA4770" s="41"/>
      <c r="CB4770" s="41"/>
      <c r="CC4770" s="41"/>
      <c r="CD4770" s="41"/>
      <c r="CE4770" s="41"/>
      <c r="CF4770" s="41"/>
      <c r="CG4770" s="41"/>
      <c r="CH4770" s="41"/>
      <c r="CI4770" s="41"/>
      <c r="CJ4770" s="41"/>
      <c r="ED4770" s="68"/>
      <c r="EE4770" s="68"/>
      <c r="EF4770" s="68"/>
      <c r="EG4770" s="68"/>
      <c r="EH4770" s="68"/>
      <c r="EI4770" s="68"/>
      <c r="EJ4770" s="68"/>
      <c r="EK4770" s="68"/>
      <c r="EL4770" s="68"/>
      <c r="EM4770" s="68"/>
      <c r="EN4770" s="68"/>
      <c r="EO4770" s="68"/>
      <c r="EP4770" s="68"/>
      <c r="EQ4770" s="68"/>
      <c r="ER4770" s="68"/>
      <c r="ES4770" s="68"/>
      <c r="ET4770" s="68"/>
    </row>
    <row r="4771" spans="53:150" s="9" customFormat="1" ht="15">
      <c r="BA4771" s="41"/>
      <c r="BB4771" s="41"/>
      <c r="BC4771" s="41"/>
      <c r="BD4771" s="41"/>
      <c r="BE4771" s="41"/>
      <c r="BF4771" s="41"/>
      <c r="BG4771" s="41"/>
      <c r="BH4771" s="41"/>
      <c r="BI4771" s="41"/>
      <c r="BJ4771" s="41"/>
      <c r="BK4771" s="41"/>
      <c r="BL4771" s="41"/>
      <c r="BM4771" s="41"/>
      <c r="BN4771" s="41"/>
      <c r="BO4771" s="41"/>
      <c r="BP4771" s="41"/>
      <c r="BQ4771" s="41"/>
      <c r="BR4771" s="41"/>
      <c r="BS4771" s="41"/>
      <c r="BT4771" s="41"/>
      <c r="BU4771" s="41"/>
      <c r="BV4771" s="41"/>
      <c r="BW4771" s="41"/>
      <c r="BX4771" s="41"/>
      <c r="BY4771" s="41"/>
      <c r="BZ4771" s="41"/>
      <c r="CA4771" s="41"/>
      <c r="CB4771" s="41"/>
      <c r="CC4771" s="41"/>
      <c r="CD4771" s="41"/>
      <c r="CE4771" s="41"/>
      <c r="CF4771" s="41"/>
      <c r="CG4771" s="41"/>
      <c r="CH4771" s="41"/>
      <c r="CI4771" s="41"/>
      <c r="CJ4771" s="41"/>
      <c r="ED4771" s="68"/>
      <c r="EE4771" s="68"/>
      <c r="EF4771" s="68"/>
      <c r="EG4771" s="68"/>
      <c r="EH4771" s="68"/>
      <c r="EI4771" s="68"/>
      <c r="EJ4771" s="68"/>
      <c r="EK4771" s="68"/>
      <c r="EL4771" s="68"/>
      <c r="EM4771" s="68"/>
      <c r="EN4771" s="68"/>
      <c r="EO4771" s="68"/>
      <c r="EP4771" s="68"/>
      <c r="EQ4771" s="68"/>
      <c r="ER4771" s="68"/>
      <c r="ES4771" s="68"/>
      <c r="ET4771" s="68"/>
    </row>
    <row r="4772" spans="53:150" s="9" customFormat="1" ht="15">
      <c r="BA4772" s="41"/>
      <c r="BB4772" s="41"/>
      <c r="BC4772" s="41"/>
      <c r="BD4772" s="41"/>
      <c r="BE4772" s="41"/>
      <c r="BF4772" s="41"/>
      <c r="BG4772" s="41"/>
      <c r="BH4772" s="41"/>
      <c r="BI4772" s="41"/>
      <c r="BJ4772" s="41"/>
      <c r="BK4772" s="41"/>
      <c r="BL4772" s="41"/>
      <c r="BM4772" s="41"/>
      <c r="BN4772" s="41"/>
      <c r="BO4772" s="41"/>
      <c r="BP4772" s="41"/>
      <c r="BQ4772" s="41"/>
      <c r="BR4772" s="41"/>
      <c r="BS4772" s="41"/>
      <c r="BT4772" s="41"/>
      <c r="BU4772" s="41"/>
      <c r="BV4772" s="41"/>
      <c r="BW4772" s="41"/>
      <c r="BX4772" s="41"/>
      <c r="BY4772" s="41"/>
      <c r="BZ4772" s="41"/>
      <c r="CA4772" s="41"/>
      <c r="CB4772" s="41"/>
      <c r="CC4772" s="41"/>
      <c r="CD4772" s="41"/>
      <c r="CE4772" s="41"/>
      <c r="CF4772" s="41"/>
      <c r="CG4772" s="41"/>
      <c r="CH4772" s="41"/>
      <c r="CI4772" s="41"/>
      <c r="CJ4772" s="41"/>
      <c r="ED4772" s="68"/>
      <c r="EE4772" s="68"/>
      <c r="EF4772" s="68"/>
      <c r="EG4772" s="68"/>
      <c r="EH4772" s="68"/>
      <c r="EI4772" s="68"/>
      <c r="EJ4772" s="68"/>
      <c r="EK4772" s="68"/>
      <c r="EL4772" s="68"/>
      <c r="EM4772" s="68"/>
      <c r="EN4772" s="68"/>
      <c r="EO4772" s="68"/>
      <c r="EP4772" s="68"/>
      <c r="EQ4772" s="68"/>
      <c r="ER4772" s="68"/>
      <c r="ES4772" s="68"/>
      <c r="ET4772" s="68"/>
    </row>
    <row r="4773" spans="53:150" s="9" customFormat="1" ht="15">
      <c r="BA4773" s="41"/>
      <c r="BB4773" s="41"/>
      <c r="BC4773" s="41"/>
      <c r="BD4773" s="41"/>
      <c r="BE4773" s="41"/>
      <c r="BF4773" s="41"/>
      <c r="BG4773" s="41"/>
      <c r="BH4773" s="41"/>
      <c r="BI4773" s="41"/>
      <c r="BJ4773" s="41"/>
      <c r="BK4773" s="41"/>
      <c r="BL4773" s="41"/>
      <c r="BM4773" s="41"/>
      <c r="BN4773" s="41"/>
      <c r="BO4773" s="41"/>
      <c r="BP4773" s="41"/>
      <c r="BQ4773" s="41"/>
      <c r="BR4773" s="41"/>
      <c r="BS4773" s="41"/>
      <c r="BT4773" s="41"/>
      <c r="BU4773" s="41"/>
      <c r="BV4773" s="41"/>
      <c r="BW4773" s="41"/>
      <c r="BX4773" s="41"/>
      <c r="BY4773" s="41"/>
      <c r="BZ4773" s="41"/>
      <c r="CA4773" s="41"/>
      <c r="CB4773" s="41"/>
      <c r="CC4773" s="41"/>
      <c r="CD4773" s="41"/>
      <c r="CE4773" s="41"/>
      <c r="CF4773" s="41"/>
      <c r="CG4773" s="41"/>
      <c r="CH4773" s="41"/>
      <c r="CI4773" s="41"/>
      <c r="CJ4773" s="41"/>
      <c r="ED4773" s="68"/>
      <c r="EE4773" s="68"/>
      <c r="EF4773" s="68"/>
      <c r="EG4773" s="68"/>
      <c r="EH4773" s="68"/>
      <c r="EI4773" s="68"/>
      <c r="EJ4773" s="68"/>
      <c r="EK4773" s="68"/>
      <c r="EL4773" s="68"/>
      <c r="EM4773" s="68"/>
      <c r="EN4773" s="68"/>
      <c r="EO4773" s="68"/>
      <c r="EP4773" s="68"/>
      <c r="EQ4773" s="68"/>
      <c r="ER4773" s="68"/>
      <c r="ES4773" s="68"/>
      <c r="ET4773" s="68"/>
    </row>
    <row r="4774" spans="53:150" s="9" customFormat="1" ht="15">
      <c r="BA4774" s="41"/>
      <c r="BB4774" s="41"/>
      <c r="BC4774" s="41"/>
      <c r="BD4774" s="41"/>
      <c r="BE4774" s="41"/>
      <c r="BF4774" s="41"/>
      <c r="BG4774" s="41"/>
      <c r="BH4774" s="41"/>
      <c r="BI4774" s="41"/>
      <c r="BJ4774" s="41"/>
      <c r="BK4774" s="41"/>
      <c r="BL4774" s="41"/>
      <c r="BM4774" s="41"/>
      <c r="BN4774" s="41"/>
      <c r="BO4774" s="41"/>
      <c r="BP4774" s="41"/>
      <c r="BQ4774" s="41"/>
      <c r="BR4774" s="41"/>
      <c r="BS4774" s="41"/>
      <c r="BT4774" s="41"/>
      <c r="BU4774" s="41"/>
      <c r="BV4774" s="41"/>
      <c r="BW4774" s="41"/>
      <c r="BX4774" s="41"/>
      <c r="BY4774" s="41"/>
      <c r="BZ4774" s="41"/>
      <c r="CA4774" s="41"/>
      <c r="CB4774" s="41"/>
      <c r="CC4774" s="41"/>
      <c r="CD4774" s="41"/>
      <c r="CE4774" s="41"/>
      <c r="CF4774" s="41"/>
      <c r="CG4774" s="41"/>
      <c r="CH4774" s="41"/>
      <c r="CI4774" s="41"/>
      <c r="CJ4774" s="41"/>
      <c r="ED4774" s="68"/>
      <c r="EE4774" s="68"/>
      <c r="EF4774" s="68"/>
      <c r="EG4774" s="68"/>
      <c r="EH4774" s="68"/>
      <c r="EI4774" s="68"/>
      <c r="EJ4774" s="68"/>
      <c r="EK4774" s="68"/>
      <c r="EL4774" s="68"/>
      <c r="EM4774" s="68"/>
      <c r="EN4774" s="68"/>
      <c r="EO4774" s="68"/>
      <c r="EP4774" s="68"/>
      <c r="EQ4774" s="68"/>
      <c r="ER4774" s="68"/>
      <c r="ES4774" s="68"/>
      <c r="ET4774" s="68"/>
    </row>
    <row r="4775" spans="53:150" s="9" customFormat="1" ht="15">
      <c r="BA4775" s="41"/>
      <c r="BB4775" s="41"/>
      <c r="BC4775" s="41"/>
      <c r="BD4775" s="41"/>
      <c r="BE4775" s="41"/>
      <c r="BF4775" s="41"/>
      <c r="BG4775" s="41"/>
      <c r="BH4775" s="41"/>
      <c r="BI4775" s="41"/>
      <c r="BJ4775" s="41"/>
      <c r="BK4775" s="41"/>
      <c r="BL4775" s="41"/>
      <c r="BM4775" s="41"/>
      <c r="BN4775" s="41"/>
      <c r="BO4775" s="41"/>
      <c r="BP4775" s="41"/>
      <c r="BQ4775" s="41"/>
      <c r="BR4775" s="41"/>
      <c r="BS4775" s="41"/>
      <c r="BT4775" s="41"/>
      <c r="BU4775" s="41"/>
      <c r="BV4775" s="41"/>
      <c r="BW4775" s="41"/>
      <c r="BX4775" s="41"/>
      <c r="BY4775" s="41"/>
      <c r="BZ4775" s="41"/>
      <c r="CA4775" s="41"/>
      <c r="CB4775" s="41"/>
      <c r="CC4775" s="41"/>
      <c r="CD4775" s="41"/>
      <c r="CE4775" s="41"/>
      <c r="CF4775" s="41"/>
      <c r="CG4775" s="41"/>
      <c r="CH4775" s="41"/>
      <c r="CI4775" s="41"/>
      <c r="CJ4775" s="41"/>
      <c r="ED4775" s="68"/>
      <c r="EE4775" s="68"/>
      <c r="EF4775" s="68"/>
      <c r="EG4775" s="68"/>
      <c r="EH4775" s="68"/>
      <c r="EI4775" s="68"/>
      <c r="EJ4775" s="68"/>
      <c r="EK4775" s="68"/>
      <c r="EL4775" s="68"/>
      <c r="EM4775" s="68"/>
      <c r="EN4775" s="68"/>
      <c r="EO4775" s="68"/>
      <c r="EP4775" s="68"/>
      <c r="EQ4775" s="68"/>
      <c r="ER4775" s="68"/>
      <c r="ES4775" s="68"/>
      <c r="ET4775" s="68"/>
    </row>
    <row r="4776" spans="53:150" s="9" customFormat="1" ht="15">
      <c r="BA4776" s="41"/>
      <c r="BB4776" s="41"/>
      <c r="BC4776" s="41"/>
      <c r="BD4776" s="41"/>
      <c r="BE4776" s="41"/>
      <c r="BF4776" s="41"/>
      <c r="BG4776" s="41"/>
      <c r="BH4776" s="41"/>
      <c r="BI4776" s="41"/>
      <c r="BJ4776" s="41"/>
      <c r="BK4776" s="41"/>
      <c r="BL4776" s="41"/>
      <c r="BM4776" s="41"/>
      <c r="BN4776" s="41"/>
      <c r="BO4776" s="41"/>
      <c r="BP4776" s="41"/>
      <c r="BQ4776" s="41"/>
      <c r="BR4776" s="41"/>
      <c r="BS4776" s="41"/>
      <c r="BT4776" s="41"/>
      <c r="BU4776" s="41"/>
      <c r="BV4776" s="41"/>
      <c r="BW4776" s="41"/>
      <c r="BX4776" s="41"/>
      <c r="BY4776" s="41"/>
      <c r="BZ4776" s="41"/>
      <c r="CA4776" s="41"/>
      <c r="CB4776" s="41"/>
      <c r="CC4776" s="41"/>
      <c r="CD4776" s="41"/>
      <c r="CE4776" s="41"/>
      <c r="CF4776" s="41"/>
      <c r="CG4776" s="41"/>
      <c r="CH4776" s="41"/>
      <c r="CI4776" s="41"/>
      <c r="CJ4776" s="41"/>
      <c r="ED4776" s="68"/>
      <c r="EE4776" s="68"/>
      <c r="EF4776" s="68"/>
      <c r="EG4776" s="68"/>
      <c r="EH4776" s="68"/>
      <c r="EI4776" s="68"/>
      <c r="EJ4776" s="68"/>
      <c r="EK4776" s="68"/>
      <c r="EL4776" s="68"/>
      <c r="EM4776" s="68"/>
      <c r="EN4776" s="68"/>
      <c r="EO4776" s="68"/>
      <c r="EP4776" s="68"/>
      <c r="EQ4776" s="68"/>
      <c r="ER4776" s="68"/>
      <c r="ES4776" s="68"/>
      <c r="ET4776" s="68"/>
    </row>
    <row r="4777" spans="53:150" s="9" customFormat="1" ht="15">
      <c r="BA4777" s="41"/>
      <c r="BB4777" s="41"/>
      <c r="BC4777" s="41"/>
      <c r="BD4777" s="41"/>
      <c r="BE4777" s="41"/>
      <c r="BF4777" s="41"/>
      <c r="BG4777" s="41"/>
      <c r="BH4777" s="41"/>
      <c r="BI4777" s="41"/>
      <c r="BJ4777" s="41"/>
      <c r="BK4777" s="41"/>
      <c r="BL4777" s="41"/>
      <c r="BM4777" s="41"/>
      <c r="BN4777" s="41"/>
      <c r="BO4777" s="41"/>
      <c r="BP4777" s="41"/>
      <c r="BQ4777" s="41"/>
      <c r="BR4777" s="41"/>
      <c r="BS4777" s="41"/>
      <c r="BT4777" s="41"/>
      <c r="BU4777" s="41"/>
      <c r="BV4777" s="41"/>
      <c r="BW4777" s="41"/>
      <c r="BX4777" s="41"/>
      <c r="BY4777" s="41"/>
      <c r="BZ4777" s="41"/>
      <c r="CA4777" s="41"/>
      <c r="CB4777" s="41"/>
      <c r="CC4777" s="41"/>
      <c r="CD4777" s="41"/>
      <c r="CE4777" s="41"/>
      <c r="CF4777" s="41"/>
      <c r="CG4777" s="41"/>
      <c r="CH4777" s="41"/>
      <c r="CI4777" s="41"/>
      <c r="CJ4777" s="41"/>
      <c r="ED4777" s="68"/>
      <c r="EE4777" s="68"/>
      <c r="EF4777" s="68"/>
      <c r="EG4777" s="68"/>
      <c r="EH4777" s="68"/>
      <c r="EI4777" s="68"/>
      <c r="EJ4777" s="68"/>
      <c r="EK4777" s="68"/>
      <c r="EL4777" s="68"/>
      <c r="EM4777" s="68"/>
      <c r="EN4777" s="68"/>
      <c r="EO4777" s="68"/>
      <c r="EP4777" s="68"/>
      <c r="EQ4777" s="68"/>
      <c r="ER4777" s="68"/>
      <c r="ES4777" s="68"/>
      <c r="ET4777" s="68"/>
    </row>
    <row r="4778" spans="53:150" s="9" customFormat="1" ht="15">
      <c r="BA4778" s="41"/>
      <c r="BB4778" s="41"/>
      <c r="BC4778" s="41"/>
      <c r="BD4778" s="41"/>
      <c r="BE4778" s="41"/>
      <c r="BF4778" s="41"/>
      <c r="BG4778" s="41"/>
      <c r="BH4778" s="41"/>
      <c r="BI4778" s="41"/>
      <c r="BJ4778" s="41"/>
      <c r="BK4778" s="41"/>
      <c r="BL4778" s="41"/>
      <c r="BM4778" s="41"/>
      <c r="BN4778" s="41"/>
      <c r="BO4778" s="41"/>
      <c r="BP4778" s="41"/>
      <c r="BQ4778" s="41"/>
      <c r="BR4778" s="41"/>
      <c r="BS4778" s="41"/>
      <c r="BT4778" s="41"/>
      <c r="BU4778" s="41"/>
      <c r="BV4778" s="41"/>
      <c r="BW4778" s="41"/>
      <c r="BX4778" s="41"/>
      <c r="BY4778" s="41"/>
      <c r="BZ4778" s="41"/>
      <c r="CA4778" s="41"/>
      <c r="CB4778" s="41"/>
      <c r="CC4778" s="41"/>
      <c r="CD4778" s="41"/>
      <c r="CE4778" s="41"/>
      <c r="CF4778" s="41"/>
      <c r="CG4778" s="41"/>
      <c r="CH4778" s="41"/>
      <c r="CI4778" s="41"/>
      <c r="CJ4778" s="41"/>
      <c r="ED4778" s="68"/>
      <c r="EE4778" s="68"/>
      <c r="EF4778" s="68"/>
      <c r="EG4778" s="68"/>
      <c r="EH4778" s="68"/>
      <c r="EI4778" s="68"/>
      <c r="EJ4778" s="68"/>
      <c r="EK4778" s="68"/>
      <c r="EL4778" s="68"/>
      <c r="EM4778" s="68"/>
      <c r="EN4778" s="68"/>
      <c r="EO4778" s="68"/>
      <c r="EP4778" s="68"/>
      <c r="EQ4778" s="68"/>
      <c r="ER4778" s="68"/>
      <c r="ES4778" s="68"/>
      <c r="ET4778" s="68"/>
    </row>
    <row r="4779" spans="53:150" s="9" customFormat="1" ht="15">
      <c r="BA4779" s="41"/>
      <c r="BB4779" s="41"/>
      <c r="BC4779" s="41"/>
      <c r="BD4779" s="41"/>
      <c r="BE4779" s="41"/>
      <c r="BF4779" s="41"/>
      <c r="BG4779" s="41"/>
      <c r="BH4779" s="41"/>
      <c r="BI4779" s="41"/>
      <c r="BJ4779" s="41"/>
      <c r="BK4779" s="41"/>
      <c r="BL4779" s="41"/>
      <c r="BM4779" s="41"/>
      <c r="BN4779" s="41"/>
      <c r="BO4779" s="41"/>
      <c r="BP4779" s="41"/>
      <c r="BQ4779" s="41"/>
      <c r="BR4779" s="41"/>
      <c r="BS4779" s="41"/>
      <c r="BT4779" s="41"/>
      <c r="BU4779" s="41"/>
      <c r="BV4779" s="41"/>
      <c r="BW4779" s="41"/>
      <c r="BX4779" s="41"/>
      <c r="BY4779" s="41"/>
      <c r="BZ4779" s="41"/>
      <c r="CA4779" s="41"/>
      <c r="CB4779" s="41"/>
      <c r="CC4779" s="41"/>
      <c r="CD4779" s="41"/>
      <c r="CE4779" s="41"/>
      <c r="CF4779" s="41"/>
      <c r="CG4779" s="41"/>
      <c r="CH4779" s="41"/>
      <c r="CI4779" s="41"/>
      <c r="CJ4779" s="41"/>
      <c r="ED4779" s="68"/>
      <c r="EE4779" s="68"/>
      <c r="EF4779" s="68"/>
      <c r="EG4779" s="68"/>
      <c r="EH4779" s="68"/>
      <c r="EI4779" s="68"/>
      <c r="EJ4779" s="68"/>
      <c r="EK4779" s="68"/>
      <c r="EL4779" s="68"/>
      <c r="EM4779" s="68"/>
      <c r="EN4779" s="68"/>
      <c r="EO4779" s="68"/>
      <c r="EP4779" s="68"/>
      <c r="EQ4779" s="68"/>
      <c r="ER4779" s="68"/>
      <c r="ES4779" s="68"/>
      <c r="ET4779" s="68"/>
    </row>
    <row r="4780" spans="53:150" s="9" customFormat="1" ht="15">
      <c r="BA4780" s="41"/>
      <c r="BB4780" s="41"/>
      <c r="BC4780" s="41"/>
      <c r="BD4780" s="41"/>
      <c r="BE4780" s="41"/>
      <c r="BF4780" s="41"/>
      <c r="BG4780" s="41"/>
      <c r="BH4780" s="41"/>
      <c r="BI4780" s="41"/>
      <c r="BJ4780" s="41"/>
      <c r="BK4780" s="41"/>
      <c r="BL4780" s="41"/>
      <c r="BM4780" s="41"/>
      <c r="BN4780" s="41"/>
      <c r="BO4780" s="41"/>
      <c r="BP4780" s="41"/>
      <c r="BQ4780" s="41"/>
      <c r="BR4780" s="41"/>
      <c r="BS4780" s="41"/>
      <c r="BT4780" s="41"/>
      <c r="BU4780" s="41"/>
      <c r="BV4780" s="41"/>
      <c r="BW4780" s="41"/>
      <c r="BX4780" s="41"/>
      <c r="BY4780" s="41"/>
      <c r="BZ4780" s="41"/>
      <c r="CA4780" s="41"/>
      <c r="CB4780" s="41"/>
      <c r="CC4780" s="41"/>
      <c r="CD4780" s="41"/>
      <c r="CE4780" s="41"/>
      <c r="CF4780" s="41"/>
      <c r="CG4780" s="41"/>
      <c r="CH4780" s="41"/>
      <c r="CI4780" s="41"/>
      <c r="CJ4780" s="41"/>
      <c r="ED4780" s="68"/>
      <c r="EE4780" s="68"/>
      <c r="EF4780" s="68"/>
      <c r="EG4780" s="68"/>
      <c r="EH4780" s="68"/>
      <c r="EI4780" s="68"/>
      <c r="EJ4780" s="68"/>
      <c r="EK4780" s="68"/>
      <c r="EL4780" s="68"/>
      <c r="EM4780" s="68"/>
      <c r="EN4780" s="68"/>
      <c r="EO4780" s="68"/>
      <c r="EP4780" s="68"/>
      <c r="EQ4780" s="68"/>
      <c r="ER4780" s="68"/>
      <c r="ES4780" s="68"/>
      <c r="ET4780" s="68"/>
    </row>
    <row r="4781" spans="53:150" s="9" customFormat="1" ht="15">
      <c r="BA4781" s="41"/>
      <c r="BB4781" s="41"/>
      <c r="BC4781" s="41"/>
      <c r="BD4781" s="41"/>
      <c r="BE4781" s="41"/>
      <c r="BF4781" s="41"/>
      <c r="BG4781" s="41"/>
      <c r="BH4781" s="41"/>
      <c r="BI4781" s="41"/>
      <c r="BJ4781" s="41"/>
      <c r="BK4781" s="41"/>
      <c r="BL4781" s="41"/>
      <c r="BM4781" s="41"/>
      <c r="BN4781" s="41"/>
      <c r="BO4781" s="41"/>
      <c r="BP4781" s="41"/>
      <c r="BQ4781" s="41"/>
      <c r="BR4781" s="41"/>
      <c r="BS4781" s="41"/>
      <c r="BT4781" s="41"/>
      <c r="BU4781" s="41"/>
      <c r="BV4781" s="41"/>
      <c r="BW4781" s="41"/>
      <c r="BX4781" s="41"/>
      <c r="BY4781" s="41"/>
      <c r="BZ4781" s="41"/>
      <c r="CA4781" s="41"/>
      <c r="CB4781" s="41"/>
      <c r="CC4781" s="41"/>
      <c r="CD4781" s="41"/>
      <c r="CE4781" s="41"/>
      <c r="CF4781" s="41"/>
      <c r="CG4781" s="41"/>
      <c r="CH4781" s="41"/>
      <c r="CI4781" s="41"/>
      <c r="CJ4781" s="41"/>
      <c r="ED4781" s="68"/>
      <c r="EE4781" s="68"/>
      <c r="EF4781" s="68"/>
      <c r="EG4781" s="68"/>
      <c r="EH4781" s="68"/>
      <c r="EI4781" s="68"/>
      <c r="EJ4781" s="68"/>
      <c r="EK4781" s="68"/>
      <c r="EL4781" s="68"/>
      <c r="EM4781" s="68"/>
      <c r="EN4781" s="68"/>
      <c r="EO4781" s="68"/>
      <c r="EP4781" s="68"/>
      <c r="EQ4781" s="68"/>
      <c r="ER4781" s="68"/>
      <c r="ES4781" s="68"/>
      <c r="ET4781" s="68"/>
    </row>
    <row r="4782" spans="53:150" s="9" customFormat="1" ht="15">
      <c r="BA4782" s="41"/>
      <c r="BB4782" s="41"/>
      <c r="BC4782" s="41"/>
      <c r="BD4782" s="41"/>
      <c r="BE4782" s="41"/>
      <c r="BF4782" s="41"/>
      <c r="BG4782" s="41"/>
      <c r="BH4782" s="41"/>
      <c r="BI4782" s="41"/>
      <c r="BJ4782" s="41"/>
      <c r="BK4782" s="41"/>
      <c r="BL4782" s="41"/>
      <c r="BM4782" s="41"/>
      <c r="BN4782" s="41"/>
      <c r="BO4782" s="41"/>
      <c r="BP4782" s="41"/>
      <c r="BQ4782" s="41"/>
      <c r="BR4782" s="41"/>
      <c r="BS4782" s="41"/>
      <c r="BT4782" s="41"/>
      <c r="BU4782" s="41"/>
      <c r="BV4782" s="41"/>
      <c r="BW4782" s="41"/>
      <c r="BX4782" s="41"/>
      <c r="BY4782" s="41"/>
      <c r="BZ4782" s="41"/>
      <c r="CA4782" s="41"/>
      <c r="CB4782" s="41"/>
      <c r="CC4782" s="41"/>
      <c r="CD4782" s="41"/>
      <c r="CE4782" s="41"/>
      <c r="CF4782" s="41"/>
      <c r="CG4782" s="41"/>
      <c r="CH4782" s="41"/>
      <c r="CI4782" s="41"/>
      <c r="CJ4782" s="41"/>
      <c r="ED4782" s="68"/>
      <c r="EE4782" s="68"/>
      <c r="EF4782" s="68"/>
      <c r="EG4782" s="68"/>
      <c r="EH4782" s="68"/>
      <c r="EI4782" s="68"/>
      <c r="EJ4782" s="68"/>
      <c r="EK4782" s="68"/>
      <c r="EL4782" s="68"/>
      <c r="EM4782" s="68"/>
      <c r="EN4782" s="68"/>
      <c r="EO4782" s="68"/>
      <c r="EP4782" s="68"/>
      <c r="EQ4782" s="68"/>
      <c r="ER4782" s="68"/>
      <c r="ES4782" s="68"/>
      <c r="ET4782" s="68"/>
    </row>
    <row r="4783" spans="53:150" s="9" customFormat="1" ht="15">
      <c r="BA4783" s="41"/>
      <c r="BB4783" s="41"/>
      <c r="BC4783" s="41"/>
      <c r="BD4783" s="41"/>
      <c r="BE4783" s="41"/>
      <c r="BF4783" s="41"/>
      <c r="BG4783" s="41"/>
      <c r="BH4783" s="41"/>
      <c r="BI4783" s="41"/>
      <c r="BJ4783" s="41"/>
      <c r="BK4783" s="41"/>
      <c r="BL4783" s="41"/>
      <c r="BM4783" s="41"/>
      <c r="BN4783" s="41"/>
      <c r="BO4783" s="41"/>
      <c r="BP4783" s="41"/>
      <c r="BQ4783" s="41"/>
      <c r="BR4783" s="41"/>
      <c r="BS4783" s="41"/>
      <c r="BT4783" s="41"/>
      <c r="BU4783" s="41"/>
      <c r="BV4783" s="41"/>
      <c r="BW4783" s="41"/>
      <c r="BX4783" s="41"/>
      <c r="BY4783" s="41"/>
      <c r="BZ4783" s="41"/>
      <c r="CA4783" s="41"/>
      <c r="CB4783" s="41"/>
      <c r="CC4783" s="41"/>
      <c r="CD4783" s="41"/>
      <c r="CE4783" s="41"/>
      <c r="CF4783" s="41"/>
      <c r="CG4783" s="41"/>
      <c r="CH4783" s="41"/>
      <c r="CI4783" s="41"/>
      <c r="CJ4783" s="41"/>
      <c r="ED4783" s="68"/>
      <c r="EE4783" s="68"/>
      <c r="EF4783" s="68"/>
      <c r="EG4783" s="68"/>
      <c r="EH4783" s="68"/>
      <c r="EI4783" s="68"/>
      <c r="EJ4783" s="68"/>
      <c r="EK4783" s="68"/>
      <c r="EL4783" s="68"/>
      <c r="EM4783" s="68"/>
      <c r="EN4783" s="68"/>
      <c r="EO4783" s="68"/>
      <c r="EP4783" s="68"/>
      <c r="EQ4783" s="68"/>
      <c r="ER4783" s="68"/>
      <c r="ES4783" s="68"/>
      <c r="ET4783" s="68"/>
    </row>
    <row r="4784" spans="53:150" s="9" customFormat="1" ht="15">
      <c r="BA4784" s="41"/>
      <c r="BB4784" s="41"/>
      <c r="BC4784" s="41"/>
      <c r="BD4784" s="41"/>
      <c r="BE4784" s="41"/>
      <c r="BF4784" s="41"/>
      <c r="BG4784" s="41"/>
      <c r="BH4784" s="41"/>
      <c r="BI4784" s="41"/>
      <c r="BJ4784" s="41"/>
      <c r="BK4784" s="41"/>
      <c r="BL4784" s="41"/>
      <c r="BM4784" s="41"/>
      <c r="BN4784" s="41"/>
      <c r="BO4784" s="41"/>
      <c r="BP4784" s="41"/>
      <c r="BQ4784" s="41"/>
      <c r="BR4784" s="41"/>
      <c r="BS4784" s="41"/>
      <c r="BT4784" s="41"/>
      <c r="BU4784" s="41"/>
      <c r="BV4784" s="41"/>
      <c r="BW4784" s="41"/>
      <c r="BX4784" s="41"/>
      <c r="BY4784" s="41"/>
      <c r="BZ4784" s="41"/>
      <c r="CA4784" s="41"/>
      <c r="CB4784" s="41"/>
      <c r="CC4784" s="41"/>
      <c r="CD4784" s="41"/>
      <c r="CE4784" s="41"/>
      <c r="CF4784" s="41"/>
      <c r="CG4784" s="41"/>
      <c r="CH4784" s="41"/>
      <c r="CI4784" s="41"/>
      <c r="CJ4784" s="41"/>
      <c r="ED4784" s="68"/>
      <c r="EE4784" s="68"/>
      <c r="EF4784" s="68"/>
      <c r="EG4784" s="68"/>
      <c r="EH4784" s="68"/>
      <c r="EI4784" s="68"/>
      <c r="EJ4784" s="68"/>
      <c r="EK4784" s="68"/>
      <c r="EL4784" s="68"/>
      <c r="EM4784" s="68"/>
      <c r="EN4784" s="68"/>
      <c r="EO4784" s="68"/>
      <c r="EP4784" s="68"/>
      <c r="EQ4784" s="68"/>
      <c r="ER4784" s="68"/>
      <c r="ES4784" s="68"/>
      <c r="ET4784" s="68"/>
    </row>
    <row r="4785" spans="53:150" s="9" customFormat="1" ht="15">
      <c r="BA4785" s="41"/>
      <c r="BB4785" s="41"/>
      <c r="BC4785" s="41"/>
      <c r="BD4785" s="41"/>
      <c r="BE4785" s="41"/>
      <c r="BF4785" s="41"/>
      <c r="BG4785" s="41"/>
      <c r="BH4785" s="41"/>
      <c r="BI4785" s="41"/>
      <c r="BJ4785" s="41"/>
      <c r="BK4785" s="41"/>
      <c r="BL4785" s="41"/>
      <c r="BM4785" s="41"/>
      <c r="BN4785" s="41"/>
      <c r="BO4785" s="41"/>
      <c r="BP4785" s="41"/>
      <c r="BQ4785" s="41"/>
      <c r="BR4785" s="41"/>
      <c r="BS4785" s="41"/>
      <c r="BT4785" s="41"/>
      <c r="BU4785" s="41"/>
      <c r="BV4785" s="41"/>
      <c r="BW4785" s="41"/>
      <c r="BX4785" s="41"/>
      <c r="BY4785" s="41"/>
      <c r="BZ4785" s="41"/>
      <c r="CA4785" s="41"/>
      <c r="CB4785" s="41"/>
      <c r="CC4785" s="41"/>
      <c r="CD4785" s="41"/>
      <c r="CE4785" s="41"/>
      <c r="CF4785" s="41"/>
      <c r="CG4785" s="41"/>
      <c r="CH4785" s="41"/>
      <c r="CI4785" s="41"/>
      <c r="CJ4785" s="41"/>
      <c r="ED4785" s="68"/>
      <c r="EE4785" s="68"/>
      <c r="EF4785" s="68"/>
      <c r="EG4785" s="68"/>
      <c r="EH4785" s="68"/>
      <c r="EI4785" s="68"/>
      <c r="EJ4785" s="68"/>
      <c r="EK4785" s="68"/>
      <c r="EL4785" s="68"/>
      <c r="EM4785" s="68"/>
      <c r="EN4785" s="68"/>
      <c r="EO4785" s="68"/>
      <c r="EP4785" s="68"/>
      <c r="EQ4785" s="68"/>
      <c r="ER4785" s="68"/>
      <c r="ES4785" s="68"/>
      <c r="ET4785" s="68"/>
    </row>
    <row r="4786" spans="53:150" s="9" customFormat="1" ht="15">
      <c r="BA4786" s="41"/>
      <c r="BB4786" s="41"/>
      <c r="BC4786" s="41"/>
      <c r="BD4786" s="41"/>
      <c r="BE4786" s="41"/>
      <c r="BF4786" s="41"/>
      <c r="BG4786" s="41"/>
      <c r="BH4786" s="41"/>
      <c r="BI4786" s="41"/>
      <c r="BJ4786" s="41"/>
      <c r="BK4786" s="41"/>
      <c r="BL4786" s="41"/>
      <c r="BM4786" s="41"/>
      <c r="BN4786" s="41"/>
      <c r="BO4786" s="41"/>
      <c r="BP4786" s="41"/>
      <c r="BQ4786" s="41"/>
      <c r="BR4786" s="41"/>
      <c r="BS4786" s="41"/>
      <c r="BT4786" s="41"/>
      <c r="BU4786" s="41"/>
      <c r="BV4786" s="41"/>
      <c r="BW4786" s="41"/>
      <c r="BX4786" s="41"/>
      <c r="BY4786" s="41"/>
      <c r="BZ4786" s="41"/>
      <c r="CA4786" s="41"/>
      <c r="CB4786" s="41"/>
      <c r="CC4786" s="41"/>
      <c r="CD4786" s="41"/>
      <c r="CE4786" s="41"/>
      <c r="CF4786" s="41"/>
      <c r="CG4786" s="41"/>
      <c r="CH4786" s="41"/>
      <c r="CI4786" s="41"/>
      <c r="CJ4786" s="41"/>
      <c r="ED4786" s="68"/>
      <c r="EE4786" s="68"/>
      <c r="EF4786" s="68"/>
      <c r="EG4786" s="68"/>
      <c r="EH4786" s="68"/>
      <c r="EI4786" s="68"/>
      <c r="EJ4786" s="68"/>
      <c r="EK4786" s="68"/>
      <c r="EL4786" s="68"/>
      <c r="EM4786" s="68"/>
      <c r="EN4786" s="68"/>
      <c r="EO4786" s="68"/>
      <c r="EP4786" s="68"/>
      <c r="EQ4786" s="68"/>
      <c r="ER4786" s="68"/>
      <c r="ES4786" s="68"/>
      <c r="ET4786" s="68"/>
    </row>
    <row r="4787" spans="53:150" s="9" customFormat="1" ht="15">
      <c r="BA4787" s="41"/>
      <c r="BB4787" s="41"/>
      <c r="BC4787" s="41"/>
      <c r="BD4787" s="41"/>
      <c r="BE4787" s="41"/>
      <c r="BF4787" s="41"/>
      <c r="BG4787" s="41"/>
      <c r="BH4787" s="41"/>
      <c r="BI4787" s="41"/>
      <c r="BJ4787" s="41"/>
      <c r="BK4787" s="41"/>
      <c r="BL4787" s="41"/>
      <c r="BM4787" s="41"/>
      <c r="BN4787" s="41"/>
      <c r="BO4787" s="41"/>
      <c r="BP4787" s="41"/>
      <c r="BQ4787" s="41"/>
      <c r="BR4787" s="41"/>
      <c r="BS4787" s="41"/>
      <c r="BT4787" s="41"/>
      <c r="BU4787" s="41"/>
      <c r="BV4787" s="41"/>
      <c r="BW4787" s="41"/>
      <c r="BX4787" s="41"/>
      <c r="BY4787" s="41"/>
      <c r="BZ4787" s="41"/>
      <c r="CA4787" s="41"/>
      <c r="CB4787" s="41"/>
      <c r="CC4787" s="41"/>
      <c r="CD4787" s="41"/>
      <c r="CE4787" s="41"/>
      <c r="CF4787" s="41"/>
      <c r="CG4787" s="41"/>
      <c r="CH4787" s="41"/>
      <c r="CI4787" s="41"/>
      <c r="CJ4787" s="41"/>
      <c r="ED4787" s="68"/>
      <c r="EE4787" s="68"/>
      <c r="EF4787" s="68"/>
      <c r="EG4787" s="68"/>
      <c r="EH4787" s="68"/>
      <c r="EI4787" s="68"/>
      <c r="EJ4787" s="68"/>
      <c r="EK4787" s="68"/>
      <c r="EL4787" s="68"/>
      <c r="EM4787" s="68"/>
      <c r="EN4787" s="68"/>
      <c r="EO4787" s="68"/>
      <c r="EP4787" s="68"/>
      <c r="EQ4787" s="68"/>
      <c r="ER4787" s="68"/>
      <c r="ES4787" s="68"/>
      <c r="ET4787" s="68"/>
    </row>
    <row r="4788" spans="53:150" s="9" customFormat="1" ht="15">
      <c r="BA4788" s="41"/>
      <c r="BB4788" s="41"/>
      <c r="BC4788" s="41"/>
      <c r="BD4788" s="41"/>
      <c r="BE4788" s="41"/>
      <c r="BF4788" s="41"/>
      <c r="BG4788" s="41"/>
      <c r="BH4788" s="41"/>
      <c r="BI4788" s="41"/>
      <c r="BJ4788" s="41"/>
      <c r="BK4788" s="41"/>
      <c r="BL4788" s="41"/>
      <c r="BM4788" s="41"/>
      <c r="BN4788" s="41"/>
      <c r="BO4788" s="41"/>
      <c r="BP4788" s="41"/>
      <c r="BQ4788" s="41"/>
      <c r="BR4788" s="41"/>
      <c r="BS4788" s="41"/>
      <c r="BT4788" s="41"/>
      <c r="BU4788" s="41"/>
      <c r="BV4788" s="41"/>
      <c r="BW4788" s="41"/>
      <c r="BX4788" s="41"/>
      <c r="BY4788" s="41"/>
      <c r="BZ4788" s="41"/>
      <c r="CA4788" s="41"/>
      <c r="CB4788" s="41"/>
      <c r="CC4788" s="41"/>
      <c r="CD4788" s="41"/>
      <c r="CE4788" s="41"/>
      <c r="CF4788" s="41"/>
      <c r="CG4788" s="41"/>
      <c r="CH4788" s="41"/>
      <c r="CI4788" s="41"/>
      <c r="CJ4788" s="41"/>
      <c r="ED4788" s="68"/>
      <c r="EE4788" s="68"/>
      <c r="EF4788" s="68"/>
      <c r="EG4788" s="68"/>
      <c r="EH4788" s="68"/>
      <c r="EI4788" s="68"/>
      <c r="EJ4788" s="68"/>
      <c r="EK4788" s="68"/>
      <c r="EL4788" s="68"/>
      <c r="EM4788" s="68"/>
      <c r="EN4788" s="68"/>
      <c r="EO4788" s="68"/>
      <c r="EP4788" s="68"/>
      <c r="EQ4788" s="68"/>
      <c r="ER4788" s="68"/>
      <c r="ES4788" s="68"/>
      <c r="ET4788" s="68"/>
    </row>
    <row r="4789" spans="53:150" s="9" customFormat="1" ht="15">
      <c r="BA4789" s="41"/>
      <c r="BB4789" s="41"/>
      <c r="BC4789" s="41"/>
      <c r="BD4789" s="41"/>
      <c r="BE4789" s="41"/>
      <c r="BF4789" s="41"/>
      <c r="BG4789" s="41"/>
      <c r="BH4789" s="41"/>
      <c r="BI4789" s="41"/>
      <c r="BJ4789" s="41"/>
      <c r="BK4789" s="41"/>
      <c r="BL4789" s="41"/>
      <c r="BM4789" s="41"/>
      <c r="BN4789" s="41"/>
      <c r="BO4789" s="41"/>
      <c r="BP4789" s="41"/>
      <c r="BQ4789" s="41"/>
      <c r="BR4789" s="41"/>
      <c r="BS4789" s="41"/>
      <c r="BT4789" s="41"/>
      <c r="BU4789" s="41"/>
      <c r="BV4789" s="41"/>
      <c r="BW4789" s="41"/>
      <c r="BX4789" s="41"/>
      <c r="BY4789" s="41"/>
      <c r="BZ4789" s="41"/>
      <c r="CA4789" s="41"/>
      <c r="CB4789" s="41"/>
      <c r="CC4789" s="41"/>
      <c r="CD4789" s="41"/>
      <c r="CE4789" s="41"/>
      <c r="CF4789" s="41"/>
      <c r="CG4789" s="41"/>
      <c r="CH4789" s="41"/>
      <c r="CI4789" s="41"/>
      <c r="CJ4789" s="41"/>
      <c r="ED4789" s="68"/>
      <c r="EE4789" s="68"/>
      <c r="EF4789" s="68"/>
      <c r="EG4789" s="68"/>
      <c r="EH4789" s="68"/>
      <c r="EI4789" s="68"/>
      <c r="EJ4789" s="68"/>
      <c r="EK4789" s="68"/>
      <c r="EL4789" s="68"/>
      <c r="EM4789" s="68"/>
      <c r="EN4789" s="68"/>
      <c r="EO4789" s="68"/>
      <c r="EP4789" s="68"/>
      <c r="EQ4789" s="68"/>
      <c r="ER4789" s="68"/>
      <c r="ES4789" s="68"/>
      <c r="ET4789" s="68"/>
    </row>
    <row r="4790" spans="53:150" s="9" customFormat="1" ht="15">
      <c r="BA4790" s="41"/>
      <c r="BB4790" s="41"/>
      <c r="BC4790" s="41"/>
      <c r="BD4790" s="41"/>
      <c r="BE4790" s="41"/>
      <c r="BF4790" s="41"/>
      <c r="BG4790" s="41"/>
      <c r="BH4790" s="41"/>
      <c r="BI4790" s="41"/>
      <c r="BJ4790" s="41"/>
      <c r="BK4790" s="41"/>
      <c r="BL4790" s="41"/>
      <c r="BM4790" s="41"/>
      <c r="BN4790" s="41"/>
      <c r="BO4790" s="41"/>
      <c r="BP4790" s="41"/>
      <c r="BQ4790" s="41"/>
      <c r="BR4790" s="41"/>
      <c r="BS4790" s="41"/>
      <c r="BT4790" s="41"/>
      <c r="BU4790" s="41"/>
      <c r="BV4790" s="41"/>
      <c r="BW4790" s="41"/>
      <c r="BX4790" s="41"/>
      <c r="BY4790" s="41"/>
      <c r="BZ4790" s="41"/>
      <c r="CA4790" s="41"/>
      <c r="CB4790" s="41"/>
      <c r="CC4790" s="41"/>
      <c r="CD4790" s="41"/>
      <c r="CE4790" s="41"/>
      <c r="CF4790" s="41"/>
      <c r="CG4790" s="41"/>
      <c r="CH4790" s="41"/>
      <c r="CI4790" s="41"/>
      <c r="CJ4790" s="41"/>
      <c r="ED4790" s="68"/>
      <c r="EE4790" s="68"/>
      <c r="EF4790" s="68"/>
      <c r="EG4790" s="68"/>
      <c r="EH4790" s="68"/>
      <c r="EI4790" s="68"/>
      <c r="EJ4790" s="68"/>
      <c r="EK4790" s="68"/>
      <c r="EL4790" s="68"/>
      <c r="EM4790" s="68"/>
      <c r="EN4790" s="68"/>
      <c r="EO4790" s="68"/>
      <c r="EP4790" s="68"/>
      <c r="EQ4790" s="68"/>
      <c r="ER4790" s="68"/>
      <c r="ES4790" s="68"/>
      <c r="ET4790" s="68"/>
    </row>
    <row r="4791" spans="53:150" s="9" customFormat="1" ht="15">
      <c r="BA4791" s="41"/>
      <c r="BB4791" s="41"/>
      <c r="BC4791" s="41"/>
      <c r="BD4791" s="41"/>
      <c r="BE4791" s="41"/>
      <c r="BF4791" s="41"/>
      <c r="BG4791" s="41"/>
      <c r="BH4791" s="41"/>
      <c r="BI4791" s="41"/>
      <c r="BJ4791" s="41"/>
      <c r="BK4791" s="41"/>
      <c r="BL4791" s="41"/>
      <c r="BM4791" s="41"/>
      <c r="BN4791" s="41"/>
      <c r="BO4791" s="41"/>
      <c r="BP4791" s="41"/>
      <c r="BQ4791" s="41"/>
      <c r="BR4791" s="41"/>
      <c r="BS4791" s="41"/>
      <c r="BT4791" s="41"/>
      <c r="BU4791" s="41"/>
      <c r="BV4791" s="41"/>
      <c r="BW4791" s="41"/>
      <c r="BX4791" s="41"/>
      <c r="BY4791" s="41"/>
      <c r="BZ4791" s="41"/>
      <c r="CA4791" s="41"/>
      <c r="CB4791" s="41"/>
      <c r="CC4791" s="41"/>
      <c r="CD4791" s="41"/>
      <c r="CE4791" s="41"/>
      <c r="CF4791" s="41"/>
      <c r="CG4791" s="41"/>
      <c r="CH4791" s="41"/>
      <c r="CI4791" s="41"/>
      <c r="CJ4791" s="41"/>
      <c r="ED4791" s="68"/>
      <c r="EE4791" s="68"/>
      <c r="EF4791" s="68"/>
      <c r="EG4791" s="68"/>
      <c r="EH4791" s="68"/>
      <c r="EI4791" s="68"/>
      <c r="EJ4791" s="68"/>
      <c r="EK4791" s="68"/>
      <c r="EL4791" s="68"/>
      <c r="EM4791" s="68"/>
      <c r="EN4791" s="68"/>
      <c r="EO4791" s="68"/>
      <c r="EP4791" s="68"/>
      <c r="EQ4791" s="68"/>
      <c r="ER4791" s="68"/>
      <c r="ES4791" s="68"/>
      <c r="ET4791" s="68"/>
    </row>
    <row r="4792" spans="53:150" s="9" customFormat="1" ht="15">
      <c r="BA4792" s="41"/>
      <c r="BB4792" s="41"/>
      <c r="BC4792" s="41"/>
      <c r="BD4792" s="41"/>
      <c r="BE4792" s="41"/>
      <c r="BF4792" s="41"/>
      <c r="BG4792" s="41"/>
      <c r="BH4792" s="41"/>
      <c r="BI4792" s="41"/>
      <c r="BJ4792" s="41"/>
      <c r="BK4792" s="41"/>
      <c r="BL4792" s="41"/>
      <c r="BM4792" s="41"/>
      <c r="BN4792" s="41"/>
      <c r="BO4792" s="41"/>
      <c r="BP4792" s="41"/>
      <c r="BQ4792" s="41"/>
      <c r="BR4792" s="41"/>
      <c r="BS4792" s="41"/>
      <c r="BT4792" s="41"/>
      <c r="BU4792" s="41"/>
      <c r="BV4792" s="41"/>
      <c r="BW4792" s="41"/>
      <c r="BX4792" s="41"/>
      <c r="BY4792" s="41"/>
      <c r="BZ4792" s="41"/>
      <c r="CA4792" s="41"/>
      <c r="CB4792" s="41"/>
      <c r="CC4792" s="41"/>
      <c r="CD4792" s="41"/>
      <c r="CE4792" s="41"/>
      <c r="CF4792" s="41"/>
      <c r="CG4792" s="41"/>
      <c r="CH4792" s="41"/>
      <c r="CI4792" s="41"/>
      <c r="CJ4792" s="41"/>
      <c r="ED4792" s="68"/>
      <c r="EE4792" s="68"/>
      <c r="EF4792" s="68"/>
      <c r="EG4792" s="68"/>
      <c r="EH4792" s="68"/>
      <c r="EI4792" s="68"/>
      <c r="EJ4792" s="68"/>
      <c r="EK4792" s="68"/>
      <c r="EL4792" s="68"/>
      <c r="EM4792" s="68"/>
      <c r="EN4792" s="68"/>
      <c r="EO4792" s="68"/>
      <c r="EP4792" s="68"/>
      <c r="EQ4792" s="68"/>
      <c r="ER4792" s="68"/>
      <c r="ES4792" s="68"/>
      <c r="ET4792" s="68"/>
    </row>
    <row r="4793" spans="53:150" s="9" customFormat="1" ht="15">
      <c r="BA4793" s="41"/>
      <c r="BB4793" s="41"/>
      <c r="BC4793" s="41"/>
      <c r="BD4793" s="41"/>
      <c r="BE4793" s="41"/>
      <c r="BF4793" s="41"/>
      <c r="BG4793" s="41"/>
      <c r="BH4793" s="41"/>
      <c r="BI4793" s="41"/>
      <c r="BJ4793" s="41"/>
      <c r="BK4793" s="41"/>
      <c r="BL4793" s="41"/>
      <c r="BM4793" s="41"/>
      <c r="BN4793" s="41"/>
      <c r="BO4793" s="41"/>
      <c r="BP4793" s="41"/>
      <c r="BQ4793" s="41"/>
      <c r="BR4793" s="41"/>
      <c r="BS4793" s="41"/>
      <c r="BT4793" s="41"/>
      <c r="BU4793" s="41"/>
      <c r="BV4793" s="41"/>
      <c r="BW4793" s="41"/>
      <c r="BX4793" s="41"/>
      <c r="BY4793" s="41"/>
      <c r="BZ4793" s="41"/>
      <c r="CA4793" s="41"/>
      <c r="CB4793" s="41"/>
      <c r="CC4793" s="41"/>
      <c r="CD4793" s="41"/>
      <c r="CE4793" s="41"/>
      <c r="CF4793" s="41"/>
      <c r="CG4793" s="41"/>
      <c r="CH4793" s="41"/>
      <c r="CI4793" s="41"/>
      <c r="CJ4793" s="41"/>
      <c r="ED4793" s="68"/>
      <c r="EE4793" s="68"/>
      <c r="EF4793" s="68"/>
      <c r="EG4793" s="68"/>
      <c r="EH4793" s="68"/>
      <c r="EI4793" s="68"/>
      <c r="EJ4793" s="68"/>
      <c r="EK4793" s="68"/>
      <c r="EL4793" s="68"/>
      <c r="EM4793" s="68"/>
      <c r="EN4793" s="68"/>
      <c r="EO4793" s="68"/>
      <c r="EP4793" s="68"/>
      <c r="EQ4793" s="68"/>
      <c r="ER4793" s="68"/>
      <c r="ES4793" s="68"/>
      <c r="ET4793" s="68"/>
    </row>
    <row r="4794" spans="53:150" s="9" customFormat="1" ht="15">
      <c r="BA4794" s="41"/>
      <c r="BB4794" s="41"/>
      <c r="BC4794" s="41"/>
      <c r="BD4794" s="41"/>
      <c r="BE4794" s="41"/>
      <c r="BF4794" s="41"/>
      <c r="BG4794" s="41"/>
      <c r="BH4794" s="41"/>
      <c r="BI4794" s="41"/>
      <c r="BJ4794" s="41"/>
      <c r="BK4794" s="41"/>
      <c r="BL4794" s="41"/>
      <c r="BM4794" s="41"/>
      <c r="BN4794" s="41"/>
      <c r="BO4794" s="41"/>
      <c r="BP4794" s="41"/>
      <c r="BQ4794" s="41"/>
      <c r="BR4794" s="41"/>
      <c r="BS4794" s="41"/>
      <c r="BT4794" s="41"/>
      <c r="BU4794" s="41"/>
      <c r="BV4794" s="41"/>
      <c r="BW4794" s="41"/>
      <c r="BX4794" s="41"/>
      <c r="BY4794" s="41"/>
      <c r="BZ4794" s="41"/>
      <c r="CA4794" s="41"/>
      <c r="CB4794" s="41"/>
      <c r="CC4794" s="41"/>
      <c r="CD4794" s="41"/>
      <c r="CE4794" s="41"/>
      <c r="CF4794" s="41"/>
      <c r="CG4794" s="41"/>
      <c r="CH4794" s="41"/>
      <c r="CI4794" s="41"/>
      <c r="CJ4794" s="41"/>
      <c r="ED4794" s="68"/>
      <c r="EE4794" s="68"/>
      <c r="EF4794" s="68"/>
      <c r="EG4794" s="68"/>
      <c r="EH4794" s="68"/>
      <c r="EI4794" s="68"/>
      <c r="EJ4794" s="68"/>
      <c r="EK4794" s="68"/>
      <c r="EL4794" s="68"/>
      <c r="EM4794" s="68"/>
      <c r="EN4794" s="68"/>
      <c r="EO4794" s="68"/>
      <c r="EP4794" s="68"/>
      <c r="EQ4794" s="68"/>
      <c r="ER4794" s="68"/>
      <c r="ES4794" s="68"/>
      <c r="ET4794" s="68"/>
    </row>
    <row r="4795" spans="53:150" s="9" customFormat="1" ht="15">
      <c r="BA4795" s="41"/>
      <c r="BB4795" s="41"/>
      <c r="BC4795" s="41"/>
      <c r="BD4795" s="41"/>
      <c r="BE4795" s="41"/>
      <c r="BF4795" s="41"/>
      <c r="BG4795" s="41"/>
      <c r="BH4795" s="41"/>
      <c r="BI4795" s="41"/>
      <c r="BJ4795" s="41"/>
      <c r="BK4795" s="41"/>
      <c r="BL4795" s="41"/>
      <c r="BM4795" s="41"/>
      <c r="BN4795" s="41"/>
      <c r="BO4795" s="41"/>
      <c r="BP4795" s="41"/>
      <c r="BQ4795" s="41"/>
      <c r="BR4795" s="41"/>
      <c r="BS4795" s="41"/>
      <c r="BT4795" s="41"/>
      <c r="BU4795" s="41"/>
      <c r="BV4795" s="41"/>
      <c r="BW4795" s="41"/>
      <c r="BX4795" s="41"/>
      <c r="BY4795" s="41"/>
      <c r="BZ4795" s="41"/>
      <c r="CA4795" s="41"/>
      <c r="CB4795" s="41"/>
      <c r="CC4795" s="41"/>
      <c r="CD4795" s="41"/>
      <c r="CE4795" s="41"/>
      <c r="CF4795" s="41"/>
      <c r="CG4795" s="41"/>
      <c r="CH4795" s="41"/>
      <c r="CI4795" s="41"/>
      <c r="CJ4795" s="41"/>
      <c r="ED4795" s="68"/>
      <c r="EE4795" s="68"/>
      <c r="EF4795" s="68"/>
      <c r="EG4795" s="68"/>
      <c r="EH4795" s="68"/>
      <c r="EI4795" s="68"/>
      <c r="EJ4795" s="68"/>
      <c r="EK4795" s="68"/>
      <c r="EL4795" s="68"/>
      <c r="EM4795" s="68"/>
      <c r="EN4795" s="68"/>
      <c r="EO4795" s="68"/>
      <c r="EP4795" s="68"/>
      <c r="EQ4795" s="68"/>
      <c r="ER4795" s="68"/>
      <c r="ES4795" s="68"/>
      <c r="ET4795" s="68"/>
    </row>
    <row r="4796" spans="53:150" s="9" customFormat="1" ht="15">
      <c r="BA4796" s="41"/>
      <c r="BB4796" s="41"/>
      <c r="BC4796" s="41"/>
      <c r="BD4796" s="41"/>
      <c r="BE4796" s="41"/>
      <c r="BF4796" s="41"/>
      <c r="BG4796" s="41"/>
      <c r="BH4796" s="41"/>
      <c r="BI4796" s="41"/>
      <c r="BJ4796" s="41"/>
      <c r="BK4796" s="41"/>
      <c r="BL4796" s="41"/>
      <c r="BM4796" s="41"/>
      <c r="BN4796" s="41"/>
      <c r="BO4796" s="41"/>
      <c r="BP4796" s="41"/>
      <c r="BQ4796" s="41"/>
      <c r="BR4796" s="41"/>
      <c r="BS4796" s="41"/>
      <c r="BT4796" s="41"/>
      <c r="BU4796" s="41"/>
      <c r="BV4796" s="41"/>
      <c r="BW4796" s="41"/>
      <c r="BX4796" s="41"/>
      <c r="BY4796" s="41"/>
      <c r="BZ4796" s="41"/>
      <c r="CA4796" s="41"/>
      <c r="CB4796" s="41"/>
      <c r="CC4796" s="41"/>
      <c r="CD4796" s="41"/>
      <c r="CE4796" s="41"/>
      <c r="CF4796" s="41"/>
      <c r="CG4796" s="41"/>
      <c r="CH4796" s="41"/>
      <c r="CI4796" s="41"/>
      <c r="CJ4796" s="41"/>
      <c r="ED4796" s="68"/>
      <c r="EE4796" s="68"/>
      <c r="EF4796" s="68"/>
      <c r="EG4796" s="68"/>
      <c r="EH4796" s="68"/>
      <c r="EI4796" s="68"/>
      <c r="EJ4796" s="68"/>
      <c r="EK4796" s="68"/>
      <c r="EL4796" s="68"/>
      <c r="EM4796" s="68"/>
      <c r="EN4796" s="68"/>
      <c r="EO4796" s="68"/>
      <c r="EP4796" s="68"/>
      <c r="EQ4796" s="68"/>
      <c r="ER4796" s="68"/>
      <c r="ES4796" s="68"/>
      <c r="ET4796" s="68"/>
    </row>
    <row r="4797" spans="53:150" s="9" customFormat="1" ht="15">
      <c r="BA4797" s="41"/>
      <c r="BB4797" s="41"/>
      <c r="BC4797" s="41"/>
      <c r="BD4797" s="41"/>
      <c r="BE4797" s="41"/>
      <c r="BF4797" s="41"/>
      <c r="BG4797" s="41"/>
      <c r="BH4797" s="41"/>
      <c r="BI4797" s="41"/>
      <c r="BJ4797" s="41"/>
      <c r="BK4797" s="41"/>
      <c r="BL4797" s="41"/>
      <c r="BM4797" s="41"/>
      <c r="BN4797" s="41"/>
      <c r="BO4797" s="41"/>
      <c r="BP4797" s="41"/>
      <c r="BQ4797" s="41"/>
      <c r="BR4797" s="41"/>
      <c r="BS4797" s="41"/>
      <c r="BT4797" s="41"/>
      <c r="BU4797" s="41"/>
      <c r="BV4797" s="41"/>
      <c r="BW4797" s="41"/>
      <c r="BX4797" s="41"/>
      <c r="BY4797" s="41"/>
      <c r="BZ4797" s="41"/>
      <c r="CA4797" s="41"/>
      <c r="CB4797" s="41"/>
      <c r="CC4797" s="41"/>
      <c r="CD4797" s="41"/>
      <c r="CE4797" s="41"/>
      <c r="CF4797" s="41"/>
      <c r="CG4797" s="41"/>
      <c r="CH4797" s="41"/>
      <c r="CI4797" s="41"/>
      <c r="CJ4797" s="41"/>
      <c r="ED4797" s="68"/>
      <c r="EE4797" s="68"/>
      <c r="EF4797" s="68"/>
      <c r="EG4797" s="68"/>
      <c r="EH4797" s="68"/>
      <c r="EI4797" s="68"/>
      <c r="EJ4797" s="68"/>
      <c r="EK4797" s="68"/>
      <c r="EL4797" s="68"/>
      <c r="EM4797" s="68"/>
      <c r="EN4797" s="68"/>
      <c r="EO4797" s="68"/>
      <c r="EP4797" s="68"/>
      <c r="EQ4797" s="68"/>
      <c r="ER4797" s="68"/>
      <c r="ES4797" s="68"/>
      <c r="ET4797" s="68"/>
    </row>
    <row r="4798" spans="53:150" s="9" customFormat="1" ht="15">
      <c r="BA4798" s="41"/>
      <c r="BB4798" s="41"/>
      <c r="BC4798" s="41"/>
      <c r="BD4798" s="41"/>
      <c r="BE4798" s="41"/>
      <c r="BF4798" s="41"/>
      <c r="BG4798" s="41"/>
      <c r="BH4798" s="41"/>
      <c r="BI4798" s="41"/>
      <c r="BJ4798" s="41"/>
      <c r="BK4798" s="41"/>
      <c r="BL4798" s="41"/>
      <c r="BM4798" s="41"/>
      <c r="BN4798" s="41"/>
      <c r="BO4798" s="41"/>
      <c r="BP4798" s="41"/>
      <c r="BQ4798" s="41"/>
      <c r="BR4798" s="41"/>
      <c r="BS4798" s="41"/>
      <c r="BT4798" s="41"/>
      <c r="BU4798" s="41"/>
      <c r="BV4798" s="41"/>
      <c r="BW4798" s="41"/>
      <c r="BX4798" s="41"/>
      <c r="BY4798" s="41"/>
      <c r="BZ4798" s="41"/>
      <c r="CA4798" s="41"/>
      <c r="CB4798" s="41"/>
      <c r="CC4798" s="41"/>
      <c r="CD4798" s="41"/>
      <c r="CE4798" s="41"/>
      <c r="CF4798" s="41"/>
      <c r="CG4798" s="41"/>
      <c r="CH4798" s="41"/>
      <c r="CI4798" s="41"/>
      <c r="CJ4798" s="41"/>
      <c r="ED4798" s="68"/>
      <c r="EE4798" s="68"/>
      <c r="EF4798" s="68"/>
      <c r="EG4798" s="68"/>
      <c r="EH4798" s="68"/>
      <c r="EI4798" s="68"/>
      <c r="EJ4798" s="68"/>
      <c r="EK4798" s="68"/>
      <c r="EL4798" s="68"/>
      <c r="EM4798" s="68"/>
      <c r="EN4798" s="68"/>
      <c r="EO4798" s="68"/>
      <c r="EP4798" s="68"/>
      <c r="EQ4798" s="68"/>
      <c r="ER4798" s="68"/>
      <c r="ES4798" s="68"/>
      <c r="ET4798" s="68"/>
    </row>
    <row r="4799" spans="53:150" s="9" customFormat="1" ht="15">
      <c r="BA4799" s="41"/>
      <c r="BB4799" s="41"/>
      <c r="BC4799" s="41"/>
      <c r="BD4799" s="41"/>
      <c r="BE4799" s="41"/>
      <c r="BF4799" s="41"/>
      <c r="BG4799" s="41"/>
      <c r="BH4799" s="41"/>
      <c r="BI4799" s="41"/>
      <c r="BJ4799" s="41"/>
      <c r="BK4799" s="41"/>
      <c r="BL4799" s="41"/>
      <c r="BM4799" s="41"/>
      <c r="BN4799" s="41"/>
      <c r="BO4799" s="41"/>
      <c r="BP4799" s="41"/>
      <c r="BQ4799" s="41"/>
      <c r="BR4799" s="41"/>
      <c r="BS4799" s="41"/>
      <c r="BT4799" s="41"/>
      <c r="BU4799" s="41"/>
      <c r="BV4799" s="41"/>
      <c r="BW4799" s="41"/>
      <c r="BX4799" s="41"/>
      <c r="BY4799" s="41"/>
      <c r="BZ4799" s="41"/>
      <c r="CA4799" s="41"/>
      <c r="CB4799" s="41"/>
      <c r="CC4799" s="41"/>
      <c r="CD4799" s="41"/>
      <c r="CE4799" s="41"/>
      <c r="CF4799" s="41"/>
      <c r="CG4799" s="41"/>
      <c r="CH4799" s="41"/>
      <c r="CI4799" s="41"/>
      <c r="CJ4799" s="41"/>
      <c r="ED4799" s="68"/>
      <c r="EE4799" s="68"/>
      <c r="EF4799" s="68"/>
      <c r="EG4799" s="68"/>
      <c r="EH4799" s="68"/>
      <c r="EI4799" s="68"/>
      <c r="EJ4799" s="68"/>
      <c r="EK4799" s="68"/>
      <c r="EL4799" s="68"/>
      <c r="EM4799" s="68"/>
      <c r="EN4799" s="68"/>
      <c r="EO4799" s="68"/>
      <c r="EP4799" s="68"/>
      <c r="EQ4799" s="68"/>
      <c r="ER4799" s="68"/>
      <c r="ES4799" s="68"/>
      <c r="ET4799" s="68"/>
    </row>
    <row r="4800" spans="53:150" s="9" customFormat="1" ht="15">
      <c r="BA4800" s="41"/>
      <c r="BB4800" s="41"/>
      <c r="BC4800" s="41"/>
      <c r="BD4800" s="41"/>
      <c r="BE4800" s="41"/>
      <c r="BF4800" s="41"/>
      <c r="BG4800" s="41"/>
      <c r="BH4800" s="41"/>
      <c r="BI4800" s="41"/>
      <c r="BJ4800" s="41"/>
      <c r="BK4800" s="41"/>
      <c r="BL4800" s="41"/>
      <c r="BM4800" s="41"/>
      <c r="BN4800" s="41"/>
      <c r="BO4800" s="41"/>
      <c r="BP4800" s="41"/>
      <c r="BQ4800" s="41"/>
      <c r="BR4800" s="41"/>
      <c r="BS4800" s="41"/>
      <c r="BT4800" s="41"/>
      <c r="BU4800" s="41"/>
      <c r="BV4800" s="41"/>
      <c r="BW4800" s="41"/>
      <c r="BX4800" s="41"/>
      <c r="BY4800" s="41"/>
      <c r="BZ4800" s="41"/>
      <c r="CA4800" s="41"/>
      <c r="CB4800" s="41"/>
      <c r="CC4800" s="41"/>
      <c r="CD4800" s="41"/>
      <c r="CE4800" s="41"/>
      <c r="CF4800" s="41"/>
      <c r="CG4800" s="41"/>
      <c r="CH4800" s="41"/>
      <c r="CI4800" s="41"/>
      <c r="CJ4800" s="41"/>
      <c r="ED4800" s="68"/>
      <c r="EE4800" s="68"/>
      <c r="EF4800" s="68"/>
      <c r="EG4800" s="68"/>
      <c r="EH4800" s="68"/>
      <c r="EI4800" s="68"/>
      <c r="EJ4800" s="68"/>
      <c r="EK4800" s="68"/>
      <c r="EL4800" s="68"/>
      <c r="EM4800" s="68"/>
      <c r="EN4800" s="68"/>
      <c r="EO4800" s="68"/>
      <c r="EP4800" s="68"/>
      <c r="EQ4800" s="68"/>
      <c r="ER4800" s="68"/>
      <c r="ES4800" s="68"/>
      <c r="ET4800" s="68"/>
    </row>
    <row r="4801" spans="53:150" s="9" customFormat="1" ht="15">
      <c r="BA4801" s="41"/>
      <c r="BB4801" s="41"/>
      <c r="BC4801" s="41"/>
      <c r="BD4801" s="41"/>
      <c r="BE4801" s="41"/>
      <c r="BF4801" s="41"/>
      <c r="BG4801" s="41"/>
      <c r="BH4801" s="41"/>
      <c r="BI4801" s="41"/>
      <c r="BJ4801" s="41"/>
      <c r="BK4801" s="41"/>
      <c r="BL4801" s="41"/>
      <c r="BM4801" s="41"/>
      <c r="BN4801" s="41"/>
      <c r="BO4801" s="41"/>
      <c r="BP4801" s="41"/>
      <c r="BQ4801" s="41"/>
      <c r="BR4801" s="41"/>
      <c r="BS4801" s="41"/>
      <c r="BT4801" s="41"/>
      <c r="BU4801" s="41"/>
      <c r="BV4801" s="41"/>
      <c r="BW4801" s="41"/>
      <c r="BX4801" s="41"/>
      <c r="BY4801" s="41"/>
      <c r="BZ4801" s="41"/>
      <c r="CA4801" s="41"/>
      <c r="CB4801" s="41"/>
      <c r="CC4801" s="41"/>
      <c r="CD4801" s="41"/>
      <c r="CE4801" s="41"/>
      <c r="CF4801" s="41"/>
      <c r="CG4801" s="41"/>
      <c r="CH4801" s="41"/>
      <c r="CI4801" s="41"/>
      <c r="CJ4801" s="41"/>
      <c r="ED4801" s="68"/>
      <c r="EE4801" s="68"/>
      <c r="EF4801" s="68"/>
      <c r="EG4801" s="68"/>
      <c r="EH4801" s="68"/>
      <c r="EI4801" s="68"/>
      <c r="EJ4801" s="68"/>
      <c r="EK4801" s="68"/>
      <c r="EL4801" s="68"/>
      <c r="EM4801" s="68"/>
      <c r="EN4801" s="68"/>
      <c r="EO4801" s="68"/>
      <c r="EP4801" s="68"/>
      <c r="EQ4801" s="68"/>
      <c r="ER4801" s="68"/>
      <c r="ES4801" s="68"/>
      <c r="ET4801" s="68"/>
    </row>
    <row r="4802" spans="53:150" s="9" customFormat="1" ht="15">
      <c r="BA4802" s="41"/>
      <c r="BB4802" s="41"/>
      <c r="BC4802" s="41"/>
      <c r="BD4802" s="41"/>
      <c r="BE4802" s="41"/>
      <c r="BF4802" s="41"/>
      <c r="BG4802" s="41"/>
      <c r="BH4802" s="41"/>
      <c r="BI4802" s="41"/>
      <c r="BJ4802" s="41"/>
      <c r="BK4802" s="41"/>
      <c r="BL4802" s="41"/>
      <c r="BM4802" s="41"/>
      <c r="BN4802" s="41"/>
      <c r="BO4802" s="41"/>
      <c r="BP4802" s="41"/>
      <c r="BQ4802" s="41"/>
      <c r="BR4802" s="41"/>
      <c r="BS4802" s="41"/>
      <c r="BT4802" s="41"/>
      <c r="BU4802" s="41"/>
      <c r="BV4802" s="41"/>
      <c r="BW4802" s="41"/>
      <c r="BX4802" s="41"/>
      <c r="BY4802" s="41"/>
      <c r="BZ4802" s="41"/>
      <c r="CA4802" s="41"/>
      <c r="CB4802" s="41"/>
      <c r="CC4802" s="41"/>
      <c r="CD4802" s="41"/>
      <c r="CE4802" s="41"/>
      <c r="CF4802" s="41"/>
      <c r="CG4802" s="41"/>
      <c r="CH4802" s="41"/>
      <c r="CI4802" s="41"/>
      <c r="CJ4802" s="41"/>
      <c r="ED4802" s="68"/>
      <c r="EE4802" s="68"/>
      <c r="EF4802" s="68"/>
      <c r="EG4802" s="68"/>
      <c r="EH4802" s="68"/>
      <c r="EI4802" s="68"/>
      <c r="EJ4802" s="68"/>
      <c r="EK4802" s="68"/>
      <c r="EL4802" s="68"/>
      <c r="EM4802" s="68"/>
      <c r="EN4802" s="68"/>
      <c r="EO4802" s="68"/>
      <c r="EP4802" s="68"/>
      <c r="EQ4802" s="68"/>
      <c r="ER4802" s="68"/>
      <c r="ES4802" s="68"/>
      <c r="ET4802" s="68"/>
    </row>
    <row r="4803" spans="53:150" s="9" customFormat="1" ht="15">
      <c r="BA4803" s="41"/>
      <c r="BB4803" s="41"/>
      <c r="BC4803" s="41"/>
      <c r="BD4803" s="41"/>
      <c r="BE4803" s="41"/>
      <c r="BF4803" s="41"/>
      <c r="BG4803" s="41"/>
      <c r="BH4803" s="41"/>
      <c r="BI4803" s="41"/>
      <c r="BJ4803" s="41"/>
      <c r="BK4803" s="41"/>
      <c r="BL4803" s="41"/>
      <c r="BM4803" s="41"/>
      <c r="BN4803" s="41"/>
      <c r="BO4803" s="41"/>
      <c r="BP4803" s="41"/>
      <c r="BQ4803" s="41"/>
      <c r="BR4803" s="41"/>
      <c r="BS4803" s="41"/>
      <c r="BT4803" s="41"/>
      <c r="BU4803" s="41"/>
      <c r="BV4803" s="41"/>
      <c r="BW4803" s="41"/>
      <c r="BX4803" s="41"/>
      <c r="BY4803" s="41"/>
      <c r="BZ4803" s="41"/>
      <c r="CA4803" s="41"/>
      <c r="CB4803" s="41"/>
      <c r="CC4803" s="41"/>
      <c r="CD4803" s="41"/>
      <c r="CE4803" s="41"/>
      <c r="CF4803" s="41"/>
      <c r="CG4803" s="41"/>
      <c r="CH4803" s="41"/>
      <c r="CI4803" s="41"/>
      <c r="CJ4803" s="41"/>
      <c r="ED4803" s="68"/>
      <c r="EE4803" s="68"/>
      <c r="EF4803" s="68"/>
      <c r="EG4803" s="68"/>
      <c r="EH4803" s="68"/>
      <c r="EI4803" s="68"/>
      <c r="EJ4803" s="68"/>
      <c r="EK4803" s="68"/>
      <c r="EL4803" s="68"/>
      <c r="EM4803" s="68"/>
      <c r="EN4803" s="68"/>
      <c r="EO4803" s="68"/>
      <c r="EP4803" s="68"/>
      <c r="EQ4803" s="68"/>
      <c r="ER4803" s="68"/>
      <c r="ES4803" s="68"/>
      <c r="ET4803" s="68"/>
    </row>
    <row r="4804" spans="53:150" s="9" customFormat="1" ht="15">
      <c r="BA4804" s="41"/>
      <c r="BB4804" s="41"/>
      <c r="BC4804" s="41"/>
      <c r="BD4804" s="41"/>
      <c r="BE4804" s="41"/>
      <c r="BF4804" s="41"/>
      <c r="BG4804" s="41"/>
      <c r="BH4804" s="41"/>
      <c r="BI4804" s="41"/>
      <c r="BJ4804" s="41"/>
      <c r="BK4804" s="41"/>
      <c r="BL4804" s="41"/>
      <c r="BM4804" s="41"/>
      <c r="BN4804" s="41"/>
      <c r="BO4804" s="41"/>
      <c r="BP4804" s="41"/>
      <c r="BQ4804" s="41"/>
      <c r="BR4804" s="41"/>
      <c r="BS4804" s="41"/>
      <c r="BT4804" s="41"/>
      <c r="BU4804" s="41"/>
      <c r="BV4804" s="41"/>
      <c r="BW4804" s="41"/>
      <c r="BX4804" s="41"/>
      <c r="BY4804" s="41"/>
      <c r="BZ4804" s="41"/>
      <c r="CA4804" s="41"/>
      <c r="CB4804" s="41"/>
      <c r="CC4804" s="41"/>
      <c r="CD4804" s="41"/>
      <c r="CE4804" s="41"/>
      <c r="CF4804" s="41"/>
      <c r="CG4804" s="41"/>
      <c r="CH4804" s="41"/>
      <c r="CI4804" s="41"/>
      <c r="CJ4804" s="41"/>
      <c r="ED4804" s="68"/>
      <c r="EE4804" s="68"/>
      <c r="EF4804" s="68"/>
      <c r="EG4804" s="68"/>
      <c r="EH4804" s="68"/>
      <c r="EI4804" s="68"/>
      <c r="EJ4804" s="68"/>
      <c r="EK4804" s="68"/>
      <c r="EL4804" s="68"/>
      <c r="EM4804" s="68"/>
      <c r="EN4804" s="68"/>
      <c r="EO4804" s="68"/>
      <c r="EP4804" s="68"/>
      <c r="EQ4804" s="68"/>
      <c r="ER4804" s="68"/>
      <c r="ES4804" s="68"/>
      <c r="ET4804" s="68"/>
    </row>
    <row r="4805" spans="53:150" s="9" customFormat="1" ht="15">
      <c r="BA4805" s="41"/>
      <c r="BB4805" s="41"/>
      <c r="BC4805" s="41"/>
      <c r="BD4805" s="41"/>
      <c r="BE4805" s="41"/>
      <c r="BF4805" s="41"/>
      <c r="BG4805" s="41"/>
      <c r="BH4805" s="41"/>
      <c r="BI4805" s="41"/>
      <c r="BJ4805" s="41"/>
      <c r="BK4805" s="41"/>
      <c r="BL4805" s="41"/>
      <c r="BM4805" s="41"/>
      <c r="BN4805" s="41"/>
      <c r="BO4805" s="41"/>
      <c r="BP4805" s="41"/>
      <c r="BQ4805" s="41"/>
      <c r="BR4805" s="41"/>
      <c r="BS4805" s="41"/>
      <c r="BT4805" s="41"/>
      <c r="BU4805" s="41"/>
      <c r="BV4805" s="41"/>
      <c r="BW4805" s="41"/>
      <c r="BX4805" s="41"/>
      <c r="BY4805" s="41"/>
      <c r="BZ4805" s="41"/>
      <c r="CA4805" s="41"/>
      <c r="CB4805" s="41"/>
      <c r="CC4805" s="41"/>
      <c r="CD4805" s="41"/>
      <c r="CE4805" s="41"/>
      <c r="CF4805" s="41"/>
      <c r="CG4805" s="41"/>
      <c r="CH4805" s="41"/>
      <c r="CI4805" s="41"/>
      <c r="CJ4805" s="41"/>
      <c r="ED4805" s="68"/>
      <c r="EE4805" s="68"/>
      <c r="EF4805" s="68"/>
      <c r="EG4805" s="68"/>
      <c r="EH4805" s="68"/>
      <c r="EI4805" s="68"/>
      <c r="EJ4805" s="68"/>
      <c r="EK4805" s="68"/>
      <c r="EL4805" s="68"/>
      <c r="EM4805" s="68"/>
      <c r="EN4805" s="68"/>
      <c r="EO4805" s="68"/>
      <c r="EP4805" s="68"/>
      <c r="EQ4805" s="68"/>
      <c r="ER4805" s="68"/>
      <c r="ES4805" s="68"/>
      <c r="ET4805" s="68"/>
    </row>
    <row r="4806" spans="53:150" s="9" customFormat="1" ht="15">
      <c r="BA4806" s="41"/>
      <c r="BB4806" s="41"/>
      <c r="BC4806" s="41"/>
      <c r="BD4806" s="41"/>
      <c r="BE4806" s="41"/>
      <c r="BF4806" s="41"/>
      <c r="BG4806" s="41"/>
      <c r="BH4806" s="41"/>
      <c r="BI4806" s="41"/>
      <c r="BJ4806" s="41"/>
      <c r="BK4806" s="41"/>
      <c r="BL4806" s="41"/>
      <c r="BM4806" s="41"/>
      <c r="BN4806" s="41"/>
      <c r="BO4806" s="41"/>
      <c r="BP4806" s="41"/>
      <c r="BQ4806" s="41"/>
      <c r="BR4806" s="41"/>
      <c r="BS4806" s="41"/>
      <c r="BT4806" s="41"/>
      <c r="BU4806" s="41"/>
      <c r="BV4806" s="41"/>
      <c r="BW4806" s="41"/>
      <c r="BX4806" s="41"/>
      <c r="BY4806" s="41"/>
      <c r="BZ4806" s="41"/>
      <c r="CA4806" s="41"/>
      <c r="CB4806" s="41"/>
      <c r="CC4806" s="41"/>
      <c r="CD4806" s="41"/>
      <c r="CE4806" s="41"/>
      <c r="CF4806" s="41"/>
      <c r="CG4806" s="41"/>
      <c r="CH4806" s="41"/>
      <c r="CI4806" s="41"/>
      <c r="CJ4806" s="41"/>
      <c r="ED4806" s="68"/>
      <c r="EE4806" s="68"/>
      <c r="EF4806" s="68"/>
      <c r="EG4806" s="68"/>
      <c r="EH4806" s="68"/>
      <c r="EI4806" s="68"/>
      <c r="EJ4806" s="68"/>
      <c r="EK4806" s="68"/>
      <c r="EL4806" s="68"/>
      <c r="EM4806" s="68"/>
      <c r="EN4806" s="68"/>
      <c r="EO4806" s="68"/>
      <c r="EP4806" s="68"/>
      <c r="EQ4806" s="68"/>
      <c r="ER4806" s="68"/>
      <c r="ES4806" s="68"/>
      <c r="ET4806" s="68"/>
    </row>
    <row r="4807" spans="53:150" s="9" customFormat="1" ht="15">
      <c r="BA4807" s="41"/>
      <c r="BB4807" s="41"/>
      <c r="BC4807" s="41"/>
      <c r="BD4807" s="41"/>
      <c r="BE4807" s="41"/>
      <c r="BF4807" s="41"/>
      <c r="BG4807" s="41"/>
      <c r="BH4807" s="41"/>
      <c r="BI4807" s="41"/>
      <c r="BJ4807" s="41"/>
      <c r="BK4807" s="41"/>
      <c r="BL4807" s="41"/>
      <c r="BM4807" s="41"/>
      <c r="BN4807" s="41"/>
      <c r="BO4807" s="41"/>
      <c r="BP4807" s="41"/>
      <c r="BQ4807" s="41"/>
      <c r="BR4807" s="41"/>
      <c r="BS4807" s="41"/>
      <c r="BT4807" s="41"/>
      <c r="BU4807" s="41"/>
      <c r="BV4807" s="41"/>
      <c r="BW4807" s="41"/>
      <c r="BX4807" s="41"/>
      <c r="BY4807" s="41"/>
      <c r="BZ4807" s="41"/>
      <c r="CA4807" s="41"/>
      <c r="CB4807" s="41"/>
      <c r="CC4807" s="41"/>
      <c r="CD4807" s="41"/>
      <c r="CE4807" s="41"/>
      <c r="CF4807" s="41"/>
      <c r="CG4807" s="41"/>
      <c r="CH4807" s="41"/>
      <c r="CI4807" s="41"/>
      <c r="CJ4807" s="41"/>
      <c r="ED4807" s="68"/>
      <c r="EE4807" s="68"/>
      <c r="EF4807" s="68"/>
      <c r="EG4807" s="68"/>
      <c r="EH4807" s="68"/>
      <c r="EI4807" s="68"/>
      <c r="EJ4807" s="68"/>
      <c r="EK4807" s="68"/>
      <c r="EL4807" s="68"/>
      <c r="EM4807" s="68"/>
      <c r="EN4807" s="68"/>
      <c r="EO4807" s="68"/>
      <c r="EP4807" s="68"/>
      <c r="EQ4807" s="68"/>
      <c r="ER4807" s="68"/>
      <c r="ES4807" s="68"/>
      <c r="ET4807" s="68"/>
    </row>
    <row r="4808" spans="53:150" s="9" customFormat="1" ht="15">
      <c r="BA4808" s="41"/>
      <c r="BB4808" s="41"/>
      <c r="BC4808" s="41"/>
      <c r="BD4808" s="41"/>
      <c r="BE4808" s="41"/>
      <c r="BF4808" s="41"/>
      <c r="BG4808" s="41"/>
      <c r="BH4808" s="41"/>
      <c r="BI4808" s="41"/>
      <c r="BJ4808" s="41"/>
      <c r="BK4808" s="41"/>
      <c r="BL4808" s="41"/>
      <c r="BM4808" s="41"/>
      <c r="BN4808" s="41"/>
      <c r="BO4808" s="41"/>
      <c r="BP4808" s="41"/>
      <c r="BQ4808" s="41"/>
      <c r="BR4808" s="41"/>
      <c r="BS4808" s="41"/>
      <c r="BT4808" s="41"/>
      <c r="BU4808" s="41"/>
      <c r="BV4808" s="41"/>
      <c r="BW4808" s="41"/>
      <c r="BX4808" s="41"/>
      <c r="BY4808" s="41"/>
      <c r="BZ4808" s="41"/>
      <c r="CA4808" s="41"/>
      <c r="CB4808" s="41"/>
      <c r="CC4808" s="41"/>
      <c r="CD4808" s="41"/>
      <c r="CE4808" s="41"/>
      <c r="CF4808" s="41"/>
      <c r="CG4808" s="41"/>
      <c r="CH4808" s="41"/>
      <c r="CI4808" s="41"/>
      <c r="CJ4808" s="41"/>
      <c r="ED4808" s="68"/>
      <c r="EE4808" s="68"/>
      <c r="EF4808" s="68"/>
      <c r="EG4808" s="68"/>
      <c r="EH4808" s="68"/>
      <c r="EI4808" s="68"/>
      <c r="EJ4808" s="68"/>
      <c r="EK4808" s="68"/>
      <c r="EL4808" s="68"/>
      <c r="EM4808" s="68"/>
      <c r="EN4808" s="68"/>
      <c r="EO4808" s="68"/>
      <c r="EP4808" s="68"/>
      <c r="EQ4808" s="68"/>
      <c r="ER4808" s="68"/>
      <c r="ES4808" s="68"/>
      <c r="ET4808" s="68"/>
    </row>
    <row r="4809" spans="53:150" s="9" customFormat="1" ht="15">
      <c r="BA4809" s="41"/>
      <c r="BB4809" s="41"/>
      <c r="BC4809" s="41"/>
      <c r="BD4809" s="41"/>
      <c r="BE4809" s="41"/>
      <c r="BF4809" s="41"/>
      <c r="BG4809" s="41"/>
      <c r="BH4809" s="41"/>
      <c r="BI4809" s="41"/>
      <c r="BJ4809" s="41"/>
      <c r="BK4809" s="41"/>
      <c r="BL4809" s="41"/>
      <c r="BM4809" s="41"/>
      <c r="BN4809" s="41"/>
      <c r="BO4809" s="41"/>
      <c r="BP4809" s="41"/>
      <c r="BQ4809" s="41"/>
      <c r="BR4809" s="41"/>
      <c r="BS4809" s="41"/>
      <c r="BT4809" s="41"/>
      <c r="BU4809" s="41"/>
      <c r="BV4809" s="41"/>
      <c r="BW4809" s="41"/>
      <c r="BX4809" s="41"/>
      <c r="BY4809" s="41"/>
      <c r="BZ4809" s="41"/>
      <c r="CA4809" s="41"/>
      <c r="CB4809" s="41"/>
      <c r="CC4809" s="41"/>
      <c r="CD4809" s="41"/>
      <c r="CE4809" s="41"/>
      <c r="CF4809" s="41"/>
      <c r="CG4809" s="41"/>
      <c r="CH4809" s="41"/>
      <c r="CI4809" s="41"/>
      <c r="CJ4809" s="41"/>
      <c r="ED4809" s="68"/>
      <c r="EE4809" s="68"/>
      <c r="EF4809" s="68"/>
      <c r="EG4809" s="68"/>
      <c r="EH4809" s="68"/>
      <c r="EI4809" s="68"/>
      <c r="EJ4809" s="68"/>
      <c r="EK4809" s="68"/>
      <c r="EL4809" s="68"/>
      <c r="EM4809" s="68"/>
      <c r="EN4809" s="68"/>
      <c r="EO4809" s="68"/>
      <c r="EP4809" s="68"/>
      <c r="EQ4809" s="68"/>
      <c r="ER4809" s="68"/>
      <c r="ES4809" s="68"/>
      <c r="ET4809" s="68"/>
    </row>
    <row r="4810" spans="53:150" s="9" customFormat="1" ht="15">
      <c r="BA4810" s="41"/>
      <c r="BB4810" s="41"/>
      <c r="BC4810" s="41"/>
      <c r="BD4810" s="41"/>
      <c r="BE4810" s="41"/>
      <c r="BF4810" s="41"/>
      <c r="BG4810" s="41"/>
      <c r="BH4810" s="41"/>
      <c r="BI4810" s="41"/>
      <c r="BJ4810" s="41"/>
      <c r="BK4810" s="41"/>
      <c r="BL4810" s="41"/>
      <c r="BM4810" s="41"/>
      <c r="BN4810" s="41"/>
      <c r="BO4810" s="41"/>
      <c r="BP4810" s="41"/>
      <c r="BQ4810" s="41"/>
      <c r="BR4810" s="41"/>
      <c r="BS4810" s="41"/>
      <c r="BT4810" s="41"/>
      <c r="BU4810" s="41"/>
      <c r="BV4810" s="41"/>
      <c r="BW4810" s="41"/>
      <c r="BX4810" s="41"/>
      <c r="BY4810" s="41"/>
      <c r="BZ4810" s="41"/>
      <c r="CA4810" s="41"/>
      <c r="CB4810" s="41"/>
      <c r="CC4810" s="41"/>
      <c r="CD4810" s="41"/>
      <c r="CE4810" s="41"/>
      <c r="CF4810" s="41"/>
      <c r="CG4810" s="41"/>
      <c r="CH4810" s="41"/>
      <c r="CI4810" s="41"/>
      <c r="CJ4810" s="41"/>
      <c r="ED4810" s="68"/>
      <c r="EE4810" s="68"/>
      <c r="EF4810" s="68"/>
      <c r="EG4810" s="68"/>
      <c r="EH4810" s="68"/>
      <c r="EI4810" s="68"/>
      <c r="EJ4810" s="68"/>
      <c r="EK4810" s="68"/>
      <c r="EL4810" s="68"/>
      <c r="EM4810" s="68"/>
      <c r="EN4810" s="68"/>
      <c r="EO4810" s="68"/>
      <c r="EP4810" s="68"/>
      <c r="EQ4810" s="68"/>
      <c r="ER4810" s="68"/>
      <c r="ES4810" s="68"/>
      <c r="ET4810" s="68"/>
    </row>
    <row r="4811" spans="53:150" s="9" customFormat="1" ht="15">
      <c r="BA4811" s="41"/>
      <c r="BB4811" s="41"/>
      <c r="BC4811" s="41"/>
      <c r="BD4811" s="41"/>
      <c r="BE4811" s="41"/>
      <c r="BF4811" s="41"/>
      <c r="BG4811" s="41"/>
      <c r="BH4811" s="41"/>
      <c r="BI4811" s="41"/>
      <c r="BJ4811" s="41"/>
      <c r="BK4811" s="41"/>
      <c r="BL4811" s="41"/>
      <c r="BM4811" s="41"/>
      <c r="BN4811" s="41"/>
      <c r="BO4811" s="41"/>
      <c r="BP4811" s="41"/>
      <c r="BQ4811" s="41"/>
      <c r="BR4811" s="41"/>
      <c r="BS4811" s="41"/>
      <c r="BT4811" s="41"/>
      <c r="BU4811" s="41"/>
      <c r="BV4811" s="41"/>
      <c r="BW4811" s="41"/>
      <c r="BX4811" s="41"/>
      <c r="BY4811" s="41"/>
      <c r="BZ4811" s="41"/>
      <c r="CA4811" s="41"/>
      <c r="CB4811" s="41"/>
      <c r="CC4811" s="41"/>
      <c r="CD4811" s="41"/>
      <c r="CE4811" s="41"/>
      <c r="CF4811" s="41"/>
      <c r="CG4811" s="41"/>
      <c r="CH4811" s="41"/>
      <c r="CI4811" s="41"/>
      <c r="CJ4811" s="41"/>
      <c r="ED4811" s="68"/>
      <c r="EE4811" s="68"/>
      <c r="EF4811" s="68"/>
      <c r="EG4811" s="68"/>
      <c r="EH4811" s="68"/>
      <c r="EI4811" s="68"/>
      <c r="EJ4811" s="68"/>
      <c r="EK4811" s="68"/>
      <c r="EL4811" s="68"/>
      <c r="EM4811" s="68"/>
      <c r="EN4811" s="68"/>
      <c r="EO4811" s="68"/>
      <c r="EP4811" s="68"/>
      <c r="EQ4811" s="68"/>
      <c r="ER4811" s="68"/>
      <c r="ES4811" s="68"/>
      <c r="ET4811" s="68"/>
    </row>
    <row r="4812" spans="53:150" s="9" customFormat="1" ht="15">
      <c r="BA4812" s="41"/>
      <c r="BB4812" s="41"/>
      <c r="BC4812" s="41"/>
      <c r="BD4812" s="41"/>
      <c r="BE4812" s="41"/>
      <c r="BF4812" s="41"/>
      <c r="BG4812" s="41"/>
      <c r="BH4812" s="41"/>
      <c r="BI4812" s="41"/>
      <c r="BJ4812" s="41"/>
      <c r="BK4812" s="41"/>
      <c r="BL4812" s="41"/>
      <c r="BM4812" s="41"/>
      <c r="BN4812" s="41"/>
      <c r="BO4812" s="41"/>
      <c r="BP4812" s="41"/>
      <c r="BQ4812" s="41"/>
      <c r="BR4812" s="41"/>
      <c r="BS4812" s="41"/>
      <c r="BT4812" s="41"/>
      <c r="BU4812" s="41"/>
      <c r="BV4812" s="41"/>
      <c r="BW4812" s="41"/>
      <c r="BX4812" s="41"/>
      <c r="BY4812" s="41"/>
      <c r="BZ4812" s="41"/>
      <c r="CA4812" s="41"/>
      <c r="CB4812" s="41"/>
      <c r="CC4812" s="41"/>
      <c r="CD4812" s="41"/>
      <c r="CE4812" s="41"/>
      <c r="CF4812" s="41"/>
      <c r="CG4812" s="41"/>
      <c r="CH4812" s="41"/>
      <c r="CI4812" s="41"/>
      <c r="CJ4812" s="41"/>
      <c r="ED4812" s="68"/>
      <c r="EE4812" s="68"/>
      <c r="EF4812" s="68"/>
      <c r="EG4812" s="68"/>
      <c r="EH4812" s="68"/>
      <c r="EI4812" s="68"/>
      <c r="EJ4812" s="68"/>
      <c r="EK4812" s="68"/>
      <c r="EL4812" s="68"/>
      <c r="EM4812" s="68"/>
      <c r="EN4812" s="68"/>
      <c r="EO4812" s="68"/>
      <c r="EP4812" s="68"/>
      <c r="EQ4812" s="68"/>
      <c r="ER4812" s="68"/>
      <c r="ES4812" s="68"/>
      <c r="ET4812" s="68"/>
    </row>
    <row r="4813" spans="53:150" s="9" customFormat="1" ht="15">
      <c r="BA4813" s="41"/>
      <c r="BB4813" s="41"/>
      <c r="BC4813" s="41"/>
      <c r="BD4813" s="41"/>
      <c r="BE4813" s="41"/>
      <c r="BF4813" s="41"/>
      <c r="BG4813" s="41"/>
      <c r="BH4813" s="41"/>
      <c r="BI4813" s="41"/>
      <c r="BJ4813" s="41"/>
      <c r="BK4813" s="41"/>
      <c r="BL4813" s="41"/>
      <c r="BM4813" s="41"/>
      <c r="BN4813" s="41"/>
      <c r="BO4813" s="41"/>
      <c r="BP4813" s="41"/>
      <c r="BQ4813" s="41"/>
      <c r="BR4813" s="41"/>
      <c r="BS4813" s="41"/>
      <c r="BT4813" s="41"/>
      <c r="BU4813" s="41"/>
      <c r="BV4813" s="41"/>
      <c r="BW4813" s="41"/>
      <c r="BX4813" s="41"/>
      <c r="BY4813" s="41"/>
      <c r="BZ4813" s="41"/>
      <c r="CA4813" s="41"/>
      <c r="CB4813" s="41"/>
      <c r="CC4813" s="41"/>
      <c r="CD4813" s="41"/>
      <c r="CE4813" s="41"/>
      <c r="CF4813" s="41"/>
      <c r="CG4813" s="41"/>
      <c r="CH4813" s="41"/>
      <c r="CI4813" s="41"/>
      <c r="CJ4813" s="41"/>
      <c r="ED4813" s="68"/>
      <c r="EE4813" s="68"/>
      <c r="EF4813" s="68"/>
      <c r="EG4813" s="68"/>
      <c r="EH4813" s="68"/>
      <c r="EI4813" s="68"/>
      <c r="EJ4813" s="68"/>
      <c r="EK4813" s="68"/>
      <c r="EL4813" s="68"/>
      <c r="EM4813" s="68"/>
      <c r="EN4813" s="68"/>
      <c r="EO4813" s="68"/>
      <c r="EP4813" s="68"/>
      <c r="EQ4813" s="68"/>
      <c r="ER4813" s="68"/>
      <c r="ES4813" s="68"/>
      <c r="ET4813" s="68"/>
    </row>
    <row r="4814" spans="53:150" s="9" customFormat="1" ht="15">
      <c r="BA4814" s="41"/>
      <c r="BB4814" s="41"/>
      <c r="BC4814" s="41"/>
      <c r="BD4814" s="41"/>
      <c r="BE4814" s="41"/>
      <c r="BF4814" s="41"/>
      <c r="BG4814" s="41"/>
      <c r="BH4814" s="41"/>
      <c r="BI4814" s="41"/>
      <c r="BJ4814" s="41"/>
      <c r="BK4814" s="41"/>
      <c r="BL4814" s="41"/>
      <c r="BM4814" s="41"/>
      <c r="BN4814" s="41"/>
      <c r="BO4814" s="41"/>
      <c r="BP4814" s="41"/>
      <c r="BQ4814" s="41"/>
      <c r="BR4814" s="41"/>
      <c r="BS4814" s="41"/>
      <c r="BT4814" s="41"/>
      <c r="BU4814" s="41"/>
      <c r="BV4814" s="41"/>
      <c r="BW4814" s="41"/>
      <c r="BX4814" s="41"/>
      <c r="BY4814" s="41"/>
      <c r="BZ4814" s="41"/>
      <c r="CA4814" s="41"/>
      <c r="CB4814" s="41"/>
      <c r="CC4814" s="41"/>
      <c r="CD4814" s="41"/>
      <c r="CE4814" s="41"/>
      <c r="CF4814" s="41"/>
      <c r="CG4814" s="41"/>
      <c r="CH4814" s="41"/>
      <c r="CI4814" s="41"/>
      <c r="CJ4814" s="41"/>
      <c r="ED4814" s="68"/>
      <c r="EE4814" s="68"/>
      <c r="EF4814" s="68"/>
      <c r="EG4814" s="68"/>
      <c r="EH4814" s="68"/>
      <c r="EI4814" s="68"/>
      <c r="EJ4814" s="68"/>
      <c r="EK4814" s="68"/>
      <c r="EL4814" s="68"/>
      <c r="EM4814" s="68"/>
      <c r="EN4814" s="68"/>
      <c r="EO4814" s="68"/>
      <c r="EP4814" s="68"/>
      <c r="EQ4814" s="68"/>
      <c r="ER4814" s="68"/>
      <c r="ES4814" s="68"/>
      <c r="ET4814" s="68"/>
    </row>
    <row r="4815" spans="53:150" s="9" customFormat="1" ht="15">
      <c r="BA4815" s="41"/>
      <c r="BB4815" s="41"/>
      <c r="BC4815" s="41"/>
      <c r="BD4815" s="41"/>
      <c r="BE4815" s="41"/>
      <c r="BF4815" s="41"/>
      <c r="BG4815" s="41"/>
      <c r="BH4815" s="41"/>
      <c r="BI4815" s="41"/>
      <c r="BJ4815" s="41"/>
      <c r="BK4815" s="41"/>
      <c r="BL4815" s="41"/>
      <c r="BM4815" s="41"/>
      <c r="BN4815" s="41"/>
      <c r="BO4815" s="41"/>
      <c r="BP4815" s="41"/>
      <c r="BQ4815" s="41"/>
      <c r="BR4815" s="41"/>
      <c r="BS4815" s="41"/>
      <c r="BT4815" s="41"/>
      <c r="BU4815" s="41"/>
      <c r="BV4815" s="41"/>
      <c r="BW4815" s="41"/>
      <c r="BX4815" s="41"/>
      <c r="BY4815" s="41"/>
      <c r="BZ4815" s="41"/>
      <c r="CA4815" s="41"/>
      <c r="CB4815" s="41"/>
      <c r="CC4815" s="41"/>
      <c r="CD4815" s="41"/>
      <c r="CE4815" s="41"/>
      <c r="CF4815" s="41"/>
      <c r="CG4815" s="41"/>
      <c r="CH4815" s="41"/>
      <c r="CI4815" s="41"/>
      <c r="CJ4815" s="41"/>
      <c r="ED4815" s="68"/>
      <c r="EE4815" s="68"/>
      <c r="EF4815" s="68"/>
      <c r="EG4815" s="68"/>
      <c r="EH4815" s="68"/>
      <c r="EI4815" s="68"/>
      <c r="EJ4815" s="68"/>
      <c r="EK4815" s="68"/>
      <c r="EL4815" s="68"/>
      <c r="EM4815" s="68"/>
      <c r="EN4815" s="68"/>
      <c r="EO4815" s="68"/>
      <c r="EP4815" s="68"/>
      <c r="EQ4815" s="68"/>
      <c r="ER4815" s="68"/>
      <c r="ES4815" s="68"/>
      <c r="ET4815" s="68"/>
    </row>
    <row r="4816" spans="53:150" s="9" customFormat="1" ht="15">
      <c r="BA4816" s="41"/>
      <c r="BB4816" s="41"/>
      <c r="BC4816" s="41"/>
      <c r="BD4816" s="41"/>
      <c r="BE4816" s="41"/>
      <c r="BF4816" s="41"/>
      <c r="BG4816" s="41"/>
      <c r="BH4816" s="41"/>
      <c r="BI4816" s="41"/>
      <c r="BJ4816" s="41"/>
      <c r="BK4816" s="41"/>
      <c r="BL4816" s="41"/>
      <c r="BM4816" s="41"/>
      <c r="BN4816" s="41"/>
      <c r="BO4816" s="41"/>
      <c r="BP4816" s="41"/>
      <c r="BQ4816" s="41"/>
      <c r="BR4816" s="41"/>
      <c r="BS4816" s="41"/>
      <c r="BT4816" s="41"/>
      <c r="BU4816" s="41"/>
      <c r="BV4816" s="41"/>
      <c r="BW4816" s="41"/>
      <c r="BX4816" s="41"/>
      <c r="BY4816" s="41"/>
      <c r="BZ4816" s="41"/>
      <c r="CA4816" s="41"/>
      <c r="CB4816" s="41"/>
      <c r="CC4816" s="41"/>
      <c r="CD4816" s="41"/>
      <c r="CE4816" s="41"/>
      <c r="CF4816" s="41"/>
      <c r="CG4816" s="41"/>
      <c r="CH4816" s="41"/>
      <c r="CI4816" s="41"/>
      <c r="CJ4816" s="41"/>
      <c r="ED4816" s="68"/>
      <c r="EE4816" s="68"/>
      <c r="EF4816" s="68"/>
      <c r="EG4816" s="68"/>
      <c r="EH4816" s="68"/>
      <c r="EI4816" s="68"/>
      <c r="EJ4816" s="68"/>
      <c r="EK4816" s="68"/>
      <c r="EL4816" s="68"/>
      <c r="EM4816" s="68"/>
      <c r="EN4816" s="68"/>
      <c r="EO4816" s="68"/>
      <c r="EP4816" s="68"/>
      <c r="EQ4816" s="68"/>
      <c r="ER4816" s="68"/>
      <c r="ES4816" s="68"/>
      <c r="ET4816" s="68"/>
    </row>
    <row r="4817" spans="53:150" s="9" customFormat="1" ht="15">
      <c r="BA4817" s="41"/>
      <c r="BB4817" s="41"/>
      <c r="BC4817" s="41"/>
      <c r="BD4817" s="41"/>
      <c r="BE4817" s="41"/>
      <c r="BF4817" s="41"/>
      <c r="BG4817" s="41"/>
      <c r="BH4817" s="41"/>
      <c r="BI4817" s="41"/>
      <c r="BJ4817" s="41"/>
      <c r="BK4817" s="41"/>
      <c r="BL4817" s="41"/>
      <c r="BM4817" s="41"/>
      <c r="BN4817" s="41"/>
      <c r="BO4817" s="41"/>
      <c r="BP4817" s="41"/>
      <c r="BQ4817" s="41"/>
      <c r="BR4817" s="41"/>
      <c r="BS4817" s="41"/>
      <c r="BT4817" s="41"/>
      <c r="BU4817" s="41"/>
      <c r="BV4817" s="41"/>
      <c r="BW4817" s="41"/>
      <c r="BX4817" s="41"/>
      <c r="BY4817" s="41"/>
      <c r="BZ4817" s="41"/>
      <c r="CA4817" s="41"/>
      <c r="CB4817" s="41"/>
      <c r="CC4817" s="41"/>
      <c r="CD4817" s="41"/>
      <c r="CE4817" s="41"/>
      <c r="CF4817" s="41"/>
      <c r="CG4817" s="41"/>
      <c r="CH4817" s="41"/>
      <c r="CI4817" s="41"/>
      <c r="CJ4817" s="41"/>
      <c r="ED4817" s="68"/>
      <c r="EE4817" s="68"/>
      <c r="EF4817" s="68"/>
      <c r="EG4817" s="68"/>
      <c r="EH4817" s="68"/>
      <c r="EI4817" s="68"/>
      <c r="EJ4817" s="68"/>
      <c r="EK4817" s="68"/>
      <c r="EL4817" s="68"/>
      <c r="EM4817" s="68"/>
      <c r="EN4817" s="68"/>
      <c r="EO4817" s="68"/>
      <c r="EP4817" s="68"/>
      <c r="EQ4817" s="68"/>
      <c r="ER4817" s="68"/>
      <c r="ES4817" s="68"/>
      <c r="ET4817" s="68"/>
    </row>
    <row r="4818" spans="53:150" s="9" customFormat="1" ht="15">
      <c r="BA4818" s="41"/>
      <c r="BB4818" s="41"/>
      <c r="BC4818" s="41"/>
      <c r="BD4818" s="41"/>
      <c r="BE4818" s="41"/>
      <c r="BF4818" s="41"/>
      <c r="BG4818" s="41"/>
      <c r="BH4818" s="41"/>
      <c r="BI4818" s="41"/>
      <c r="BJ4818" s="41"/>
      <c r="BK4818" s="41"/>
      <c r="BL4818" s="41"/>
      <c r="BM4818" s="41"/>
      <c r="BN4818" s="41"/>
      <c r="BO4818" s="41"/>
      <c r="BP4818" s="41"/>
      <c r="BQ4818" s="41"/>
      <c r="BR4818" s="41"/>
      <c r="BS4818" s="41"/>
      <c r="BT4818" s="41"/>
      <c r="BU4818" s="41"/>
      <c r="BV4818" s="41"/>
      <c r="BW4818" s="41"/>
      <c r="BX4818" s="41"/>
      <c r="BY4818" s="41"/>
      <c r="BZ4818" s="41"/>
      <c r="CA4818" s="41"/>
      <c r="CB4818" s="41"/>
      <c r="CC4818" s="41"/>
      <c r="CD4818" s="41"/>
      <c r="CE4818" s="41"/>
      <c r="CF4818" s="41"/>
      <c r="CG4818" s="41"/>
      <c r="CH4818" s="41"/>
      <c r="CI4818" s="41"/>
      <c r="CJ4818" s="41"/>
      <c r="ED4818" s="68"/>
      <c r="EE4818" s="68"/>
      <c r="EF4818" s="68"/>
      <c r="EG4818" s="68"/>
      <c r="EH4818" s="68"/>
      <c r="EI4818" s="68"/>
      <c r="EJ4818" s="68"/>
      <c r="EK4818" s="68"/>
      <c r="EL4818" s="68"/>
      <c r="EM4818" s="68"/>
      <c r="EN4818" s="68"/>
      <c r="EO4818" s="68"/>
      <c r="EP4818" s="68"/>
      <c r="EQ4818" s="68"/>
      <c r="ER4818" s="68"/>
      <c r="ES4818" s="68"/>
      <c r="ET4818" s="68"/>
    </row>
    <row r="4819" spans="53:150" s="9" customFormat="1" ht="15">
      <c r="BA4819" s="41"/>
      <c r="BB4819" s="41"/>
      <c r="BC4819" s="41"/>
      <c r="BD4819" s="41"/>
      <c r="BE4819" s="41"/>
      <c r="BF4819" s="41"/>
      <c r="BG4819" s="41"/>
      <c r="BH4819" s="41"/>
      <c r="BI4819" s="41"/>
      <c r="BJ4819" s="41"/>
      <c r="BK4819" s="41"/>
      <c r="BL4819" s="41"/>
      <c r="BM4819" s="41"/>
      <c r="BN4819" s="41"/>
      <c r="BO4819" s="41"/>
      <c r="BP4819" s="41"/>
      <c r="BQ4819" s="41"/>
      <c r="BR4819" s="41"/>
      <c r="BS4819" s="41"/>
      <c r="BT4819" s="41"/>
      <c r="BU4819" s="41"/>
      <c r="BV4819" s="41"/>
      <c r="BW4819" s="41"/>
      <c r="BX4819" s="41"/>
      <c r="BY4819" s="41"/>
      <c r="BZ4819" s="41"/>
      <c r="CA4819" s="41"/>
      <c r="CB4819" s="41"/>
      <c r="CC4819" s="41"/>
      <c r="CD4819" s="41"/>
      <c r="CE4819" s="41"/>
      <c r="CF4819" s="41"/>
      <c r="CG4819" s="41"/>
      <c r="CH4819" s="41"/>
      <c r="CI4819" s="41"/>
      <c r="CJ4819" s="41"/>
      <c r="ED4819" s="68"/>
      <c r="EE4819" s="68"/>
      <c r="EF4819" s="68"/>
      <c r="EG4819" s="68"/>
      <c r="EH4819" s="68"/>
      <c r="EI4819" s="68"/>
      <c r="EJ4819" s="68"/>
      <c r="EK4819" s="68"/>
      <c r="EL4819" s="68"/>
      <c r="EM4819" s="68"/>
      <c r="EN4819" s="68"/>
      <c r="EO4819" s="68"/>
      <c r="EP4819" s="68"/>
      <c r="EQ4819" s="68"/>
      <c r="ER4819" s="68"/>
      <c r="ES4819" s="68"/>
      <c r="ET4819" s="68"/>
    </row>
    <row r="4820" spans="53:150" s="9" customFormat="1" ht="15">
      <c r="BA4820" s="41"/>
      <c r="BB4820" s="41"/>
      <c r="BC4820" s="41"/>
      <c r="BD4820" s="41"/>
      <c r="BE4820" s="41"/>
      <c r="BF4820" s="41"/>
      <c r="BG4820" s="41"/>
      <c r="BH4820" s="41"/>
      <c r="BI4820" s="41"/>
      <c r="BJ4820" s="41"/>
      <c r="BK4820" s="41"/>
      <c r="BL4820" s="41"/>
      <c r="BM4820" s="41"/>
      <c r="BN4820" s="41"/>
      <c r="BO4820" s="41"/>
      <c r="BP4820" s="41"/>
      <c r="BQ4820" s="41"/>
      <c r="BR4820" s="41"/>
      <c r="BS4820" s="41"/>
      <c r="BT4820" s="41"/>
      <c r="BU4820" s="41"/>
      <c r="BV4820" s="41"/>
      <c r="BW4820" s="41"/>
      <c r="BX4820" s="41"/>
      <c r="BY4820" s="41"/>
      <c r="BZ4820" s="41"/>
      <c r="CA4820" s="41"/>
      <c r="CB4820" s="41"/>
      <c r="CC4820" s="41"/>
      <c r="CD4820" s="41"/>
      <c r="CE4820" s="41"/>
      <c r="CF4820" s="41"/>
      <c r="CG4820" s="41"/>
      <c r="CH4820" s="41"/>
      <c r="CI4820" s="41"/>
      <c r="CJ4820" s="41"/>
      <c r="ED4820" s="68"/>
      <c r="EE4820" s="68"/>
      <c r="EF4820" s="68"/>
      <c r="EG4820" s="68"/>
      <c r="EH4820" s="68"/>
      <c r="EI4820" s="68"/>
      <c r="EJ4820" s="68"/>
      <c r="EK4820" s="68"/>
      <c r="EL4820" s="68"/>
      <c r="EM4820" s="68"/>
      <c r="EN4820" s="68"/>
      <c r="EO4820" s="68"/>
      <c r="EP4820" s="68"/>
      <c r="EQ4820" s="68"/>
      <c r="ER4820" s="68"/>
      <c r="ES4820" s="68"/>
      <c r="ET4820" s="68"/>
    </row>
    <row r="4821" spans="53:150" s="9" customFormat="1" ht="15">
      <c r="BA4821" s="41"/>
      <c r="BB4821" s="41"/>
      <c r="BC4821" s="41"/>
      <c r="BD4821" s="41"/>
      <c r="BE4821" s="41"/>
      <c r="BF4821" s="41"/>
      <c r="BG4821" s="41"/>
      <c r="BH4821" s="41"/>
      <c r="BI4821" s="41"/>
      <c r="BJ4821" s="41"/>
      <c r="BK4821" s="41"/>
      <c r="BL4821" s="41"/>
      <c r="BM4821" s="41"/>
      <c r="BN4821" s="41"/>
      <c r="BO4821" s="41"/>
      <c r="BP4821" s="41"/>
      <c r="BQ4821" s="41"/>
      <c r="BR4821" s="41"/>
      <c r="BS4821" s="41"/>
      <c r="BT4821" s="41"/>
      <c r="BU4821" s="41"/>
      <c r="BV4821" s="41"/>
      <c r="BW4821" s="41"/>
      <c r="BX4821" s="41"/>
      <c r="BY4821" s="41"/>
      <c r="BZ4821" s="41"/>
      <c r="CA4821" s="41"/>
      <c r="CB4821" s="41"/>
      <c r="CC4821" s="41"/>
      <c r="CD4821" s="41"/>
      <c r="CE4821" s="41"/>
      <c r="CF4821" s="41"/>
      <c r="CG4821" s="41"/>
      <c r="CH4821" s="41"/>
      <c r="CI4821" s="41"/>
      <c r="CJ4821" s="41"/>
      <c r="ED4821" s="68"/>
      <c r="EE4821" s="68"/>
      <c r="EF4821" s="68"/>
      <c r="EG4821" s="68"/>
      <c r="EH4821" s="68"/>
      <c r="EI4821" s="68"/>
      <c r="EJ4821" s="68"/>
      <c r="EK4821" s="68"/>
      <c r="EL4821" s="68"/>
      <c r="EM4821" s="68"/>
      <c r="EN4821" s="68"/>
      <c r="EO4821" s="68"/>
      <c r="EP4821" s="68"/>
      <c r="EQ4821" s="68"/>
      <c r="ER4821" s="68"/>
      <c r="ES4821" s="68"/>
      <c r="ET4821" s="68"/>
    </row>
    <row r="4822" spans="53:150" s="9" customFormat="1" ht="15">
      <c r="BA4822" s="41"/>
      <c r="BB4822" s="41"/>
      <c r="BC4822" s="41"/>
      <c r="BD4822" s="41"/>
      <c r="BE4822" s="41"/>
      <c r="BF4822" s="41"/>
      <c r="BG4822" s="41"/>
      <c r="BH4822" s="41"/>
      <c r="BI4822" s="41"/>
      <c r="BJ4822" s="41"/>
      <c r="BK4822" s="41"/>
      <c r="BL4822" s="41"/>
      <c r="BM4822" s="41"/>
      <c r="BN4822" s="41"/>
      <c r="BO4822" s="41"/>
      <c r="BP4822" s="41"/>
      <c r="BQ4822" s="41"/>
      <c r="BR4822" s="41"/>
      <c r="BS4822" s="41"/>
      <c r="BT4822" s="41"/>
      <c r="BU4822" s="41"/>
      <c r="BV4822" s="41"/>
      <c r="BW4822" s="41"/>
      <c r="BX4822" s="41"/>
      <c r="BY4822" s="41"/>
      <c r="BZ4822" s="41"/>
      <c r="CA4822" s="41"/>
      <c r="CB4822" s="41"/>
      <c r="CC4822" s="41"/>
      <c r="CD4822" s="41"/>
      <c r="CE4822" s="41"/>
      <c r="CF4822" s="41"/>
      <c r="CG4822" s="41"/>
      <c r="CH4822" s="41"/>
      <c r="CI4822" s="41"/>
      <c r="CJ4822" s="41"/>
      <c r="ED4822" s="68"/>
      <c r="EE4822" s="68"/>
      <c r="EF4822" s="68"/>
      <c r="EG4822" s="68"/>
      <c r="EH4822" s="68"/>
      <c r="EI4822" s="68"/>
      <c r="EJ4822" s="68"/>
      <c r="EK4822" s="68"/>
      <c r="EL4822" s="68"/>
      <c r="EM4822" s="68"/>
      <c r="EN4822" s="68"/>
      <c r="EO4822" s="68"/>
      <c r="EP4822" s="68"/>
      <c r="EQ4822" s="68"/>
      <c r="ER4822" s="68"/>
      <c r="ES4822" s="68"/>
      <c r="ET4822" s="68"/>
    </row>
    <row r="4823" spans="53:150" s="9" customFormat="1" ht="15">
      <c r="BA4823" s="41"/>
      <c r="BB4823" s="41"/>
      <c r="BC4823" s="41"/>
      <c r="BD4823" s="41"/>
      <c r="BE4823" s="41"/>
      <c r="BF4823" s="41"/>
      <c r="BG4823" s="41"/>
      <c r="BH4823" s="41"/>
      <c r="BI4823" s="41"/>
      <c r="BJ4823" s="41"/>
      <c r="BK4823" s="41"/>
      <c r="BL4823" s="41"/>
      <c r="BM4823" s="41"/>
      <c r="BN4823" s="41"/>
      <c r="BO4823" s="41"/>
      <c r="BP4823" s="41"/>
      <c r="BQ4823" s="41"/>
      <c r="BR4823" s="41"/>
      <c r="BS4823" s="41"/>
      <c r="BT4823" s="41"/>
      <c r="BU4823" s="41"/>
      <c r="BV4823" s="41"/>
      <c r="BW4823" s="41"/>
      <c r="BX4823" s="41"/>
      <c r="BY4823" s="41"/>
      <c r="BZ4823" s="41"/>
      <c r="CA4823" s="41"/>
      <c r="CB4823" s="41"/>
      <c r="CC4823" s="41"/>
      <c r="CD4823" s="41"/>
      <c r="CE4823" s="41"/>
      <c r="CF4823" s="41"/>
      <c r="CG4823" s="41"/>
      <c r="CH4823" s="41"/>
      <c r="CI4823" s="41"/>
      <c r="CJ4823" s="41"/>
      <c r="ED4823" s="68"/>
      <c r="EE4823" s="68"/>
      <c r="EF4823" s="68"/>
      <c r="EG4823" s="68"/>
      <c r="EH4823" s="68"/>
      <c r="EI4823" s="68"/>
      <c r="EJ4823" s="68"/>
      <c r="EK4823" s="68"/>
      <c r="EL4823" s="68"/>
      <c r="EM4823" s="68"/>
      <c r="EN4823" s="68"/>
      <c r="EO4823" s="68"/>
      <c r="EP4823" s="68"/>
      <c r="EQ4823" s="68"/>
      <c r="ER4823" s="68"/>
      <c r="ES4823" s="68"/>
      <c r="ET4823" s="68"/>
    </row>
    <row r="4824" spans="53:150" s="9" customFormat="1" ht="15">
      <c r="BA4824" s="41"/>
      <c r="BB4824" s="41"/>
      <c r="BC4824" s="41"/>
      <c r="BD4824" s="41"/>
      <c r="BE4824" s="41"/>
      <c r="BF4824" s="41"/>
      <c r="BG4824" s="41"/>
      <c r="BH4824" s="41"/>
      <c r="BI4824" s="41"/>
      <c r="BJ4824" s="41"/>
      <c r="BK4824" s="41"/>
      <c r="BL4824" s="41"/>
      <c r="BM4824" s="41"/>
      <c r="BN4824" s="41"/>
      <c r="BO4824" s="41"/>
      <c r="BP4824" s="41"/>
      <c r="BQ4824" s="41"/>
      <c r="BR4824" s="41"/>
      <c r="BS4824" s="41"/>
      <c r="BT4824" s="41"/>
      <c r="BU4824" s="41"/>
      <c r="BV4824" s="41"/>
      <c r="BW4824" s="41"/>
      <c r="BX4824" s="41"/>
      <c r="BY4824" s="41"/>
      <c r="BZ4824" s="41"/>
      <c r="CA4824" s="41"/>
      <c r="CB4824" s="41"/>
      <c r="CC4824" s="41"/>
      <c r="CD4824" s="41"/>
      <c r="CE4824" s="41"/>
      <c r="CF4824" s="41"/>
      <c r="CG4824" s="41"/>
      <c r="CH4824" s="41"/>
      <c r="CI4824" s="41"/>
      <c r="CJ4824" s="41"/>
      <c r="ED4824" s="68"/>
      <c r="EE4824" s="68"/>
      <c r="EF4824" s="68"/>
      <c r="EG4824" s="68"/>
      <c r="EH4824" s="68"/>
      <c r="EI4824" s="68"/>
      <c r="EJ4824" s="68"/>
      <c r="EK4824" s="68"/>
      <c r="EL4824" s="68"/>
      <c r="EM4824" s="68"/>
      <c r="EN4824" s="68"/>
      <c r="EO4824" s="68"/>
      <c r="EP4824" s="68"/>
      <c r="EQ4824" s="68"/>
      <c r="ER4824" s="68"/>
      <c r="ES4824" s="68"/>
      <c r="ET4824" s="68"/>
    </row>
    <row r="4825" spans="53:150" s="9" customFormat="1" ht="15">
      <c r="BA4825" s="41"/>
      <c r="BB4825" s="41"/>
      <c r="BC4825" s="41"/>
      <c r="BD4825" s="41"/>
      <c r="BE4825" s="41"/>
      <c r="BF4825" s="41"/>
      <c r="BG4825" s="41"/>
      <c r="BH4825" s="41"/>
      <c r="BI4825" s="41"/>
      <c r="BJ4825" s="41"/>
      <c r="BK4825" s="41"/>
      <c r="BL4825" s="41"/>
      <c r="BM4825" s="41"/>
      <c r="BN4825" s="41"/>
      <c r="BO4825" s="41"/>
      <c r="BP4825" s="41"/>
      <c r="BQ4825" s="41"/>
      <c r="BR4825" s="41"/>
      <c r="BS4825" s="41"/>
      <c r="BT4825" s="41"/>
      <c r="BU4825" s="41"/>
      <c r="BV4825" s="41"/>
      <c r="BW4825" s="41"/>
      <c r="BX4825" s="41"/>
      <c r="BY4825" s="41"/>
      <c r="BZ4825" s="41"/>
      <c r="CA4825" s="41"/>
      <c r="CB4825" s="41"/>
      <c r="CC4825" s="41"/>
      <c r="CD4825" s="41"/>
      <c r="CE4825" s="41"/>
      <c r="CF4825" s="41"/>
      <c r="CG4825" s="41"/>
      <c r="CH4825" s="41"/>
      <c r="CI4825" s="41"/>
      <c r="CJ4825" s="41"/>
      <c r="ED4825" s="68"/>
      <c r="EE4825" s="68"/>
      <c r="EF4825" s="68"/>
      <c r="EG4825" s="68"/>
      <c r="EH4825" s="68"/>
      <c r="EI4825" s="68"/>
      <c r="EJ4825" s="68"/>
      <c r="EK4825" s="68"/>
      <c r="EL4825" s="68"/>
      <c r="EM4825" s="68"/>
      <c r="EN4825" s="68"/>
      <c r="EO4825" s="68"/>
      <c r="EP4825" s="68"/>
      <c r="EQ4825" s="68"/>
      <c r="ER4825" s="68"/>
      <c r="ES4825" s="68"/>
      <c r="ET4825" s="68"/>
    </row>
    <row r="4826" spans="53:150" s="9" customFormat="1" ht="15">
      <c r="BA4826" s="41"/>
      <c r="BB4826" s="41"/>
      <c r="BC4826" s="41"/>
      <c r="BD4826" s="41"/>
      <c r="BE4826" s="41"/>
      <c r="BF4826" s="41"/>
      <c r="BG4826" s="41"/>
      <c r="BH4826" s="41"/>
      <c r="BI4826" s="41"/>
      <c r="BJ4826" s="41"/>
      <c r="BK4826" s="41"/>
      <c r="BL4826" s="41"/>
      <c r="BM4826" s="41"/>
      <c r="BN4826" s="41"/>
      <c r="BO4826" s="41"/>
      <c r="BP4826" s="41"/>
      <c r="BQ4826" s="41"/>
      <c r="BR4826" s="41"/>
      <c r="BS4826" s="41"/>
      <c r="BT4826" s="41"/>
      <c r="BU4826" s="41"/>
      <c r="BV4826" s="41"/>
      <c r="BW4826" s="41"/>
      <c r="BX4826" s="41"/>
      <c r="BY4826" s="41"/>
      <c r="BZ4826" s="41"/>
      <c r="CA4826" s="41"/>
      <c r="CB4826" s="41"/>
      <c r="CC4826" s="41"/>
      <c r="CD4826" s="41"/>
      <c r="CE4826" s="41"/>
      <c r="CF4826" s="41"/>
      <c r="CG4826" s="41"/>
      <c r="CH4826" s="41"/>
      <c r="CI4826" s="41"/>
      <c r="CJ4826" s="41"/>
      <c r="ED4826" s="68"/>
      <c r="EE4826" s="68"/>
      <c r="EF4826" s="68"/>
      <c r="EG4826" s="68"/>
      <c r="EH4826" s="68"/>
      <c r="EI4826" s="68"/>
      <c r="EJ4826" s="68"/>
      <c r="EK4826" s="68"/>
      <c r="EL4826" s="68"/>
      <c r="EM4826" s="68"/>
      <c r="EN4826" s="68"/>
      <c r="EO4826" s="68"/>
      <c r="EP4826" s="68"/>
      <c r="EQ4826" s="68"/>
      <c r="ER4826" s="68"/>
      <c r="ES4826" s="68"/>
      <c r="ET4826" s="68"/>
    </row>
    <row r="4827" spans="53:150" s="9" customFormat="1" ht="15">
      <c r="BA4827" s="41"/>
      <c r="BB4827" s="41"/>
      <c r="BC4827" s="41"/>
      <c r="BD4827" s="41"/>
      <c r="BE4827" s="41"/>
      <c r="BF4827" s="41"/>
      <c r="BG4827" s="41"/>
      <c r="BH4827" s="41"/>
      <c r="BI4827" s="41"/>
      <c r="BJ4827" s="41"/>
      <c r="BK4827" s="41"/>
      <c r="BL4827" s="41"/>
      <c r="BM4827" s="41"/>
      <c r="BN4827" s="41"/>
      <c r="BO4827" s="41"/>
      <c r="BP4827" s="41"/>
      <c r="BQ4827" s="41"/>
      <c r="BR4827" s="41"/>
      <c r="BS4827" s="41"/>
      <c r="BT4827" s="41"/>
      <c r="BU4827" s="41"/>
      <c r="BV4827" s="41"/>
      <c r="BW4827" s="41"/>
      <c r="BX4827" s="41"/>
      <c r="BY4827" s="41"/>
      <c r="BZ4827" s="41"/>
      <c r="CA4827" s="41"/>
      <c r="CB4827" s="41"/>
      <c r="CC4827" s="41"/>
      <c r="CD4827" s="41"/>
      <c r="CE4827" s="41"/>
      <c r="CF4827" s="41"/>
      <c r="CG4827" s="41"/>
      <c r="CH4827" s="41"/>
      <c r="CI4827" s="41"/>
      <c r="CJ4827" s="41"/>
      <c r="ED4827" s="68"/>
      <c r="EE4827" s="68"/>
      <c r="EF4827" s="68"/>
      <c r="EG4827" s="68"/>
      <c r="EH4827" s="68"/>
      <c r="EI4827" s="68"/>
      <c r="EJ4827" s="68"/>
      <c r="EK4827" s="68"/>
      <c r="EL4827" s="68"/>
      <c r="EM4827" s="68"/>
      <c r="EN4827" s="68"/>
      <c r="EO4827" s="68"/>
      <c r="EP4827" s="68"/>
      <c r="EQ4827" s="68"/>
      <c r="ER4827" s="68"/>
      <c r="ES4827" s="68"/>
      <c r="ET4827" s="68"/>
    </row>
    <row r="4828" spans="53:150" s="9" customFormat="1" ht="15">
      <c r="BA4828" s="41"/>
      <c r="BB4828" s="41"/>
      <c r="BC4828" s="41"/>
      <c r="BD4828" s="41"/>
      <c r="BE4828" s="41"/>
      <c r="BF4828" s="41"/>
      <c r="BG4828" s="41"/>
      <c r="BH4828" s="41"/>
      <c r="BI4828" s="41"/>
      <c r="BJ4828" s="41"/>
      <c r="BK4828" s="41"/>
      <c r="BL4828" s="41"/>
      <c r="BM4828" s="41"/>
      <c r="BN4828" s="41"/>
      <c r="BO4828" s="41"/>
      <c r="BP4828" s="41"/>
      <c r="BQ4828" s="41"/>
      <c r="BR4828" s="41"/>
      <c r="BS4828" s="41"/>
      <c r="BT4828" s="41"/>
      <c r="BU4828" s="41"/>
      <c r="BV4828" s="41"/>
      <c r="BW4828" s="41"/>
      <c r="BX4828" s="41"/>
      <c r="BY4828" s="41"/>
      <c r="BZ4828" s="41"/>
      <c r="CA4828" s="41"/>
      <c r="CB4828" s="41"/>
      <c r="CC4828" s="41"/>
      <c r="CD4828" s="41"/>
      <c r="CE4828" s="41"/>
      <c r="CF4828" s="41"/>
      <c r="CG4828" s="41"/>
      <c r="CH4828" s="41"/>
      <c r="CI4828" s="41"/>
      <c r="CJ4828" s="41"/>
      <c r="ED4828" s="68"/>
      <c r="EE4828" s="68"/>
      <c r="EF4828" s="68"/>
      <c r="EG4828" s="68"/>
      <c r="EH4828" s="68"/>
      <c r="EI4828" s="68"/>
      <c r="EJ4828" s="68"/>
      <c r="EK4828" s="68"/>
      <c r="EL4828" s="68"/>
      <c r="EM4828" s="68"/>
      <c r="EN4828" s="68"/>
      <c r="EO4828" s="68"/>
      <c r="EP4828" s="68"/>
      <c r="EQ4828" s="68"/>
      <c r="ER4828" s="68"/>
      <c r="ES4828" s="68"/>
      <c r="ET4828" s="68"/>
    </row>
    <row r="4829" spans="53:150" s="9" customFormat="1" ht="15">
      <c r="BA4829" s="41"/>
      <c r="BB4829" s="41"/>
      <c r="BC4829" s="41"/>
      <c r="BD4829" s="41"/>
      <c r="BE4829" s="41"/>
      <c r="BF4829" s="41"/>
      <c r="BG4829" s="41"/>
      <c r="BH4829" s="41"/>
      <c r="BI4829" s="41"/>
      <c r="BJ4829" s="41"/>
      <c r="BK4829" s="41"/>
      <c r="BL4829" s="41"/>
      <c r="BM4829" s="41"/>
      <c r="BN4829" s="41"/>
      <c r="BO4829" s="41"/>
      <c r="BP4829" s="41"/>
      <c r="BQ4829" s="41"/>
      <c r="BR4829" s="41"/>
      <c r="BS4829" s="41"/>
      <c r="BT4829" s="41"/>
      <c r="BU4829" s="41"/>
      <c r="BV4829" s="41"/>
      <c r="BW4829" s="41"/>
      <c r="BX4829" s="41"/>
      <c r="BY4829" s="41"/>
      <c r="BZ4829" s="41"/>
      <c r="CA4829" s="41"/>
      <c r="CB4829" s="41"/>
      <c r="CC4829" s="41"/>
      <c r="CD4829" s="41"/>
      <c r="CE4829" s="41"/>
      <c r="CF4829" s="41"/>
      <c r="CG4829" s="41"/>
      <c r="CH4829" s="41"/>
      <c r="CI4829" s="41"/>
      <c r="CJ4829" s="41"/>
      <c r="ED4829" s="68"/>
      <c r="EE4829" s="68"/>
      <c r="EF4829" s="68"/>
      <c r="EG4829" s="68"/>
      <c r="EH4829" s="68"/>
      <c r="EI4829" s="68"/>
      <c r="EJ4829" s="68"/>
      <c r="EK4829" s="68"/>
      <c r="EL4829" s="68"/>
      <c r="EM4829" s="68"/>
      <c r="EN4829" s="68"/>
      <c r="EO4829" s="68"/>
      <c r="EP4829" s="68"/>
      <c r="EQ4829" s="68"/>
      <c r="ER4829" s="68"/>
      <c r="ES4829" s="68"/>
      <c r="ET4829" s="68"/>
    </row>
    <row r="4830" spans="53:150" s="9" customFormat="1" ht="15">
      <c r="BA4830" s="41"/>
      <c r="BB4830" s="41"/>
      <c r="BC4830" s="41"/>
      <c r="BD4830" s="41"/>
      <c r="BE4830" s="41"/>
      <c r="BF4830" s="41"/>
      <c r="BG4830" s="41"/>
      <c r="BH4830" s="41"/>
      <c r="BI4830" s="41"/>
      <c r="BJ4830" s="41"/>
      <c r="BK4830" s="41"/>
      <c r="BL4830" s="41"/>
      <c r="BM4830" s="41"/>
      <c r="BN4830" s="41"/>
      <c r="BO4830" s="41"/>
      <c r="BP4830" s="41"/>
      <c r="BQ4830" s="41"/>
      <c r="BR4830" s="41"/>
      <c r="BS4830" s="41"/>
      <c r="BT4830" s="41"/>
      <c r="BU4830" s="41"/>
      <c r="BV4830" s="41"/>
      <c r="BW4830" s="41"/>
      <c r="BX4830" s="41"/>
      <c r="BY4830" s="41"/>
      <c r="BZ4830" s="41"/>
      <c r="CA4830" s="41"/>
      <c r="CB4830" s="41"/>
      <c r="CC4830" s="41"/>
      <c r="CD4830" s="41"/>
      <c r="CE4830" s="41"/>
      <c r="CF4830" s="41"/>
      <c r="CG4830" s="41"/>
      <c r="CH4830" s="41"/>
      <c r="CI4830" s="41"/>
      <c r="CJ4830" s="41"/>
      <c r="ED4830" s="68"/>
      <c r="EE4830" s="68"/>
      <c r="EF4830" s="68"/>
      <c r="EG4830" s="68"/>
      <c r="EH4830" s="68"/>
      <c r="EI4830" s="68"/>
      <c r="EJ4830" s="68"/>
      <c r="EK4830" s="68"/>
      <c r="EL4830" s="68"/>
      <c r="EM4830" s="68"/>
      <c r="EN4830" s="68"/>
      <c r="EO4830" s="68"/>
      <c r="EP4830" s="68"/>
      <c r="EQ4830" s="68"/>
      <c r="ER4830" s="68"/>
      <c r="ES4830" s="68"/>
      <c r="ET4830" s="68"/>
    </row>
    <row r="4831" spans="53:150" s="9" customFormat="1" ht="15">
      <c r="BA4831" s="41"/>
      <c r="BB4831" s="41"/>
      <c r="BC4831" s="41"/>
      <c r="BD4831" s="41"/>
      <c r="BE4831" s="41"/>
      <c r="BF4831" s="41"/>
      <c r="BG4831" s="41"/>
      <c r="BH4831" s="41"/>
      <c r="BI4831" s="41"/>
      <c r="BJ4831" s="41"/>
      <c r="BK4831" s="41"/>
      <c r="BL4831" s="41"/>
      <c r="BM4831" s="41"/>
      <c r="BN4831" s="41"/>
      <c r="BO4831" s="41"/>
      <c r="BP4831" s="41"/>
      <c r="BQ4831" s="41"/>
      <c r="BR4831" s="41"/>
      <c r="BS4831" s="41"/>
      <c r="BT4831" s="41"/>
      <c r="BU4831" s="41"/>
      <c r="BV4831" s="41"/>
      <c r="BW4831" s="41"/>
      <c r="BX4831" s="41"/>
      <c r="BY4831" s="41"/>
      <c r="BZ4831" s="41"/>
      <c r="CA4831" s="41"/>
      <c r="CB4831" s="41"/>
      <c r="CC4831" s="41"/>
      <c r="CD4831" s="41"/>
      <c r="CE4831" s="41"/>
      <c r="CF4831" s="41"/>
      <c r="CG4831" s="41"/>
      <c r="CH4831" s="41"/>
      <c r="CI4831" s="41"/>
      <c r="CJ4831" s="41"/>
      <c r="ED4831" s="68"/>
      <c r="EE4831" s="68"/>
      <c r="EF4831" s="68"/>
      <c r="EG4831" s="68"/>
      <c r="EH4831" s="68"/>
      <c r="EI4831" s="68"/>
      <c r="EJ4831" s="68"/>
      <c r="EK4831" s="68"/>
      <c r="EL4831" s="68"/>
      <c r="EM4831" s="68"/>
      <c r="EN4831" s="68"/>
      <c r="EO4831" s="68"/>
      <c r="EP4831" s="68"/>
      <c r="EQ4831" s="68"/>
      <c r="ER4831" s="68"/>
      <c r="ES4831" s="68"/>
      <c r="ET4831" s="68"/>
    </row>
    <row r="4832" spans="53:150" s="9" customFormat="1" ht="15">
      <c r="BA4832" s="41"/>
      <c r="BB4832" s="41"/>
      <c r="BC4832" s="41"/>
      <c r="BD4832" s="41"/>
      <c r="BE4832" s="41"/>
      <c r="BF4832" s="41"/>
      <c r="BG4832" s="41"/>
      <c r="BH4832" s="41"/>
      <c r="BI4832" s="41"/>
      <c r="BJ4832" s="41"/>
      <c r="BK4832" s="41"/>
      <c r="BL4832" s="41"/>
      <c r="BM4832" s="41"/>
      <c r="BN4832" s="41"/>
      <c r="BO4832" s="41"/>
      <c r="BP4832" s="41"/>
      <c r="BQ4832" s="41"/>
      <c r="BR4832" s="41"/>
      <c r="BS4832" s="41"/>
      <c r="BT4832" s="41"/>
      <c r="BU4832" s="41"/>
      <c r="BV4832" s="41"/>
      <c r="BW4832" s="41"/>
      <c r="BX4832" s="41"/>
      <c r="BY4832" s="41"/>
      <c r="BZ4832" s="41"/>
      <c r="CA4832" s="41"/>
      <c r="CB4832" s="41"/>
      <c r="CC4832" s="41"/>
      <c r="CD4832" s="41"/>
      <c r="CE4832" s="41"/>
      <c r="CF4832" s="41"/>
      <c r="CG4832" s="41"/>
      <c r="CH4832" s="41"/>
      <c r="CI4832" s="41"/>
      <c r="CJ4832" s="41"/>
      <c r="ED4832" s="68"/>
      <c r="EE4832" s="68"/>
      <c r="EF4832" s="68"/>
      <c r="EG4832" s="68"/>
      <c r="EH4832" s="68"/>
      <c r="EI4832" s="68"/>
      <c r="EJ4832" s="68"/>
      <c r="EK4832" s="68"/>
      <c r="EL4832" s="68"/>
      <c r="EM4832" s="68"/>
      <c r="EN4832" s="68"/>
      <c r="EO4832" s="68"/>
      <c r="EP4832" s="68"/>
      <c r="EQ4832" s="68"/>
      <c r="ER4832" s="68"/>
      <c r="ES4832" s="68"/>
      <c r="ET4832" s="68"/>
    </row>
    <row r="4833" spans="53:150" s="9" customFormat="1" ht="15">
      <c r="BA4833" s="41"/>
      <c r="BB4833" s="41"/>
      <c r="BC4833" s="41"/>
      <c r="BD4833" s="41"/>
      <c r="BE4833" s="41"/>
      <c r="BF4833" s="41"/>
      <c r="BG4833" s="41"/>
      <c r="BH4833" s="41"/>
      <c r="BI4833" s="41"/>
      <c r="BJ4833" s="41"/>
      <c r="BK4833" s="41"/>
      <c r="BL4833" s="41"/>
      <c r="BM4833" s="41"/>
      <c r="BN4833" s="41"/>
      <c r="BO4833" s="41"/>
      <c r="BP4833" s="41"/>
      <c r="BQ4833" s="41"/>
      <c r="BR4833" s="41"/>
      <c r="BS4833" s="41"/>
      <c r="BT4833" s="41"/>
      <c r="BU4833" s="41"/>
      <c r="BV4833" s="41"/>
      <c r="BW4833" s="41"/>
      <c r="BX4833" s="41"/>
      <c r="BY4833" s="41"/>
      <c r="BZ4833" s="41"/>
      <c r="CA4833" s="41"/>
      <c r="CB4833" s="41"/>
      <c r="CC4833" s="41"/>
      <c r="CD4833" s="41"/>
      <c r="CE4833" s="41"/>
      <c r="CF4833" s="41"/>
      <c r="CG4833" s="41"/>
      <c r="CH4833" s="41"/>
      <c r="CI4833" s="41"/>
      <c r="CJ4833" s="41"/>
      <c r="ED4833" s="68"/>
      <c r="EE4833" s="68"/>
      <c r="EF4833" s="68"/>
      <c r="EG4833" s="68"/>
      <c r="EH4833" s="68"/>
      <c r="EI4833" s="68"/>
      <c r="EJ4833" s="68"/>
      <c r="EK4833" s="68"/>
      <c r="EL4833" s="68"/>
      <c r="EM4833" s="68"/>
      <c r="EN4833" s="68"/>
      <c r="EO4833" s="68"/>
      <c r="EP4833" s="68"/>
      <c r="EQ4833" s="68"/>
      <c r="ER4833" s="68"/>
      <c r="ES4833" s="68"/>
      <c r="ET4833" s="68"/>
    </row>
    <row r="4834" spans="53:150" s="9" customFormat="1" ht="15">
      <c r="BA4834" s="41"/>
      <c r="BB4834" s="41"/>
      <c r="BC4834" s="41"/>
      <c r="BD4834" s="41"/>
      <c r="BE4834" s="41"/>
      <c r="BF4834" s="41"/>
      <c r="BG4834" s="41"/>
      <c r="BH4834" s="41"/>
      <c r="BI4834" s="41"/>
      <c r="BJ4834" s="41"/>
      <c r="BK4834" s="41"/>
      <c r="BL4834" s="41"/>
      <c r="BM4834" s="41"/>
      <c r="BN4834" s="41"/>
      <c r="BO4834" s="41"/>
      <c r="BP4834" s="41"/>
      <c r="BQ4834" s="41"/>
      <c r="BR4834" s="41"/>
      <c r="BS4834" s="41"/>
      <c r="BT4834" s="41"/>
      <c r="BU4834" s="41"/>
      <c r="BV4834" s="41"/>
      <c r="BW4834" s="41"/>
      <c r="BX4834" s="41"/>
      <c r="BY4834" s="41"/>
      <c r="BZ4834" s="41"/>
      <c r="CA4834" s="41"/>
      <c r="CB4834" s="41"/>
      <c r="CC4834" s="41"/>
      <c r="CD4834" s="41"/>
      <c r="CE4834" s="41"/>
      <c r="CF4834" s="41"/>
      <c r="CG4834" s="41"/>
      <c r="CH4834" s="41"/>
      <c r="CI4834" s="41"/>
      <c r="CJ4834" s="41"/>
      <c r="ED4834" s="68"/>
      <c r="EE4834" s="68"/>
      <c r="EF4834" s="68"/>
      <c r="EG4834" s="68"/>
      <c r="EH4834" s="68"/>
      <c r="EI4834" s="68"/>
      <c r="EJ4834" s="68"/>
      <c r="EK4834" s="68"/>
      <c r="EL4834" s="68"/>
      <c r="EM4834" s="68"/>
      <c r="EN4834" s="68"/>
      <c r="EO4834" s="68"/>
      <c r="EP4834" s="68"/>
      <c r="EQ4834" s="68"/>
      <c r="ER4834" s="68"/>
      <c r="ES4834" s="68"/>
      <c r="ET4834" s="68"/>
    </row>
    <row r="4835" spans="53:150" s="9" customFormat="1" ht="15">
      <c r="BA4835" s="41"/>
      <c r="BB4835" s="41"/>
      <c r="BC4835" s="41"/>
      <c r="BD4835" s="41"/>
      <c r="BE4835" s="41"/>
      <c r="BF4835" s="41"/>
      <c r="BG4835" s="41"/>
      <c r="BH4835" s="41"/>
      <c r="BI4835" s="41"/>
      <c r="BJ4835" s="41"/>
      <c r="BK4835" s="41"/>
      <c r="BL4835" s="41"/>
      <c r="BM4835" s="41"/>
      <c r="BN4835" s="41"/>
      <c r="BO4835" s="41"/>
      <c r="BP4835" s="41"/>
      <c r="BQ4835" s="41"/>
      <c r="BR4835" s="41"/>
      <c r="BS4835" s="41"/>
      <c r="BT4835" s="41"/>
      <c r="BU4835" s="41"/>
      <c r="BV4835" s="41"/>
      <c r="BW4835" s="41"/>
      <c r="BX4835" s="41"/>
      <c r="BY4835" s="41"/>
      <c r="BZ4835" s="41"/>
      <c r="CA4835" s="41"/>
      <c r="CB4835" s="41"/>
      <c r="CC4835" s="41"/>
      <c r="CD4835" s="41"/>
      <c r="CE4835" s="41"/>
      <c r="CF4835" s="41"/>
      <c r="CG4835" s="41"/>
      <c r="CH4835" s="41"/>
      <c r="CI4835" s="41"/>
      <c r="CJ4835" s="41"/>
      <c r="ED4835" s="68"/>
      <c r="EE4835" s="68"/>
      <c r="EF4835" s="68"/>
      <c r="EG4835" s="68"/>
      <c r="EH4835" s="68"/>
      <c r="EI4835" s="68"/>
      <c r="EJ4835" s="68"/>
      <c r="EK4835" s="68"/>
      <c r="EL4835" s="68"/>
      <c r="EM4835" s="68"/>
      <c r="EN4835" s="68"/>
      <c r="EO4835" s="68"/>
      <c r="EP4835" s="68"/>
      <c r="EQ4835" s="68"/>
      <c r="ER4835" s="68"/>
      <c r="ES4835" s="68"/>
      <c r="ET4835" s="68"/>
    </row>
    <row r="4836" spans="53:150" s="9" customFormat="1" ht="15">
      <c r="BA4836" s="41"/>
      <c r="BB4836" s="41"/>
      <c r="BC4836" s="41"/>
      <c r="BD4836" s="41"/>
      <c r="BE4836" s="41"/>
      <c r="BF4836" s="41"/>
      <c r="BG4836" s="41"/>
      <c r="BH4836" s="41"/>
      <c r="BI4836" s="41"/>
      <c r="BJ4836" s="41"/>
      <c r="BK4836" s="41"/>
      <c r="BL4836" s="41"/>
      <c r="BM4836" s="41"/>
      <c r="BN4836" s="41"/>
      <c r="BO4836" s="41"/>
      <c r="BP4836" s="41"/>
      <c r="BQ4836" s="41"/>
      <c r="BR4836" s="41"/>
      <c r="BS4836" s="41"/>
      <c r="BT4836" s="41"/>
      <c r="BU4836" s="41"/>
      <c r="BV4836" s="41"/>
      <c r="BW4836" s="41"/>
      <c r="BX4836" s="41"/>
      <c r="BY4836" s="41"/>
      <c r="BZ4836" s="41"/>
      <c r="CA4836" s="41"/>
      <c r="CB4836" s="41"/>
      <c r="CC4836" s="41"/>
      <c r="CD4836" s="41"/>
      <c r="CE4836" s="41"/>
      <c r="CF4836" s="41"/>
      <c r="CG4836" s="41"/>
      <c r="CH4836" s="41"/>
      <c r="CI4836" s="41"/>
      <c r="CJ4836" s="41"/>
      <c r="ED4836" s="68"/>
      <c r="EE4836" s="68"/>
      <c r="EF4836" s="68"/>
      <c r="EG4836" s="68"/>
      <c r="EH4836" s="68"/>
      <c r="EI4836" s="68"/>
      <c r="EJ4836" s="68"/>
      <c r="EK4836" s="68"/>
      <c r="EL4836" s="68"/>
      <c r="EM4836" s="68"/>
      <c r="EN4836" s="68"/>
      <c r="EO4836" s="68"/>
      <c r="EP4836" s="68"/>
      <c r="EQ4836" s="68"/>
      <c r="ER4836" s="68"/>
      <c r="ES4836" s="68"/>
      <c r="ET4836" s="68"/>
    </row>
    <row r="4837" spans="53:150" s="9" customFormat="1" ht="15">
      <c r="BA4837" s="41"/>
      <c r="BB4837" s="41"/>
      <c r="BC4837" s="41"/>
      <c r="BD4837" s="41"/>
      <c r="BE4837" s="41"/>
      <c r="BF4837" s="41"/>
      <c r="BG4837" s="41"/>
      <c r="BH4837" s="41"/>
      <c r="BI4837" s="41"/>
      <c r="BJ4837" s="41"/>
      <c r="BK4837" s="41"/>
      <c r="BL4837" s="41"/>
      <c r="BM4837" s="41"/>
      <c r="BN4837" s="41"/>
      <c r="BO4837" s="41"/>
      <c r="BP4837" s="41"/>
      <c r="BQ4837" s="41"/>
      <c r="BR4837" s="41"/>
      <c r="BS4837" s="41"/>
      <c r="BT4837" s="41"/>
      <c r="BU4837" s="41"/>
      <c r="BV4837" s="41"/>
      <c r="BW4837" s="41"/>
      <c r="BX4837" s="41"/>
      <c r="BY4837" s="41"/>
      <c r="BZ4837" s="41"/>
      <c r="CA4837" s="41"/>
      <c r="CB4837" s="41"/>
      <c r="CC4837" s="41"/>
      <c r="CD4837" s="41"/>
      <c r="CE4837" s="41"/>
      <c r="CF4837" s="41"/>
      <c r="CG4837" s="41"/>
      <c r="CH4837" s="41"/>
      <c r="CI4837" s="41"/>
      <c r="CJ4837" s="41"/>
      <c r="ED4837" s="68"/>
      <c r="EE4837" s="68"/>
      <c r="EF4837" s="68"/>
      <c r="EG4837" s="68"/>
      <c r="EH4837" s="68"/>
      <c r="EI4837" s="68"/>
      <c r="EJ4837" s="68"/>
      <c r="EK4837" s="68"/>
      <c r="EL4837" s="68"/>
      <c r="EM4837" s="68"/>
      <c r="EN4837" s="68"/>
      <c r="EO4837" s="68"/>
      <c r="EP4837" s="68"/>
      <c r="EQ4837" s="68"/>
      <c r="ER4837" s="68"/>
      <c r="ES4837" s="68"/>
      <c r="ET4837" s="68"/>
    </row>
    <row r="4838" spans="53:150" s="9" customFormat="1" ht="15">
      <c r="BA4838" s="41"/>
      <c r="BB4838" s="41"/>
      <c r="BC4838" s="41"/>
      <c r="BD4838" s="41"/>
      <c r="BE4838" s="41"/>
      <c r="BF4838" s="41"/>
      <c r="BG4838" s="41"/>
      <c r="BH4838" s="41"/>
      <c r="BI4838" s="41"/>
      <c r="BJ4838" s="41"/>
      <c r="BK4838" s="41"/>
      <c r="BL4838" s="41"/>
      <c r="BM4838" s="41"/>
      <c r="BN4838" s="41"/>
      <c r="BO4838" s="41"/>
      <c r="BP4838" s="41"/>
      <c r="BQ4838" s="41"/>
      <c r="BR4838" s="41"/>
      <c r="BS4838" s="41"/>
      <c r="BT4838" s="41"/>
      <c r="BU4838" s="41"/>
      <c r="BV4838" s="41"/>
      <c r="BW4838" s="41"/>
      <c r="BX4838" s="41"/>
      <c r="BY4838" s="41"/>
      <c r="BZ4838" s="41"/>
      <c r="CA4838" s="41"/>
      <c r="CB4838" s="41"/>
      <c r="CC4838" s="41"/>
      <c r="CD4838" s="41"/>
      <c r="CE4838" s="41"/>
      <c r="CF4838" s="41"/>
      <c r="CG4838" s="41"/>
      <c r="CH4838" s="41"/>
      <c r="CI4838" s="41"/>
      <c r="CJ4838" s="41"/>
      <c r="ED4838" s="68"/>
      <c r="EE4838" s="68"/>
      <c r="EF4838" s="68"/>
      <c r="EG4838" s="68"/>
      <c r="EH4838" s="68"/>
      <c r="EI4838" s="68"/>
      <c r="EJ4838" s="68"/>
      <c r="EK4838" s="68"/>
      <c r="EL4838" s="68"/>
      <c r="EM4838" s="68"/>
      <c r="EN4838" s="68"/>
      <c r="EO4838" s="68"/>
      <c r="EP4838" s="68"/>
      <c r="EQ4838" s="68"/>
      <c r="ER4838" s="68"/>
      <c r="ES4838" s="68"/>
      <c r="ET4838" s="68"/>
    </row>
    <row r="4839" spans="53:150" s="9" customFormat="1" ht="15">
      <c r="BA4839" s="41"/>
      <c r="BB4839" s="41"/>
      <c r="BC4839" s="41"/>
      <c r="BD4839" s="41"/>
      <c r="BE4839" s="41"/>
      <c r="BF4839" s="41"/>
      <c r="BG4839" s="41"/>
      <c r="BH4839" s="41"/>
      <c r="BI4839" s="41"/>
      <c r="BJ4839" s="41"/>
      <c r="BK4839" s="41"/>
      <c r="BL4839" s="41"/>
      <c r="BM4839" s="41"/>
      <c r="BN4839" s="41"/>
      <c r="BO4839" s="41"/>
      <c r="BP4839" s="41"/>
      <c r="BQ4839" s="41"/>
      <c r="BR4839" s="41"/>
      <c r="BS4839" s="41"/>
      <c r="BT4839" s="41"/>
      <c r="BU4839" s="41"/>
      <c r="BV4839" s="41"/>
      <c r="BW4839" s="41"/>
      <c r="BX4839" s="41"/>
      <c r="BY4839" s="41"/>
      <c r="BZ4839" s="41"/>
      <c r="CA4839" s="41"/>
      <c r="CB4839" s="41"/>
      <c r="CC4839" s="41"/>
      <c r="CD4839" s="41"/>
      <c r="CE4839" s="41"/>
      <c r="CF4839" s="41"/>
      <c r="CG4839" s="41"/>
      <c r="CH4839" s="41"/>
      <c r="CI4839" s="41"/>
      <c r="CJ4839" s="41"/>
      <c r="ED4839" s="68"/>
      <c r="EE4839" s="68"/>
      <c r="EF4839" s="68"/>
      <c r="EG4839" s="68"/>
      <c r="EH4839" s="68"/>
      <c r="EI4839" s="68"/>
      <c r="EJ4839" s="68"/>
      <c r="EK4839" s="68"/>
      <c r="EL4839" s="68"/>
      <c r="EM4839" s="68"/>
      <c r="EN4839" s="68"/>
      <c r="EO4839" s="68"/>
      <c r="EP4839" s="68"/>
      <c r="EQ4839" s="68"/>
      <c r="ER4839" s="68"/>
      <c r="ES4839" s="68"/>
      <c r="ET4839" s="68"/>
    </row>
    <row r="4840" spans="53:150" s="9" customFormat="1" ht="15">
      <c r="BA4840" s="41"/>
      <c r="BB4840" s="41"/>
      <c r="BC4840" s="41"/>
      <c r="BD4840" s="41"/>
      <c r="BE4840" s="41"/>
      <c r="BF4840" s="41"/>
      <c r="BG4840" s="41"/>
      <c r="BH4840" s="41"/>
      <c r="BI4840" s="41"/>
      <c r="BJ4840" s="41"/>
      <c r="BK4840" s="41"/>
      <c r="BL4840" s="41"/>
      <c r="BM4840" s="41"/>
      <c r="BN4840" s="41"/>
      <c r="BO4840" s="41"/>
      <c r="BP4840" s="41"/>
      <c r="BQ4840" s="41"/>
      <c r="BR4840" s="41"/>
      <c r="BS4840" s="41"/>
      <c r="BT4840" s="41"/>
      <c r="BU4840" s="41"/>
      <c r="BV4840" s="41"/>
      <c r="BW4840" s="41"/>
      <c r="BX4840" s="41"/>
      <c r="BY4840" s="41"/>
      <c r="BZ4840" s="41"/>
      <c r="CA4840" s="41"/>
      <c r="CB4840" s="41"/>
      <c r="CC4840" s="41"/>
      <c r="CD4840" s="41"/>
      <c r="CE4840" s="41"/>
      <c r="CF4840" s="41"/>
      <c r="CG4840" s="41"/>
      <c r="CH4840" s="41"/>
      <c r="CI4840" s="41"/>
      <c r="CJ4840" s="41"/>
      <c r="ED4840" s="68"/>
      <c r="EE4840" s="68"/>
      <c r="EF4840" s="68"/>
      <c r="EG4840" s="68"/>
      <c r="EH4840" s="68"/>
      <c r="EI4840" s="68"/>
      <c r="EJ4840" s="68"/>
      <c r="EK4840" s="68"/>
      <c r="EL4840" s="68"/>
      <c r="EM4840" s="68"/>
      <c r="EN4840" s="68"/>
      <c r="EO4840" s="68"/>
      <c r="EP4840" s="68"/>
      <c r="EQ4840" s="68"/>
      <c r="ER4840" s="68"/>
      <c r="ES4840" s="68"/>
      <c r="ET4840" s="68"/>
    </row>
    <row r="4841" spans="53:150" s="9" customFormat="1" ht="15">
      <c r="BA4841" s="41"/>
      <c r="BB4841" s="41"/>
      <c r="BC4841" s="41"/>
      <c r="BD4841" s="41"/>
      <c r="BE4841" s="41"/>
      <c r="BF4841" s="41"/>
      <c r="BG4841" s="41"/>
      <c r="BH4841" s="41"/>
      <c r="BI4841" s="41"/>
      <c r="BJ4841" s="41"/>
      <c r="BK4841" s="41"/>
      <c r="BL4841" s="41"/>
      <c r="BM4841" s="41"/>
      <c r="BN4841" s="41"/>
      <c r="BO4841" s="41"/>
      <c r="BP4841" s="41"/>
      <c r="BQ4841" s="41"/>
      <c r="BR4841" s="41"/>
      <c r="BS4841" s="41"/>
      <c r="BT4841" s="41"/>
      <c r="BU4841" s="41"/>
      <c r="BV4841" s="41"/>
      <c r="BW4841" s="41"/>
      <c r="BX4841" s="41"/>
      <c r="BY4841" s="41"/>
      <c r="BZ4841" s="41"/>
      <c r="CA4841" s="41"/>
      <c r="CB4841" s="41"/>
      <c r="CC4841" s="41"/>
      <c r="CD4841" s="41"/>
      <c r="CE4841" s="41"/>
      <c r="CF4841" s="41"/>
      <c r="CG4841" s="41"/>
      <c r="CH4841" s="41"/>
      <c r="CI4841" s="41"/>
      <c r="CJ4841" s="41"/>
      <c r="ED4841" s="68"/>
      <c r="EE4841" s="68"/>
      <c r="EF4841" s="68"/>
      <c r="EG4841" s="68"/>
      <c r="EH4841" s="68"/>
      <c r="EI4841" s="68"/>
      <c r="EJ4841" s="68"/>
      <c r="EK4841" s="68"/>
      <c r="EL4841" s="68"/>
      <c r="EM4841" s="68"/>
      <c r="EN4841" s="68"/>
      <c r="EO4841" s="68"/>
      <c r="EP4841" s="68"/>
      <c r="EQ4841" s="68"/>
      <c r="ER4841" s="68"/>
      <c r="ES4841" s="68"/>
      <c r="ET4841" s="68"/>
    </row>
    <row r="4842" spans="53:150" s="9" customFormat="1" ht="15">
      <c r="BA4842" s="41"/>
      <c r="BB4842" s="41"/>
      <c r="BC4842" s="41"/>
      <c r="BD4842" s="41"/>
      <c r="BE4842" s="41"/>
      <c r="BF4842" s="41"/>
      <c r="BG4842" s="41"/>
      <c r="BH4842" s="41"/>
      <c r="BI4842" s="41"/>
      <c r="BJ4842" s="41"/>
      <c r="BK4842" s="41"/>
      <c r="BL4842" s="41"/>
      <c r="BM4842" s="41"/>
      <c r="BN4842" s="41"/>
      <c r="BO4842" s="41"/>
      <c r="BP4842" s="41"/>
      <c r="BQ4842" s="41"/>
      <c r="BR4842" s="41"/>
      <c r="BS4842" s="41"/>
      <c r="BT4842" s="41"/>
      <c r="BU4842" s="41"/>
      <c r="BV4842" s="41"/>
      <c r="BW4842" s="41"/>
      <c r="BX4842" s="41"/>
      <c r="BY4842" s="41"/>
      <c r="BZ4842" s="41"/>
      <c r="CA4842" s="41"/>
      <c r="CB4842" s="41"/>
      <c r="CC4842" s="41"/>
      <c r="CD4842" s="41"/>
      <c r="CE4842" s="41"/>
      <c r="CF4842" s="41"/>
      <c r="CG4842" s="41"/>
      <c r="CH4842" s="41"/>
      <c r="CI4842" s="41"/>
      <c r="CJ4842" s="41"/>
      <c r="ED4842" s="68"/>
      <c r="EE4842" s="68"/>
      <c r="EF4842" s="68"/>
      <c r="EG4842" s="68"/>
      <c r="EH4842" s="68"/>
      <c r="EI4842" s="68"/>
      <c r="EJ4842" s="68"/>
      <c r="EK4842" s="68"/>
      <c r="EL4842" s="68"/>
      <c r="EM4842" s="68"/>
      <c r="EN4842" s="68"/>
      <c r="EO4842" s="68"/>
      <c r="EP4842" s="68"/>
      <c r="EQ4842" s="68"/>
      <c r="ER4842" s="68"/>
      <c r="ES4842" s="68"/>
      <c r="ET4842" s="68"/>
    </row>
    <row r="4843" spans="53:150" s="9" customFormat="1" ht="15">
      <c r="BA4843" s="41"/>
      <c r="BB4843" s="41"/>
      <c r="BC4843" s="41"/>
      <c r="BD4843" s="41"/>
      <c r="BE4843" s="41"/>
      <c r="BF4843" s="41"/>
      <c r="BG4843" s="41"/>
      <c r="BH4843" s="41"/>
      <c r="BI4843" s="41"/>
      <c r="BJ4843" s="41"/>
      <c r="BK4843" s="41"/>
      <c r="BL4843" s="41"/>
      <c r="BM4843" s="41"/>
      <c r="BN4843" s="41"/>
      <c r="BO4843" s="41"/>
      <c r="BP4843" s="41"/>
      <c r="BQ4843" s="41"/>
      <c r="BR4843" s="41"/>
      <c r="BS4843" s="41"/>
      <c r="BT4843" s="41"/>
      <c r="BU4843" s="41"/>
      <c r="BV4843" s="41"/>
      <c r="BW4843" s="41"/>
      <c r="BX4843" s="41"/>
      <c r="BY4843" s="41"/>
      <c r="BZ4843" s="41"/>
      <c r="CA4843" s="41"/>
      <c r="CB4843" s="41"/>
      <c r="CC4843" s="41"/>
      <c r="CD4843" s="41"/>
      <c r="CE4843" s="41"/>
      <c r="CF4843" s="41"/>
      <c r="CG4843" s="41"/>
      <c r="CH4843" s="41"/>
      <c r="CI4843" s="41"/>
      <c r="CJ4843" s="41"/>
      <c r="ED4843" s="68"/>
      <c r="EE4843" s="68"/>
      <c r="EF4843" s="68"/>
      <c r="EG4843" s="68"/>
      <c r="EH4843" s="68"/>
      <c r="EI4843" s="68"/>
      <c r="EJ4843" s="68"/>
      <c r="EK4843" s="68"/>
      <c r="EL4843" s="68"/>
      <c r="EM4843" s="68"/>
      <c r="EN4843" s="68"/>
      <c r="EO4843" s="68"/>
      <c r="EP4843" s="68"/>
      <c r="EQ4843" s="68"/>
      <c r="ER4843" s="68"/>
      <c r="ES4843" s="68"/>
      <c r="ET4843" s="68"/>
    </row>
    <row r="4844" spans="53:150" s="9" customFormat="1" ht="15">
      <c r="BA4844" s="41"/>
      <c r="BB4844" s="41"/>
      <c r="BC4844" s="41"/>
      <c r="BD4844" s="41"/>
      <c r="BE4844" s="41"/>
      <c r="BF4844" s="41"/>
      <c r="BG4844" s="41"/>
      <c r="BH4844" s="41"/>
      <c r="BI4844" s="41"/>
      <c r="BJ4844" s="41"/>
      <c r="BK4844" s="41"/>
      <c r="BL4844" s="41"/>
      <c r="BM4844" s="41"/>
      <c r="BN4844" s="41"/>
      <c r="BO4844" s="41"/>
      <c r="BP4844" s="41"/>
      <c r="BQ4844" s="41"/>
      <c r="BR4844" s="41"/>
      <c r="BS4844" s="41"/>
      <c r="BT4844" s="41"/>
      <c r="BU4844" s="41"/>
      <c r="BV4844" s="41"/>
      <c r="BW4844" s="41"/>
      <c r="BX4844" s="41"/>
      <c r="BY4844" s="41"/>
      <c r="BZ4844" s="41"/>
      <c r="CA4844" s="41"/>
      <c r="CB4844" s="41"/>
      <c r="CC4844" s="41"/>
      <c r="CD4844" s="41"/>
      <c r="CE4844" s="41"/>
      <c r="CF4844" s="41"/>
      <c r="CG4844" s="41"/>
      <c r="CH4844" s="41"/>
      <c r="CI4844" s="41"/>
      <c r="CJ4844" s="41"/>
      <c r="ED4844" s="68"/>
      <c r="EE4844" s="68"/>
      <c r="EF4844" s="68"/>
      <c r="EG4844" s="68"/>
      <c r="EH4844" s="68"/>
      <c r="EI4844" s="68"/>
      <c r="EJ4844" s="68"/>
      <c r="EK4844" s="68"/>
      <c r="EL4844" s="68"/>
      <c r="EM4844" s="68"/>
      <c r="EN4844" s="68"/>
      <c r="EO4844" s="68"/>
      <c r="EP4844" s="68"/>
      <c r="EQ4844" s="68"/>
      <c r="ER4844" s="68"/>
      <c r="ES4844" s="68"/>
      <c r="ET4844" s="68"/>
    </row>
    <row r="4845" spans="53:150" s="9" customFormat="1" ht="15">
      <c r="BA4845" s="41"/>
      <c r="BB4845" s="41"/>
      <c r="BC4845" s="41"/>
      <c r="BD4845" s="41"/>
      <c r="BE4845" s="41"/>
      <c r="BF4845" s="41"/>
      <c r="BG4845" s="41"/>
      <c r="BH4845" s="41"/>
      <c r="BI4845" s="41"/>
      <c r="BJ4845" s="41"/>
      <c r="BK4845" s="41"/>
      <c r="BL4845" s="41"/>
      <c r="BM4845" s="41"/>
      <c r="BN4845" s="41"/>
      <c r="BO4845" s="41"/>
      <c r="BP4845" s="41"/>
      <c r="BQ4845" s="41"/>
      <c r="BR4845" s="41"/>
      <c r="BS4845" s="41"/>
      <c r="BT4845" s="41"/>
      <c r="BU4845" s="41"/>
      <c r="BV4845" s="41"/>
      <c r="BW4845" s="41"/>
      <c r="BX4845" s="41"/>
      <c r="BY4845" s="41"/>
      <c r="BZ4845" s="41"/>
      <c r="CA4845" s="41"/>
      <c r="CB4845" s="41"/>
      <c r="CC4845" s="41"/>
      <c r="CD4845" s="41"/>
      <c r="CE4845" s="41"/>
      <c r="CF4845" s="41"/>
      <c r="CG4845" s="41"/>
      <c r="CH4845" s="41"/>
      <c r="CI4845" s="41"/>
      <c r="CJ4845" s="41"/>
      <c r="ED4845" s="68"/>
      <c r="EE4845" s="68"/>
      <c r="EF4845" s="68"/>
      <c r="EG4845" s="68"/>
      <c r="EH4845" s="68"/>
      <c r="EI4845" s="68"/>
      <c r="EJ4845" s="68"/>
      <c r="EK4845" s="68"/>
      <c r="EL4845" s="68"/>
      <c r="EM4845" s="68"/>
      <c r="EN4845" s="68"/>
      <c r="EO4845" s="68"/>
      <c r="EP4845" s="68"/>
      <c r="EQ4845" s="68"/>
      <c r="ER4845" s="68"/>
      <c r="ES4845" s="68"/>
      <c r="ET4845" s="68"/>
    </row>
    <row r="4846" spans="53:150" s="9" customFormat="1" ht="15">
      <c r="BA4846" s="41"/>
      <c r="BB4846" s="41"/>
      <c r="BC4846" s="41"/>
      <c r="BD4846" s="41"/>
      <c r="BE4846" s="41"/>
      <c r="BF4846" s="41"/>
      <c r="BG4846" s="41"/>
      <c r="BH4846" s="41"/>
      <c r="BI4846" s="41"/>
      <c r="BJ4846" s="41"/>
      <c r="BK4846" s="41"/>
      <c r="BL4846" s="41"/>
      <c r="BM4846" s="41"/>
      <c r="BN4846" s="41"/>
      <c r="BO4846" s="41"/>
      <c r="BP4846" s="41"/>
      <c r="BQ4846" s="41"/>
      <c r="BR4846" s="41"/>
      <c r="BS4846" s="41"/>
      <c r="BT4846" s="41"/>
      <c r="BU4846" s="41"/>
      <c r="BV4846" s="41"/>
      <c r="BW4846" s="41"/>
      <c r="BX4846" s="41"/>
      <c r="BY4846" s="41"/>
      <c r="BZ4846" s="41"/>
      <c r="CA4846" s="41"/>
      <c r="CB4846" s="41"/>
      <c r="CC4846" s="41"/>
      <c r="CD4846" s="41"/>
      <c r="CE4846" s="41"/>
      <c r="CF4846" s="41"/>
      <c r="CG4846" s="41"/>
      <c r="CH4846" s="41"/>
      <c r="CI4846" s="41"/>
      <c r="CJ4846" s="41"/>
      <c r="ED4846" s="68"/>
      <c r="EE4846" s="68"/>
      <c r="EF4846" s="68"/>
      <c r="EG4846" s="68"/>
      <c r="EH4846" s="68"/>
      <c r="EI4846" s="68"/>
      <c r="EJ4846" s="68"/>
      <c r="EK4846" s="68"/>
      <c r="EL4846" s="68"/>
      <c r="EM4846" s="68"/>
      <c r="EN4846" s="68"/>
      <c r="EO4846" s="68"/>
      <c r="EP4846" s="68"/>
      <c r="EQ4846" s="68"/>
      <c r="ER4846" s="68"/>
      <c r="ES4846" s="68"/>
      <c r="ET4846" s="68"/>
    </row>
    <row r="4847" spans="53:150" s="9" customFormat="1" ht="15">
      <c r="BA4847" s="41"/>
      <c r="BB4847" s="41"/>
      <c r="BC4847" s="41"/>
      <c r="BD4847" s="41"/>
      <c r="BE4847" s="41"/>
      <c r="BF4847" s="41"/>
      <c r="BG4847" s="41"/>
      <c r="BH4847" s="41"/>
      <c r="BI4847" s="41"/>
      <c r="BJ4847" s="41"/>
      <c r="BK4847" s="41"/>
      <c r="BL4847" s="41"/>
      <c r="BM4847" s="41"/>
      <c r="BN4847" s="41"/>
      <c r="BO4847" s="41"/>
      <c r="BP4847" s="41"/>
      <c r="BQ4847" s="41"/>
      <c r="BR4847" s="41"/>
      <c r="BS4847" s="41"/>
      <c r="BT4847" s="41"/>
      <c r="BU4847" s="41"/>
      <c r="BV4847" s="41"/>
      <c r="BW4847" s="41"/>
      <c r="BX4847" s="41"/>
      <c r="BY4847" s="41"/>
      <c r="BZ4847" s="41"/>
      <c r="CA4847" s="41"/>
      <c r="CB4847" s="41"/>
      <c r="CC4847" s="41"/>
      <c r="CD4847" s="41"/>
      <c r="CE4847" s="41"/>
      <c r="CF4847" s="41"/>
      <c r="CG4847" s="41"/>
      <c r="CH4847" s="41"/>
      <c r="CI4847" s="41"/>
      <c r="CJ4847" s="41"/>
      <c r="ED4847" s="68"/>
      <c r="EE4847" s="68"/>
      <c r="EF4847" s="68"/>
      <c r="EG4847" s="68"/>
      <c r="EH4847" s="68"/>
      <c r="EI4847" s="68"/>
      <c r="EJ4847" s="68"/>
      <c r="EK4847" s="68"/>
      <c r="EL4847" s="68"/>
      <c r="EM4847" s="68"/>
      <c r="EN4847" s="68"/>
      <c r="EO4847" s="68"/>
      <c r="EP4847" s="68"/>
      <c r="EQ4847" s="68"/>
      <c r="ER4847" s="68"/>
      <c r="ES4847" s="68"/>
      <c r="ET4847" s="68"/>
    </row>
    <row r="4848" spans="53:150" s="9" customFormat="1" ht="15">
      <c r="BA4848" s="41"/>
      <c r="BB4848" s="41"/>
      <c r="BC4848" s="41"/>
      <c r="BD4848" s="41"/>
      <c r="BE4848" s="41"/>
      <c r="BF4848" s="41"/>
      <c r="BG4848" s="41"/>
      <c r="BH4848" s="41"/>
      <c r="BI4848" s="41"/>
      <c r="BJ4848" s="41"/>
      <c r="BK4848" s="41"/>
      <c r="BL4848" s="41"/>
      <c r="BM4848" s="41"/>
      <c r="BN4848" s="41"/>
      <c r="BO4848" s="41"/>
      <c r="BP4848" s="41"/>
      <c r="BQ4848" s="41"/>
      <c r="BR4848" s="41"/>
      <c r="BS4848" s="41"/>
      <c r="BT4848" s="41"/>
      <c r="BU4848" s="41"/>
      <c r="BV4848" s="41"/>
      <c r="BW4848" s="41"/>
      <c r="BX4848" s="41"/>
      <c r="BY4848" s="41"/>
      <c r="BZ4848" s="41"/>
      <c r="CA4848" s="41"/>
      <c r="CB4848" s="41"/>
      <c r="CC4848" s="41"/>
      <c r="CD4848" s="41"/>
      <c r="CE4848" s="41"/>
      <c r="CF4848" s="41"/>
      <c r="CG4848" s="41"/>
      <c r="CH4848" s="41"/>
      <c r="CI4848" s="41"/>
      <c r="CJ4848" s="41"/>
      <c r="ED4848" s="68"/>
      <c r="EE4848" s="68"/>
      <c r="EF4848" s="68"/>
      <c r="EG4848" s="68"/>
      <c r="EH4848" s="68"/>
      <c r="EI4848" s="68"/>
      <c r="EJ4848" s="68"/>
      <c r="EK4848" s="68"/>
      <c r="EL4848" s="68"/>
      <c r="EM4848" s="68"/>
      <c r="EN4848" s="68"/>
      <c r="EO4848" s="68"/>
      <c r="EP4848" s="68"/>
      <c r="EQ4848" s="68"/>
      <c r="ER4848" s="68"/>
      <c r="ES4848" s="68"/>
      <c r="ET4848" s="68"/>
    </row>
    <row r="4849" spans="53:150" s="9" customFormat="1" ht="15">
      <c r="BA4849" s="41"/>
      <c r="BB4849" s="41"/>
      <c r="BC4849" s="41"/>
      <c r="BD4849" s="41"/>
      <c r="BE4849" s="41"/>
      <c r="BF4849" s="41"/>
      <c r="BG4849" s="41"/>
      <c r="BH4849" s="41"/>
      <c r="BI4849" s="41"/>
      <c r="BJ4849" s="41"/>
      <c r="BK4849" s="41"/>
      <c r="BL4849" s="41"/>
      <c r="BM4849" s="41"/>
      <c r="BN4849" s="41"/>
      <c r="BO4849" s="41"/>
      <c r="BP4849" s="41"/>
      <c r="BQ4849" s="41"/>
      <c r="BR4849" s="41"/>
      <c r="BS4849" s="41"/>
      <c r="BT4849" s="41"/>
      <c r="BU4849" s="41"/>
      <c r="BV4849" s="41"/>
      <c r="BW4849" s="41"/>
      <c r="BX4849" s="41"/>
      <c r="BY4849" s="41"/>
      <c r="BZ4849" s="41"/>
      <c r="CA4849" s="41"/>
      <c r="CB4849" s="41"/>
      <c r="CC4849" s="41"/>
      <c r="CD4849" s="41"/>
      <c r="CE4849" s="41"/>
      <c r="CF4849" s="41"/>
      <c r="CG4849" s="41"/>
      <c r="CH4849" s="41"/>
      <c r="CI4849" s="41"/>
      <c r="CJ4849" s="41"/>
      <c r="ED4849" s="68"/>
      <c r="EE4849" s="68"/>
      <c r="EF4849" s="68"/>
      <c r="EG4849" s="68"/>
      <c r="EH4849" s="68"/>
      <c r="EI4849" s="68"/>
      <c r="EJ4849" s="68"/>
      <c r="EK4849" s="68"/>
      <c r="EL4849" s="68"/>
      <c r="EM4849" s="68"/>
      <c r="EN4849" s="68"/>
      <c r="EO4849" s="68"/>
      <c r="EP4849" s="68"/>
      <c r="EQ4849" s="68"/>
      <c r="ER4849" s="68"/>
      <c r="ES4849" s="68"/>
      <c r="ET4849" s="68"/>
    </row>
    <row r="4850" spans="53:150" s="9" customFormat="1" ht="15">
      <c r="BA4850" s="41"/>
      <c r="BB4850" s="41"/>
      <c r="BC4850" s="41"/>
      <c r="BD4850" s="41"/>
      <c r="BE4850" s="41"/>
      <c r="BF4850" s="41"/>
      <c r="BG4850" s="41"/>
      <c r="BH4850" s="41"/>
      <c r="BI4850" s="41"/>
      <c r="BJ4850" s="41"/>
      <c r="BK4850" s="41"/>
      <c r="BL4850" s="41"/>
      <c r="BM4850" s="41"/>
      <c r="BN4850" s="41"/>
      <c r="BO4850" s="41"/>
      <c r="BP4850" s="41"/>
      <c r="BQ4850" s="41"/>
      <c r="BR4850" s="41"/>
      <c r="BS4850" s="41"/>
      <c r="BT4850" s="41"/>
      <c r="BU4850" s="41"/>
      <c r="BV4850" s="41"/>
      <c r="BW4850" s="41"/>
      <c r="BX4850" s="41"/>
      <c r="BY4850" s="41"/>
      <c r="BZ4850" s="41"/>
      <c r="CA4850" s="41"/>
      <c r="CB4850" s="41"/>
      <c r="CC4850" s="41"/>
      <c r="CD4850" s="41"/>
      <c r="CE4850" s="41"/>
      <c r="CF4850" s="41"/>
      <c r="CG4850" s="41"/>
      <c r="CH4850" s="41"/>
      <c r="CI4850" s="41"/>
      <c r="CJ4850" s="41"/>
      <c r="ED4850" s="68"/>
      <c r="EE4850" s="68"/>
      <c r="EF4850" s="68"/>
      <c r="EG4850" s="68"/>
      <c r="EH4850" s="68"/>
      <c r="EI4850" s="68"/>
      <c r="EJ4850" s="68"/>
      <c r="EK4850" s="68"/>
      <c r="EL4850" s="68"/>
      <c r="EM4850" s="68"/>
      <c r="EN4850" s="68"/>
      <c r="EO4850" s="68"/>
      <c r="EP4850" s="68"/>
      <c r="EQ4850" s="68"/>
      <c r="ER4850" s="68"/>
      <c r="ES4850" s="68"/>
      <c r="ET4850" s="68"/>
    </row>
    <row r="4851" spans="53:150" s="9" customFormat="1" ht="15">
      <c r="BA4851" s="41"/>
      <c r="BB4851" s="41"/>
      <c r="BC4851" s="41"/>
      <c r="BD4851" s="41"/>
      <c r="BE4851" s="41"/>
      <c r="BF4851" s="41"/>
      <c r="BG4851" s="41"/>
      <c r="BH4851" s="41"/>
      <c r="BI4851" s="41"/>
      <c r="BJ4851" s="41"/>
      <c r="BK4851" s="41"/>
      <c r="BL4851" s="41"/>
      <c r="BM4851" s="41"/>
      <c r="BN4851" s="41"/>
      <c r="BO4851" s="41"/>
      <c r="BP4851" s="41"/>
      <c r="BQ4851" s="41"/>
      <c r="BR4851" s="41"/>
      <c r="BS4851" s="41"/>
      <c r="BT4851" s="41"/>
      <c r="BU4851" s="41"/>
      <c r="BV4851" s="41"/>
      <c r="BW4851" s="41"/>
      <c r="BX4851" s="41"/>
      <c r="BY4851" s="41"/>
      <c r="BZ4851" s="41"/>
      <c r="CA4851" s="41"/>
      <c r="CB4851" s="41"/>
      <c r="CC4851" s="41"/>
      <c r="CD4851" s="41"/>
      <c r="CE4851" s="41"/>
      <c r="CF4851" s="41"/>
      <c r="CG4851" s="41"/>
      <c r="CH4851" s="41"/>
      <c r="CI4851" s="41"/>
      <c r="CJ4851" s="41"/>
      <c r="ED4851" s="68"/>
      <c r="EE4851" s="68"/>
      <c r="EF4851" s="68"/>
      <c r="EG4851" s="68"/>
      <c r="EH4851" s="68"/>
      <c r="EI4851" s="68"/>
      <c r="EJ4851" s="68"/>
      <c r="EK4851" s="68"/>
      <c r="EL4851" s="68"/>
      <c r="EM4851" s="68"/>
      <c r="EN4851" s="68"/>
      <c r="EO4851" s="68"/>
      <c r="EP4851" s="68"/>
      <c r="EQ4851" s="68"/>
      <c r="ER4851" s="68"/>
      <c r="ES4851" s="68"/>
      <c r="ET4851" s="68"/>
    </row>
    <row r="4852" spans="53:150" s="9" customFormat="1" ht="15">
      <c r="BA4852" s="41"/>
      <c r="BB4852" s="41"/>
      <c r="BC4852" s="41"/>
      <c r="BD4852" s="41"/>
      <c r="BE4852" s="41"/>
      <c r="BF4852" s="41"/>
      <c r="BG4852" s="41"/>
      <c r="BH4852" s="41"/>
      <c r="BI4852" s="41"/>
      <c r="BJ4852" s="41"/>
      <c r="BK4852" s="41"/>
      <c r="BL4852" s="41"/>
      <c r="BM4852" s="41"/>
      <c r="BN4852" s="41"/>
      <c r="BO4852" s="41"/>
      <c r="BP4852" s="41"/>
      <c r="BQ4852" s="41"/>
      <c r="BR4852" s="41"/>
      <c r="BS4852" s="41"/>
      <c r="BT4852" s="41"/>
      <c r="BU4852" s="41"/>
      <c r="BV4852" s="41"/>
      <c r="BW4852" s="41"/>
      <c r="BX4852" s="41"/>
      <c r="BY4852" s="41"/>
      <c r="BZ4852" s="41"/>
      <c r="CA4852" s="41"/>
      <c r="CB4852" s="41"/>
      <c r="CC4852" s="41"/>
      <c r="CD4852" s="41"/>
      <c r="CE4852" s="41"/>
      <c r="CF4852" s="41"/>
      <c r="CG4852" s="41"/>
      <c r="CH4852" s="41"/>
      <c r="CI4852" s="41"/>
      <c r="CJ4852" s="41"/>
      <c r="ED4852" s="68"/>
      <c r="EE4852" s="68"/>
      <c r="EF4852" s="68"/>
      <c r="EG4852" s="68"/>
      <c r="EH4852" s="68"/>
      <c r="EI4852" s="68"/>
      <c r="EJ4852" s="68"/>
      <c r="EK4852" s="68"/>
      <c r="EL4852" s="68"/>
      <c r="EM4852" s="68"/>
      <c r="EN4852" s="68"/>
      <c r="EO4852" s="68"/>
      <c r="EP4852" s="68"/>
      <c r="EQ4852" s="68"/>
      <c r="ER4852" s="68"/>
      <c r="ES4852" s="68"/>
      <c r="ET4852" s="68"/>
    </row>
    <row r="4853" spans="53:150" s="9" customFormat="1" ht="15">
      <c r="BA4853" s="41"/>
      <c r="BB4853" s="41"/>
      <c r="BC4853" s="41"/>
      <c r="BD4853" s="41"/>
      <c r="BE4853" s="41"/>
      <c r="BF4853" s="41"/>
      <c r="BG4853" s="41"/>
      <c r="BH4853" s="41"/>
      <c r="BI4853" s="41"/>
      <c r="BJ4853" s="41"/>
      <c r="BK4853" s="41"/>
      <c r="BL4853" s="41"/>
      <c r="BM4853" s="41"/>
      <c r="BN4853" s="41"/>
      <c r="BO4853" s="41"/>
      <c r="BP4853" s="41"/>
      <c r="BQ4853" s="41"/>
      <c r="BR4853" s="41"/>
      <c r="BS4853" s="41"/>
      <c r="BT4853" s="41"/>
      <c r="BU4853" s="41"/>
      <c r="BV4853" s="41"/>
      <c r="BW4853" s="41"/>
      <c r="BX4853" s="41"/>
      <c r="BY4853" s="41"/>
      <c r="BZ4853" s="41"/>
      <c r="CA4853" s="41"/>
      <c r="CB4853" s="41"/>
      <c r="CC4853" s="41"/>
      <c r="CD4853" s="41"/>
      <c r="CE4853" s="41"/>
      <c r="CF4853" s="41"/>
      <c r="CG4853" s="41"/>
      <c r="CH4853" s="41"/>
      <c r="CI4853" s="41"/>
      <c r="CJ4853" s="41"/>
      <c r="ED4853" s="68"/>
      <c r="EE4853" s="68"/>
      <c r="EF4853" s="68"/>
      <c r="EG4853" s="68"/>
      <c r="EH4853" s="68"/>
      <c r="EI4853" s="68"/>
      <c r="EJ4853" s="68"/>
      <c r="EK4853" s="68"/>
      <c r="EL4853" s="68"/>
      <c r="EM4853" s="68"/>
      <c r="EN4853" s="68"/>
      <c r="EO4853" s="68"/>
      <c r="EP4853" s="68"/>
      <c r="EQ4853" s="68"/>
      <c r="ER4853" s="68"/>
      <c r="ES4853" s="68"/>
      <c r="ET4853" s="68"/>
    </row>
    <row r="4854" spans="53:150" s="9" customFormat="1" ht="15">
      <c r="BA4854" s="41"/>
      <c r="BB4854" s="41"/>
      <c r="BC4854" s="41"/>
      <c r="BD4854" s="41"/>
      <c r="BE4854" s="41"/>
      <c r="BF4854" s="41"/>
      <c r="BG4854" s="41"/>
      <c r="BH4854" s="41"/>
      <c r="BI4854" s="41"/>
      <c r="BJ4854" s="41"/>
      <c r="BK4854" s="41"/>
      <c r="BL4854" s="41"/>
      <c r="BM4854" s="41"/>
      <c r="BN4854" s="41"/>
      <c r="BO4854" s="41"/>
      <c r="BP4854" s="41"/>
      <c r="BQ4854" s="41"/>
      <c r="BR4854" s="41"/>
      <c r="BS4854" s="41"/>
      <c r="BT4854" s="41"/>
      <c r="BU4854" s="41"/>
      <c r="BV4854" s="41"/>
      <c r="BW4854" s="41"/>
      <c r="BX4854" s="41"/>
      <c r="BY4854" s="41"/>
      <c r="BZ4854" s="41"/>
      <c r="CA4854" s="41"/>
      <c r="CB4854" s="41"/>
      <c r="CC4854" s="41"/>
      <c r="CD4854" s="41"/>
      <c r="CE4854" s="41"/>
      <c r="CF4854" s="41"/>
      <c r="CG4854" s="41"/>
      <c r="CH4854" s="41"/>
      <c r="CI4854" s="41"/>
      <c r="CJ4854" s="41"/>
      <c r="ED4854" s="68"/>
      <c r="EE4854" s="68"/>
      <c r="EF4854" s="68"/>
      <c r="EG4854" s="68"/>
      <c r="EH4854" s="68"/>
      <c r="EI4854" s="68"/>
      <c r="EJ4854" s="68"/>
      <c r="EK4854" s="68"/>
      <c r="EL4854" s="68"/>
      <c r="EM4854" s="68"/>
      <c r="EN4854" s="68"/>
      <c r="EO4854" s="68"/>
      <c r="EP4854" s="68"/>
      <c r="EQ4854" s="68"/>
      <c r="ER4854" s="68"/>
      <c r="ES4854" s="68"/>
      <c r="ET4854" s="68"/>
    </row>
    <row r="4855" spans="53:150" s="9" customFormat="1" ht="15">
      <c r="BA4855" s="41"/>
      <c r="BB4855" s="41"/>
      <c r="BC4855" s="41"/>
      <c r="BD4855" s="41"/>
      <c r="BE4855" s="41"/>
      <c r="BF4855" s="41"/>
      <c r="BG4855" s="41"/>
      <c r="BH4855" s="41"/>
      <c r="BI4855" s="41"/>
      <c r="BJ4855" s="41"/>
      <c r="BK4855" s="41"/>
      <c r="BL4855" s="41"/>
      <c r="BM4855" s="41"/>
      <c r="BN4855" s="41"/>
      <c r="BO4855" s="41"/>
      <c r="BP4855" s="41"/>
      <c r="BQ4855" s="41"/>
      <c r="BR4855" s="41"/>
      <c r="BS4855" s="41"/>
      <c r="BT4855" s="41"/>
      <c r="BU4855" s="41"/>
      <c r="BV4855" s="41"/>
      <c r="BW4855" s="41"/>
      <c r="BX4855" s="41"/>
      <c r="BY4855" s="41"/>
      <c r="BZ4855" s="41"/>
      <c r="CA4855" s="41"/>
      <c r="CB4855" s="41"/>
      <c r="CC4855" s="41"/>
      <c r="CD4855" s="41"/>
      <c r="CE4855" s="41"/>
      <c r="CF4855" s="41"/>
      <c r="CG4855" s="41"/>
      <c r="CH4855" s="41"/>
      <c r="CI4855" s="41"/>
      <c r="CJ4855" s="41"/>
      <c r="ED4855" s="68"/>
      <c r="EE4855" s="68"/>
      <c r="EF4855" s="68"/>
      <c r="EG4855" s="68"/>
      <c r="EH4855" s="68"/>
      <c r="EI4855" s="68"/>
      <c r="EJ4855" s="68"/>
      <c r="EK4855" s="68"/>
      <c r="EL4855" s="68"/>
      <c r="EM4855" s="68"/>
      <c r="EN4855" s="68"/>
      <c r="EO4855" s="68"/>
      <c r="EP4855" s="68"/>
      <c r="EQ4855" s="68"/>
      <c r="ER4855" s="68"/>
      <c r="ES4855" s="68"/>
      <c r="ET4855" s="68"/>
    </row>
    <row r="4856" spans="53:150" s="9" customFormat="1" ht="15">
      <c r="BA4856" s="41"/>
      <c r="BB4856" s="41"/>
      <c r="BC4856" s="41"/>
      <c r="BD4856" s="41"/>
      <c r="BE4856" s="41"/>
      <c r="BF4856" s="41"/>
      <c r="BG4856" s="41"/>
      <c r="BH4856" s="41"/>
      <c r="BI4856" s="41"/>
      <c r="BJ4856" s="41"/>
      <c r="BK4856" s="41"/>
      <c r="BL4856" s="41"/>
      <c r="BM4856" s="41"/>
      <c r="BN4856" s="41"/>
      <c r="BO4856" s="41"/>
      <c r="BP4856" s="41"/>
      <c r="BQ4856" s="41"/>
      <c r="BR4856" s="41"/>
      <c r="BS4856" s="41"/>
      <c r="BT4856" s="41"/>
      <c r="BU4856" s="41"/>
      <c r="BV4856" s="41"/>
      <c r="BW4856" s="41"/>
      <c r="BX4856" s="41"/>
      <c r="BY4856" s="41"/>
      <c r="BZ4856" s="41"/>
      <c r="CA4856" s="41"/>
      <c r="CB4856" s="41"/>
      <c r="CC4856" s="41"/>
      <c r="CD4856" s="41"/>
      <c r="CE4856" s="41"/>
      <c r="CF4856" s="41"/>
      <c r="CG4856" s="41"/>
      <c r="CH4856" s="41"/>
      <c r="CI4856" s="41"/>
      <c r="CJ4856" s="41"/>
      <c r="ED4856" s="68"/>
      <c r="EE4856" s="68"/>
      <c r="EF4856" s="68"/>
      <c r="EG4856" s="68"/>
      <c r="EH4856" s="68"/>
      <c r="EI4856" s="68"/>
      <c r="EJ4856" s="68"/>
      <c r="EK4856" s="68"/>
      <c r="EL4856" s="68"/>
      <c r="EM4856" s="68"/>
      <c r="EN4856" s="68"/>
      <c r="EO4856" s="68"/>
      <c r="EP4856" s="68"/>
      <c r="EQ4856" s="68"/>
      <c r="ER4856" s="68"/>
      <c r="ES4856" s="68"/>
      <c r="ET4856" s="68"/>
    </row>
    <row r="4857" spans="53:150" s="9" customFormat="1" ht="15">
      <c r="BA4857" s="41"/>
      <c r="BB4857" s="41"/>
      <c r="BC4857" s="41"/>
      <c r="BD4857" s="41"/>
      <c r="BE4857" s="41"/>
      <c r="BF4857" s="41"/>
      <c r="BG4857" s="41"/>
      <c r="BH4857" s="41"/>
      <c r="BI4857" s="41"/>
      <c r="BJ4857" s="41"/>
      <c r="BK4857" s="41"/>
      <c r="BL4857" s="41"/>
      <c r="BM4857" s="41"/>
      <c r="BN4857" s="41"/>
      <c r="BO4857" s="41"/>
      <c r="BP4857" s="41"/>
      <c r="BQ4857" s="41"/>
      <c r="BR4857" s="41"/>
      <c r="BS4857" s="41"/>
      <c r="BT4857" s="41"/>
      <c r="BU4857" s="41"/>
      <c r="BV4857" s="41"/>
      <c r="BW4857" s="41"/>
      <c r="BX4857" s="41"/>
      <c r="BY4857" s="41"/>
      <c r="BZ4857" s="41"/>
      <c r="CA4857" s="41"/>
      <c r="CB4857" s="41"/>
      <c r="CC4857" s="41"/>
      <c r="CD4857" s="41"/>
      <c r="CE4857" s="41"/>
      <c r="CF4857" s="41"/>
      <c r="CG4857" s="41"/>
      <c r="CH4857" s="41"/>
      <c r="CI4857" s="41"/>
      <c r="CJ4857" s="41"/>
      <c r="ED4857" s="68"/>
      <c r="EE4857" s="68"/>
      <c r="EF4857" s="68"/>
      <c r="EG4857" s="68"/>
      <c r="EH4857" s="68"/>
      <c r="EI4857" s="68"/>
      <c r="EJ4857" s="68"/>
      <c r="EK4857" s="68"/>
      <c r="EL4857" s="68"/>
      <c r="EM4857" s="68"/>
      <c r="EN4857" s="68"/>
      <c r="EO4857" s="68"/>
      <c r="EP4857" s="68"/>
      <c r="EQ4857" s="68"/>
      <c r="ER4857" s="68"/>
      <c r="ES4857" s="68"/>
      <c r="ET4857" s="68"/>
    </row>
    <row r="4858" spans="53:150" s="9" customFormat="1" ht="15">
      <c r="BA4858" s="41"/>
      <c r="BB4858" s="41"/>
      <c r="BC4858" s="41"/>
      <c r="BD4858" s="41"/>
      <c r="BE4858" s="41"/>
      <c r="BF4858" s="41"/>
      <c r="BG4858" s="41"/>
      <c r="BH4858" s="41"/>
      <c r="BI4858" s="41"/>
      <c r="BJ4858" s="41"/>
      <c r="BK4858" s="41"/>
      <c r="BL4858" s="41"/>
      <c r="BM4858" s="41"/>
      <c r="BN4858" s="41"/>
      <c r="BO4858" s="41"/>
      <c r="BP4858" s="41"/>
      <c r="BQ4858" s="41"/>
      <c r="BR4858" s="41"/>
      <c r="BS4858" s="41"/>
      <c r="BT4858" s="41"/>
      <c r="BU4858" s="41"/>
      <c r="BV4858" s="41"/>
      <c r="BW4858" s="41"/>
      <c r="BX4858" s="41"/>
      <c r="BY4858" s="41"/>
      <c r="BZ4858" s="41"/>
      <c r="CA4858" s="41"/>
      <c r="CB4858" s="41"/>
      <c r="CC4858" s="41"/>
      <c r="CD4858" s="41"/>
      <c r="CE4858" s="41"/>
      <c r="CF4858" s="41"/>
      <c r="CG4858" s="41"/>
      <c r="CH4858" s="41"/>
      <c r="CI4858" s="41"/>
      <c r="CJ4858" s="41"/>
      <c r="ED4858" s="68"/>
      <c r="EE4858" s="68"/>
      <c r="EF4858" s="68"/>
      <c r="EG4858" s="68"/>
      <c r="EH4858" s="68"/>
      <c r="EI4858" s="68"/>
      <c r="EJ4858" s="68"/>
      <c r="EK4858" s="68"/>
      <c r="EL4858" s="68"/>
      <c r="EM4858" s="68"/>
      <c r="EN4858" s="68"/>
      <c r="EO4858" s="68"/>
      <c r="EP4858" s="68"/>
      <c r="EQ4858" s="68"/>
      <c r="ER4858" s="68"/>
      <c r="ES4858" s="68"/>
      <c r="ET4858" s="68"/>
    </row>
    <row r="4859" spans="53:150" s="9" customFormat="1" ht="15">
      <c r="BA4859" s="41"/>
      <c r="BB4859" s="41"/>
      <c r="BC4859" s="41"/>
      <c r="BD4859" s="41"/>
      <c r="BE4859" s="41"/>
      <c r="BF4859" s="41"/>
      <c r="BG4859" s="41"/>
      <c r="BH4859" s="41"/>
      <c r="BI4859" s="41"/>
      <c r="BJ4859" s="41"/>
      <c r="BK4859" s="41"/>
      <c r="BL4859" s="41"/>
      <c r="BM4859" s="41"/>
      <c r="BN4859" s="41"/>
      <c r="BO4859" s="41"/>
      <c r="BP4859" s="41"/>
      <c r="BQ4859" s="41"/>
      <c r="BR4859" s="41"/>
      <c r="BS4859" s="41"/>
      <c r="BT4859" s="41"/>
      <c r="BU4859" s="41"/>
      <c r="BV4859" s="41"/>
      <c r="BW4859" s="41"/>
      <c r="BX4859" s="41"/>
      <c r="BY4859" s="41"/>
      <c r="BZ4859" s="41"/>
      <c r="CA4859" s="41"/>
      <c r="CB4859" s="41"/>
      <c r="CC4859" s="41"/>
      <c r="CD4859" s="41"/>
      <c r="CE4859" s="41"/>
      <c r="CF4859" s="41"/>
      <c r="CG4859" s="41"/>
      <c r="CH4859" s="41"/>
      <c r="CI4859" s="41"/>
      <c r="CJ4859" s="41"/>
      <c r="ED4859" s="68"/>
      <c r="EE4859" s="68"/>
      <c r="EF4859" s="68"/>
      <c r="EG4859" s="68"/>
      <c r="EH4859" s="68"/>
      <c r="EI4859" s="68"/>
      <c r="EJ4859" s="68"/>
      <c r="EK4859" s="68"/>
      <c r="EL4859" s="68"/>
      <c r="EM4859" s="68"/>
      <c r="EN4859" s="68"/>
      <c r="EO4859" s="68"/>
      <c r="EP4859" s="68"/>
      <c r="EQ4859" s="68"/>
      <c r="ER4859" s="68"/>
      <c r="ES4859" s="68"/>
      <c r="ET4859" s="68"/>
    </row>
    <row r="4860" spans="53:150" s="9" customFormat="1" ht="15">
      <c r="BA4860" s="41"/>
      <c r="BB4860" s="41"/>
      <c r="BC4860" s="41"/>
      <c r="BD4860" s="41"/>
      <c r="BE4860" s="41"/>
      <c r="BF4860" s="41"/>
      <c r="BG4860" s="41"/>
      <c r="BH4860" s="41"/>
      <c r="BI4860" s="41"/>
      <c r="BJ4860" s="41"/>
      <c r="BK4860" s="41"/>
      <c r="BL4860" s="41"/>
      <c r="BM4860" s="41"/>
      <c r="BN4860" s="41"/>
      <c r="BO4860" s="41"/>
      <c r="BP4860" s="41"/>
      <c r="BQ4860" s="41"/>
      <c r="BR4860" s="41"/>
      <c r="BS4860" s="41"/>
      <c r="BT4860" s="41"/>
      <c r="BU4860" s="41"/>
      <c r="BV4860" s="41"/>
      <c r="BW4860" s="41"/>
      <c r="BX4860" s="41"/>
      <c r="BY4860" s="41"/>
      <c r="BZ4860" s="41"/>
      <c r="CA4860" s="41"/>
      <c r="CB4860" s="41"/>
      <c r="CC4860" s="41"/>
      <c r="CD4860" s="41"/>
      <c r="CE4860" s="41"/>
      <c r="CF4860" s="41"/>
      <c r="CG4860" s="41"/>
      <c r="CH4860" s="41"/>
      <c r="CI4860" s="41"/>
      <c r="CJ4860" s="41"/>
      <c r="ED4860" s="68"/>
      <c r="EE4860" s="68"/>
      <c r="EF4860" s="68"/>
      <c r="EG4860" s="68"/>
      <c r="EH4860" s="68"/>
      <c r="EI4860" s="68"/>
      <c r="EJ4860" s="68"/>
      <c r="EK4860" s="68"/>
      <c r="EL4860" s="68"/>
      <c r="EM4860" s="68"/>
      <c r="EN4860" s="68"/>
      <c r="EO4860" s="68"/>
      <c r="EP4860" s="68"/>
      <c r="EQ4860" s="68"/>
      <c r="ER4860" s="68"/>
      <c r="ES4860" s="68"/>
      <c r="ET4860" s="68"/>
    </row>
    <row r="4861" spans="53:150" s="9" customFormat="1" ht="15">
      <c r="BA4861" s="41"/>
      <c r="BB4861" s="41"/>
      <c r="BC4861" s="41"/>
      <c r="BD4861" s="41"/>
      <c r="BE4861" s="41"/>
      <c r="BF4861" s="41"/>
      <c r="BG4861" s="41"/>
      <c r="BH4861" s="41"/>
      <c r="BI4861" s="41"/>
      <c r="BJ4861" s="41"/>
      <c r="BK4861" s="41"/>
      <c r="BL4861" s="41"/>
      <c r="BM4861" s="41"/>
      <c r="BN4861" s="41"/>
      <c r="BO4861" s="41"/>
      <c r="BP4861" s="41"/>
      <c r="BQ4861" s="41"/>
      <c r="BR4861" s="41"/>
      <c r="BS4861" s="41"/>
      <c r="BT4861" s="41"/>
      <c r="BU4861" s="41"/>
      <c r="BV4861" s="41"/>
      <c r="BW4861" s="41"/>
      <c r="BX4861" s="41"/>
      <c r="BY4861" s="41"/>
      <c r="BZ4861" s="41"/>
      <c r="CA4861" s="41"/>
      <c r="CB4861" s="41"/>
      <c r="CC4861" s="41"/>
      <c r="CD4861" s="41"/>
      <c r="CE4861" s="41"/>
      <c r="CF4861" s="41"/>
      <c r="CG4861" s="41"/>
      <c r="CH4861" s="41"/>
      <c r="CI4861" s="41"/>
      <c r="CJ4861" s="41"/>
      <c r="ED4861" s="68"/>
      <c r="EE4861" s="68"/>
      <c r="EF4861" s="68"/>
      <c r="EG4861" s="68"/>
      <c r="EH4861" s="68"/>
      <c r="EI4861" s="68"/>
      <c r="EJ4861" s="68"/>
      <c r="EK4861" s="68"/>
      <c r="EL4861" s="68"/>
      <c r="EM4861" s="68"/>
      <c r="EN4861" s="68"/>
      <c r="EO4861" s="68"/>
      <c r="EP4861" s="68"/>
      <c r="EQ4861" s="68"/>
      <c r="ER4861" s="68"/>
      <c r="ES4861" s="68"/>
      <c r="ET4861" s="68"/>
    </row>
    <row r="4862" spans="53:150" s="9" customFormat="1" ht="15">
      <c r="BA4862" s="41"/>
      <c r="BB4862" s="41"/>
      <c r="BC4862" s="41"/>
      <c r="BD4862" s="41"/>
      <c r="BE4862" s="41"/>
      <c r="BF4862" s="41"/>
      <c r="BG4862" s="41"/>
      <c r="BH4862" s="41"/>
      <c r="BI4862" s="41"/>
      <c r="BJ4862" s="41"/>
      <c r="BK4862" s="41"/>
      <c r="BL4862" s="41"/>
      <c r="BM4862" s="41"/>
      <c r="BN4862" s="41"/>
      <c r="BO4862" s="41"/>
      <c r="BP4862" s="41"/>
      <c r="BQ4862" s="41"/>
      <c r="BR4862" s="41"/>
      <c r="BS4862" s="41"/>
      <c r="BT4862" s="41"/>
      <c r="BU4862" s="41"/>
      <c r="BV4862" s="41"/>
      <c r="BW4862" s="41"/>
      <c r="BX4862" s="41"/>
      <c r="BY4862" s="41"/>
      <c r="BZ4862" s="41"/>
      <c r="CA4862" s="41"/>
      <c r="CB4862" s="41"/>
      <c r="CC4862" s="41"/>
      <c r="CD4862" s="41"/>
      <c r="CE4862" s="41"/>
      <c r="CF4862" s="41"/>
      <c r="CG4862" s="41"/>
      <c r="CH4862" s="41"/>
      <c r="CI4862" s="41"/>
      <c r="CJ4862" s="41"/>
      <c r="ED4862" s="68"/>
      <c r="EE4862" s="68"/>
      <c r="EF4862" s="68"/>
      <c r="EG4862" s="68"/>
      <c r="EH4862" s="68"/>
      <c r="EI4862" s="68"/>
      <c r="EJ4862" s="68"/>
      <c r="EK4862" s="68"/>
      <c r="EL4862" s="68"/>
      <c r="EM4862" s="68"/>
      <c r="EN4862" s="68"/>
      <c r="EO4862" s="68"/>
      <c r="EP4862" s="68"/>
      <c r="EQ4862" s="68"/>
      <c r="ER4862" s="68"/>
      <c r="ES4862" s="68"/>
      <c r="ET4862" s="68"/>
    </row>
    <row r="4863" spans="53:150" s="9" customFormat="1" ht="15">
      <c r="BA4863" s="41"/>
      <c r="BB4863" s="41"/>
      <c r="BC4863" s="41"/>
      <c r="BD4863" s="41"/>
      <c r="BE4863" s="41"/>
      <c r="BF4863" s="41"/>
      <c r="BG4863" s="41"/>
      <c r="BH4863" s="41"/>
      <c r="BI4863" s="41"/>
      <c r="BJ4863" s="41"/>
      <c r="BK4863" s="41"/>
      <c r="BL4863" s="41"/>
      <c r="BM4863" s="41"/>
      <c r="BN4863" s="41"/>
      <c r="BO4863" s="41"/>
      <c r="BP4863" s="41"/>
      <c r="BQ4863" s="41"/>
      <c r="BR4863" s="41"/>
      <c r="BS4863" s="41"/>
      <c r="BT4863" s="41"/>
      <c r="BU4863" s="41"/>
      <c r="BV4863" s="41"/>
      <c r="BW4863" s="41"/>
      <c r="BX4863" s="41"/>
      <c r="BY4863" s="41"/>
      <c r="BZ4863" s="41"/>
      <c r="CA4863" s="41"/>
      <c r="CB4863" s="41"/>
      <c r="CC4863" s="41"/>
      <c r="CD4863" s="41"/>
      <c r="CE4863" s="41"/>
      <c r="CF4863" s="41"/>
      <c r="CG4863" s="41"/>
      <c r="CH4863" s="41"/>
      <c r="CI4863" s="41"/>
      <c r="CJ4863" s="41"/>
      <c r="ED4863" s="68"/>
      <c r="EE4863" s="68"/>
      <c r="EF4863" s="68"/>
      <c r="EG4863" s="68"/>
      <c r="EH4863" s="68"/>
      <c r="EI4863" s="68"/>
      <c r="EJ4863" s="68"/>
      <c r="EK4863" s="68"/>
      <c r="EL4863" s="68"/>
      <c r="EM4863" s="68"/>
      <c r="EN4863" s="68"/>
      <c r="EO4863" s="68"/>
      <c r="EP4863" s="68"/>
      <c r="EQ4863" s="68"/>
      <c r="ER4863" s="68"/>
      <c r="ES4863" s="68"/>
      <c r="ET4863" s="68"/>
    </row>
    <row r="4864" spans="53:150" s="9" customFormat="1" ht="15">
      <c r="BA4864" s="41"/>
      <c r="BB4864" s="41"/>
      <c r="BC4864" s="41"/>
      <c r="BD4864" s="41"/>
      <c r="BE4864" s="41"/>
      <c r="BF4864" s="41"/>
      <c r="BG4864" s="41"/>
      <c r="BH4864" s="41"/>
      <c r="BI4864" s="41"/>
      <c r="BJ4864" s="41"/>
      <c r="BK4864" s="41"/>
      <c r="BL4864" s="41"/>
      <c r="BM4864" s="41"/>
      <c r="BN4864" s="41"/>
      <c r="BO4864" s="41"/>
      <c r="BP4864" s="41"/>
      <c r="BQ4864" s="41"/>
      <c r="BR4864" s="41"/>
      <c r="BS4864" s="41"/>
      <c r="BT4864" s="41"/>
      <c r="BU4864" s="41"/>
      <c r="BV4864" s="41"/>
      <c r="BW4864" s="41"/>
      <c r="BX4864" s="41"/>
      <c r="BY4864" s="41"/>
      <c r="BZ4864" s="41"/>
      <c r="CA4864" s="41"/>
      <c r="CB4864" s="41"/>
      <c r="CC4864" s="41"/>
      <c r="CD4864" s="41"/>
      <c r="CE4864" s="41"/>
      <c r="CF4864" s="41"/>
      <c r="CG4864" s="41"/>
      <c r="CH4864" s="41"/>
      <c r="CI4864" s="41"/>
      <c r="CJ4864" s="41"/>
      <c r="ED4864" s="68"/>
      <c r="EE4864" s="68"/>
      <c r="EF4864" s="68"/>
      <c r="EG4864" s="68"/>
      <c r="EH4864" s="68"/>
      <c r="EI4864" s="68"/>
      <c r="EJ4864" s="68"/>
      <c r="EK4864" s="68"/>
      <c r="EL4864" s="68"/>
      <c r="EM4864" s="68"/>
      <c r="EN4864" s="68"/>
      <c r="EO4864" s="68"/>
      <c r="EP4864" s="68"/>
      <c r="EQ4864" s="68"/>
      <c r="ER4864" s="68"/>
      <c r="ES4864" s="68"/>
      <c r="ET4864" s="68"/>
    </row>
    <row r="4865" spans="53:150" s="9" customFormat="1" ht="15">
      <c r="BA4865" s="41"/>
      <c r="BB4865" s="41"/>
      <c r="BC4865" s="41"/>
      <c r="BD4865" s="41"/>
      <c r="BE4865" s="41"/>
      <c r="BF4865" s="41"/>
      <c r="BG4865" s="41"/>
      <c r="BH4865" s="41"/>
      <c r="BI4865" s="41"/>
      <c r="BJ4865" s="41"/>
      <c r="BK4865" s="41"/>
      <c r="BL4865" s="41"/>
      <c r="BM4865" s="41"/>
      <c r="BN4865" s="41"/>
      <c r="BO4865" s="41"/>
      <c r="BP4865" s="41"/>
      <c r="BQ4865" s="41"/>
      <c r="BR4865" s="41"/>
      <c r="BS4865" s="41"/>
      <c r="BT4865" s="41"/>
      <c r="BU4865" s="41"/>
      <c r="BV4865" s="41"/>
      <c r="BW4865" s="41"/>
      <c r="BX4865" s="41"/>
      <c r="BY4865" s="41"/>
      <c r="BZ4865" s="41"/>
      <c r="CA4865" s="41"/>
      <c r="CB4865" s="41"/>
      <c r="CC4865" s="41"/>
      <c r="CD4865" s="41"/>
      <c r="CE4865" s="41"/>
      <c r="CF4865" s="41"/>
      <c r="CG4865" s="41"/>
      <c r="CH4865" s="41"/>
      <c r="CI4865" s="41"/>
      <c r="CJ4865" s="41"/>
      <c r="ED4865" s="68"/>
      <c r="EE4865" s="68"/>
      <c r="EF4865" s="68"/>
      <c r="EG4865" s="68"/>
      <c r="EH4865" s="68"/>
      <c r="EI4865" s="68"/>
      <c r="EJ4865" s="68"/>
      <c r="EK4865" s="68"/>
      <c r="EL4865" s="68"/>
      <c r="EM4865" s="68"/>
      <c r="EN4865" s="68"/>
      <c r="EO4865" s="68"/>
      <c r="EP4865" s="68"/>
      <c r="EQ4865" s="68"/>
      <c r="ER4865" s="68"/>
      <c r="ES4865" s="68"/>
      <c r="ET4865" s="68"/>
    </row>
    <row r="4866" spans="53:150" s="9" customFormat="1" ht="15">
      <c r="BA4866" s="41"/>
      <c r="BB4866" s="41"/>
      <c r="BC4866" s="41"/>
      <c r="BD4866" s="41"/>
      <c r="BE4866" s="41"/>
      <c r="BF4866" s="41"/>
      <c r="BG4866" s="41"/>
      <c r="BH4866" s="41"/>
      <c r="BI4866" s="41"/>
      <c r="BJ4866" s="41"/>
      <c r="BK4866" s="41"/>
      <c r="BL4866" s="41"/>
      <c r="BM4866" s="41"/>
      <c r="BN4866" s="41"/>
      <c r="BO4866" s="41"/>
      <c r="BP4866" s="41"/>
      <c r="BQ4866" s="41"/>
      <c r="BR4866" s="41"/>
      <c r="BS4866" s="41"/>
      <c r="BT4866" s="41"/>
      <c r="BU4866" s="41"/>
      <c r="BV4866" s="41"/>
      <c r="BW4866" s="41"/>
      <c r="BX4866" s="41"/>
      <c r="BY4866" s="41"/>
      <c r="BZ4866" s="41"/>
      <c r="CA4866" s="41"/>
      <c r="CB4866" s="41"/>
      <c r="CC4866" s="41"/>
      <c r="CD4866" s="41"/>
      <c r="CE4866" s="41"/>
      <c r="CF4866" s="41"/>
      <c r="CG4866" s="41"/>
      <c r="CH4866" s="41"/>
      <c r="CI4866" s="41"/>
      <c r="CJ4866" s="41"/>
      <c r="ED4866" s="68"/>
      <c r="EE4866" s="68"/>
      <c r="EF4866" s="68"/>
      <c r="EG4866" s="68"/>
      <c r="EH4866" s="68"/>
      <c r="EI4866" s="68"/>
      <c r="EJ4866" s="68"/>
      <c r="EK4866" s="68"/>
      <c r="EL4866" s="68"/>
      <c r="EM4866" s="68"/>
      <c r="EN4866" s="68"/>
      <c r="EO4866" s="68"/>
      <c r="EP4866" s="68"/>
      <c r="EQ4866" s="68"/>
      <c r="ER4866" s="68"/>
      <c r="ES4866" s="68"/>
      <c r="ET4866" s="68"/>
    </row>
    <row r="4867" spans="53:150" s="9" customFormat="1" ht="15">
      <c r="BA4867" s="41"/>
      <c r="BB4867" s="41"/>
      <c r="BC4867" s="41"/>
      <c r="BD4867" s="41"/>
      <c r="BE4867" s="41"/>
      <c r="BF4867" s="41"/>
      <c r="BG4867" s="41"/>
      <c r="BH4867" s="41"/>
      <c r="BI4867" s="41"/>
      <c r="BJ4867" s="41"/>
      <c r="BK4867" s="41"/>
      <c r="BL4867" s="41"/>
      <c r="BM4867" s="41"/>
      <c r="BN4867" s="41"/>
      <c r="BO4867" s="41"/>
      <c r="BP4867" s="41"/>
      <c r="BQ4867" s="41"/>
      <c r="BR4867" s="41"/>
      <c r="BS4867" s="41"/>
      <c r="BT4867" s="41"/>
      <c r="BU4867" s="41"/>
      <c r="BV4867" s="41"/>
      <c r="BW4867" s="41"/>
      <c r="BX4867" s="41"/>
      <c r="BY4867" s="41"/>
      <c r="BZ4867" s="41"/>
      <c r="CA4867" s="41"/>
      <c r="CB4867" s="41"/>
      <c r="CC4867" s="41"/>
      <c r="CD4867" s="41"/>
      <c r="CE4867" s="41"/>
      <c r="CF4867" s="41"/>
      <c r="CG4867" s="41"/>
      <c r="CH4867" s="41"/>
      <c r="CI4867" s="41"/>
      <c r="CJ4867" s="41"/>
      <c r="ED4867" s="68"/>
      <c r="EE4867" s="68"/>
      <c r="EF4867" s="68"/>
      <c r="EG4867" s="68"/>
      <c r="EH4867" s="68"/>
      <c r="EI4867" s="68"/>
      <c r="EJ4867" s="68"/>
      <c r="EK4867" s="68"/>
      <c r="EL4867" s="68"/>
      <c r="EM4867" s="68"/>
      <c r="EN4867" s="68"/>
      <c r="EO4867" s="68"/>
      <c r="EP4867" s="68"/>
      <c r="EQ4867" s="68"/>
      <c r="ER4867" s="68"/>
      <c r="ES4867" s="68"/>
      <c r="ET4867" s="68"/>
    </row>
    <row r="4868" spans="53:150" s="9" customFormat="1" ht="15">
      <c r="BA4868" s="41"/>
      <c r="BB4868" s="41"/>
      <c r="BC4868" s="41"/>
      <c r="BD4868" s="41"/>
      <c r="BE4868" s="41"/>
      <c r="BF4868" s="41"/>
      <c r="BG4868" s="41"/>
      <c r="BH4868" s="41"/>
      <c r="BI4868" s="41"/>
      <c r="BJ4868" s="41"/>
      <c r="BK4868" s="41"/>
      <c r="BL4868" s="41"/>
      <c r="BM4868" s="41"/>
      <c r="BN4868" s="41"/>
      <c r="BO4868" s="41"/>
      <c r="BP4868" s="41"/>
      <c r="BQ4868" s="41"/>
      <c r="BR4868" s="41"/>
      <c r="BS4868" s="41"/>
      <c r="BT4868" s="41"/>
      <c r="BU4868" s="41"/>
      <c r="BV4868" s="41"/>
      <c r="BW4868" s="41"/>
      <c r="BX4868" s="41"/>
      <c r="BY4868" s="41"/>
      <c r="BZ4868" s="41"/>
      <c r="CA4868" s="41"/>
      <c r="CB4868" s="41"/>
      <c r="CC4868" s="41"/>
      <c r="CD4868" s="41"/>
      <c r="CE4868" s="41"/>
      <c r="CF4868" s="41"/>
      <c r="CG4868" s="41"/>
      <c r="CH4868" s="41"/>
      <c r="CI4868" s="41"/>
      <c r="CJ4868" s="41"/>
      <c r="ED4868" s="68"/>
      <c r="EE4868" s="68"/>
      <c r="EF4868" s="68"/>
      <c r="EG4868" s="68"/>
      <c r="EH4868" s="68"/>
      <c r="EI4868" s="68"/>
      <c r="EJ4868" s="68"/>
      <c r="EK4868" s="68"/>
      <c r="EL4868" s="68"/>
      <c r="EM4868" s="68"/>
      <c r="EN4868" s="68"/>
      <c r="EO4868" s="68"/>
      <c r="EP4868" s="68"/>
      <c r="EQ4868" s="68"/>
      <c r="ER4868" s="68"/>
      <c r="ES4868" s="68"/>
      <c r="ET4868" s="68"/>
    </row>
    <row r="4869" spans="53:150" s="9" customFormat="1" ht="15">
      <c r="BA4869" s="41"/>
      <c r="BB4869" s="41"/>
      <c r="BC4869" s="41"/>
      <c r="BD4869" s="41"/>
      <c r="BE4869" s="41"/>
      <c r="BF4869" s="41"/>
      <c r="BG4869" s="41"/>
      <c r="BH4869" s="41"/>
      <c r="BI4869" s="41"/>
      <c r="BJ4869" s="41"/>
      <c r="BK4869" s="41"/>
      <c r="BL4869" s="41"/>
      <c r="BM4869" s="41"/>
      <c r="BN4869" s="41"/>
      <c r="BO4869" s="41"/>
      <c r="BP4869" s="41"/>
      <c r="BQ4869" s="41"/>
      <c r="BR4869" s="41"/>
      <c r="BS4869" s="41"/>
      <c r="BT4869" s="41"/>
      <c r="BU4869" s="41"/>
      <c r="BV4869" s="41"/>
      <c r="BW4869" s="41"/>
      <c r="BX4869" s="41"/>
      <c r="BY4869" s="41"/>
      <c r="BZ4869" s="41"/>
      <c r="CA4869" s="41"/>
      <c r="CB4869" s="41"/>
      <c r="CC4869" s="41"/>
      <c r="CD4869" s="41"/>
      <c r="CE4869" s="41"/>
      <c r="CF4869" s="41"/>
      <c r="CG4869" s="41"/>
      <c r="CH4869" s="41"/>
      <c r="CI4869" s="41"/>
      <c r="CJ4869" s="41"/>
      <c r="ED4869" s="68"/>
      <c r="EE4869" s="68"/>
      <c r="EF4869" s="68"/>
      <c r="EG4869" s="68"/>
      <c r="EH4869" s="68"/>
      <c r="EI4869" s="68"/>
      <c r="EJ4869" s="68"/>
      <c r="EK4869" s="68"/>
      <c r="EL4869" s="68"/>
      <c r="EM4869" s="68"/>
      <c r="EN4869" s="68"/>
      <c r="EO4869" s="68"/>
      <c r="EP4869" s="68"/>
      <c r="EQ4869" s="68"/>
      <c r="ER4869" s="68"/>
      <c r="ES4869" s="68"/>
      <c r="ET4869" s="68"/>
    </row>
    <row r="4870" spans="53:150" s="9" customFormat="1" ht="15">
      <c r="BA4870" s="41"/>
      <c r="BB4870" s="41"/>
      <c r="BC4870" s="41"/>
      <c r="BD4870" s="41"/>
      <c r="BE4870" s="41"/>
      <c r="BF4870" s="41"/>
      <c r="BG4870" s="41"/>
      <c r="BH4870" s="41"/>
      <c r="BI4870" s="41"/>
      <c r="BJ4870" s="41"/>
      <c r="BK4870" s="41"/>
      <c r="BL4870" s="41"/>
      <c r="BM4870" s="41"/>
      <c r="BN4870" s="41"/>
      <c r="BO4870" s="41"/>
      <c r="BP4870" s="41"/>
      <c r="BQ4870" s="41"/>
      <c r="BR4870" s="41"/>
      <c r="BS4870" s="41"/>
      <c r="BT4870" s="41"/>
      <c r="BU4870" s="41"/>
      <c r="BV4870" s="41"/>
      <c r="BW4870" s="41"/>
      <c r="BX4870" s="41"/>
      <c r="BY4870" s="41"/>
      <c r="BZ4870" s="41"/>
      <c r="CA4870" s="41"/>
      <c r="CB4870" s="41"/>
      <c r="CC4870" s="41"/>
      <c r="CD4870" s="41"/>
      <c r="CE4870" s="41"/>
      <c r="CF4870" s="41"/>
      <c r="CG4870" s="41"/>
      <c r="CH4870" s="41"/>
      <c r="CI4870" s="41"/>
      <c r="CJ4870" s="41"/>
      <c r="ED4870" s="68"/>
      <c r="EE4870" s="68"/>
      <c r="EF4870" s="68"/>
      <c r="EG4870" s="68"/>
      <c r="EH4870" s="68"/>
      <c r="EI4870" s="68"/>
      <c r="EJ4870" s="68"/>
      <c r="EK4870" s="68"/>
      <c r="EL4870" s="68"/>
      <c r="EM4870" s="68"/>
      <c r="EN4870" s="68"/>
      <c r="EO4870" s="68"/>
      <c r="EP4870" s="68"/>
      <c r="EQ4870" s="68"/>
      <c r="ER4870" s="68"/>
      <c r="ES4870" s="68"/>
      <c r="ET4870" s="68"/>
    </row>
    <row r="4871" spans="53:150" s="9" customFormat="1" ht="15">
      <c r="BA4871" s="41"/>
      <c r="BB4871" s="41"/>
      <c r="BC4871" s="41"/>
      <c r="BD4871" s="41"/>
      <c r="BE4871" s="41"/>
      <c r="BF4871" s="41"/>
      <c r="BG4871" s="41"/>
      <c r="BH4871" s="41"/>
      <c r="BI4871" s="41"/>
      <c r="BJ4871" s="41"/>
      <c r="BK4871" s="41"/>
      <c r="BL4871" s="41"/>
      <c r="BM4871" s="41"/>
      <c r="BN4871" s="41"/>
      <c r="BO4871" s="41"/>
      <c r="BP4871" s="41"/>
      <c r="BQ4871" s="41"/>
      <c r="BR4871" s="41"/>
      <c r="BS4871" s="41"/>
      <c r="BT4871" s="41"/>
      <c r="BU4871" s="41"/>
      <c r="BV4871" s="41"/>
      <c r="BW4871" s="41"/>
      <c r="BX4871" s="41"/>
      <c r="BY4871" s="41"/>
      <c r="BZ4871" s="41"/>
      <c r="CA4871" s="41"/>
      <c r="CB4871" s="41"/>
      <c r="CC4871" s="41"/>
      <c r="CD4871" s="41"/>
      <c r="CE4871" s="41"/>
      <c r="CF4871" s="41"/>
      <c r="CG4871" s="41"/>
      <c r="CH4871" s="41"/>
      <c r="CI4871" s="41"/>
      <c r="CJ4871" s="41"/>
      <c r="ED4871" s="68"/>
      <c r="EE4871" s="68"/>
      <c r="EF4871" s="68"/>
      <c r="EG4871" s="68"/>
      <c r="EH4871" s="68"/>
      <c r="EI4871" s="68"/>
      <c r="EJ4871" s="68"/>
      <c r="EK4871" s="68"/>
      <c r="EL4871" s="68"/>
      <c r="EM4871" s="68"/>
      <c r="EN4871" s="68"/>
      <c r="EO4871" s="68"/>
      <c r="EP4871" s="68"/>
      <c r="EQ4871" s="68"/>
      <c r="ER4871" s="68"/>
      <c r="ES4871" s="68"/>
      <c r="ET4871" s="68"/>
    </row>
    <row r="4872" spans="53:150" s="9" customFormat="1" ht="15">
      <c r="BA4872" s="41"/>
      <c r="BB4872" s="41"/>
      <c r="BC4872" s="41"/>
      <c r="BD4872" s="41"/>
      <c r="BE4872" s="41"/>
      <c r="BF4872" s="41"/>
      <c r="BG4872" s="41"/>
      <c r="BH4872" s="41"/>
      <c r="BI4872" s="41"/>
      <c r="BJ4872" s="41"/>
      <c r="BK4872" s="41"/>
      <c r="BL4872" s="41"/>
      <c r="BM4872" s="41"/>
      <c r="BN4872" s="41"/>
      <c r="BO4872" s="41"/>
      <c r="BP4872" s="41"/>
      <c r="BQ4872" s="41"/>
      <c r="BR4872" s="41"/>
      <c r="BS4872" s="41"/>
      <c r="BT4872" s="41"/>
      <c r="BU4872" s="41"/>
      <c r="BV4872" s="41"/>
      <c r="BW4872" s="41"/>
      <c r="BX4872" s="41"/>
      <c r="BY4872" s="41"/>
      <c r="BZ4872" s="41"/>
      <c r="CA4872" s="41"/>
      <c r="CB4872" s="41"/>
      <c r="CC4872" s="41"/>
      <c r="CD4872" s="41"/>
      <c r="CE4872" s="41"/>
      <c r="CF4872" s="41"/>
      <c r="CG4872" s="41"/>
      <c r="CH4872" s="41"/>
      <c r="CI4872" s="41"/>
      <c r="CJ4872" s="41"/>
      <c r="ED4872" s="68"/>
      <c r="EE4872" s="68"/>
      <c r="EF4872" s="68"/>
      <c r="EG4872" s="68"/>
      <c r="EH4872" s="68"/>
      <c r="EI4872" s="68"/>
      <c r="EJ4872" s="68"/>
      <c r="EK4872" s="68"/>
      <c r="EL4872" s="68"/>
      <c r="EM4872" s="68"/>
      <c r="EN4872" s="68"/>
      <c r="EO4872" s="68"/>
      <c r="EP4872" s="68"/>
      <c r="EQ4872" s="68"/>
      <c r="ER4872" s="68"/>
      <c r="ES4872" s="68"/>
      <c r="ET4872" s="68"/>
    </row>
    <row r="4873" spans="53:150" s="9" customFormat="1" ht="15">
      <c r="BA4873" s="41"/>
      <c r="BB4873" s="41"/>
      <c r="BC4873" s="41"/>
      <c r="BD4873" s="41"/>
      <c r="BE4873" s="41"/>
      <c r="BF4873" s="41"/>
      <c r="BG4873" s="41"/>
      <c r="BH4873" s="41"/>
      <c r="BI4873" s="41"/>
      <c r="BJ4873" s="41"/>
      <c r="BK4873" s="41"/>
      <c r="BL4873" s="41"/>
      <c r="BM4873" s="41"/>
      <c r="BN4873" s="41"/>
      <c r="BO4873" s="41"/>
      <c r="BP4873" s="41"/>
      <c r="BQ4873" s="41"/>
      <c r="BR4873" s="41"/>
      <c r="BS4873" s="41"/>
      <c r="BT4873" s="41"/>
      <c r="BU4873" s="41"/>
      <c r="BV4873" s="41"/>
      <c r="BW4873" s="41"/>
      <c r="BX4873" s="41"/>
      <c r="BY4873" s="41"/>
      <c r="BZ4873" s="41"/>
      <c r="CA4873" s="41"/>
      <c r="CB4873" s="41"/>
      <c r="CC4873" s="41"/>
      <c r="CD4873" s="41"/>
      <c r="CE4873" s="41"/>
      <c r="CF4873" s="41"/>
      <c r="CG4873" s="41"/>
      <c r="CH4873" s="41"/>
      <c r="CI4873" s="41"/>
      <c r="CJ4873" s="41"/>
      <c r="ED4873" s="68"/>
      <c r="EE4873" s="68"/>
      <c r="EF4873" s="68"/>
      <c r="EG4873" s="68"/>
      <c r="EH4873" s="68"/>
      <c r="EI4873" s="68"/>
      <c r="EJ4873" s="68"/>
      <c r="EK4873" s="68"/>
      <c r="EL4873" s="68"/>
      <c r="EM4873" s="68"/>
      <c r="EN4873" s="68"/>
      <c r="EO4873" s="68"/>
      <c r="EP4873" s="68"/>
      <c r="EQ4873" s="68"/>
      <c r="ER4873" s="68"/>
      <c r="ES4873" s="68"/>
      <c r="ET4873" s="68"/>
    </row>
    <row r="4874" spans="53:150" s="9" customFormat="1" ht="15">
      <c r="BA4874" s="41"/>
      <c r="BB4874" s="41"/>
      <c r="BC4874" s="41"/>
      <c r="BD4874" s="41"/>
      <c r="BE4874" s="41"/>
      <c r="BF4874" s="41"/>
      <c r="BG4874" s="41"/>
      <c r="BH4874" s="41"/>
      <c r="BI4874" s="41"/>
      <c r="BJ4874" s="41"/>
      <c r="BK4874" s="41"/>
      <c r="BL4874" s="41"/>
      <c r="BM4874" s="41"/>
      <c r="BN4874" s="41"/>
      <c r="BO4874" s="41"/>
      <c r="BP4874" s="41"/>
      <c r="BQ4874" s="41"/>
      <c r="BR4874" s="41"/>
      <c r="BS4874" s="41"/>
      <c r="BT4874" s="41"/>
      <c r="BU4874" s="41"/>
      <c r="BV4874" s="41"/>
      <c r="BW4874" s="41"/>
      <c r="BX4874" s="41"/>
      <c r="BY4874" s="41"/>
      <c r="BZ4874" s="41"/>
      <c r="CA4874" s="41"/>
      <c r="CB4874" s="41"/>
      <c r="CC4874" s="41"/>
      <c r="CD4874" s="41"/>
      <c r="CE4874" s="41"/>
      <c r="CF4874" s="41"/>
      <c r="CG4874" s="41"/>
      <c r="CH4874" s="41"/>
      <c r="CI4874" s="41"/>
      <c r="CJ4874" s="41"/>
      <c r="ED4874" s="68"/>
      <c r="EE4874" s="68"/>
      <c r="EF4874" s="68"/>
      <c r="EG4874" s="68"/>
      <c r="EH4874" s="68"/>
      <c r="EI4874" s="68"/>
      <c r="EJ4874" s="68"/>
      <c r="EK4874" s="68"/>
      <c r="EL4874" s="68"/>
      <c r="EM4874" s="68"/>
      <c r="EN4874" s="68"/>
      <c r="EO4874" s="68"/>
      <c r="EP4874" s="68"/>
      <c r="EQ4874" s="68"/>
      <c r="ER4874" s="68"/>
      <c r="ES4874" s="68"/>
      <c r="ET4874" s="68"/>
    </row>
    <row r="4875" spans="53:150" s="9" customFormat="1" ht="15">
      <c r="BA4875" s="41"/>
      <c r="BB4875" s="41"/>
      <c r="BC4875" s="41"/>
      <c r="BD4875" s="41"/>
      <c r="BE4875" s="41"/>
      <c r="BF4875" s="41"/>
      <c r="BG4875" s="41"/>
      <c r="BH4875" s="41"/>
      <c r="BI4875" s="41"/>
      <c r="BJ4875" s="41"/>
      <c r="BK4875" s="41"/>
      <c r="BL4875" s="41"/>
      <c r="BM4875" s="41"/>
      <c r="BN4875" s="41"/>
      <c r="BO4875" s="41"/>
      <c r="BP4875" s="41"/>
      <c r="BQ4875" s="41"/>
      <c r="BR4875" s="41"/>
      <c r="BS4875" s="41"/>
      <c r="BT4875" s="41"/>
      <c r="BU4875" s="41"/>
      <c r="BV4875" s="41"/>
      <c r="BW4875" s="41"/>
      <c r="BX4875" s="41"/>
      <c r="BY4875" s="41"/>
      <c r="BZ4875" s="41"/>
      <c r="CA4875" s="41"/>
      <c r="CB4875" s="41"/>
      <c r="CC4875" s="41"/>
      <c r="CD4875" s="41"/>
      <c r="CE4875" s="41"/>
      <c r="CF4875" s="41"/>
      <c r="CG4875" s="41"/>
      <c r="CH4875" s="41"/>
      <c r="CI4875" s="41"/>
      <c r="CJ4875" s="41"/>
      <c r="ED4875" s="68"/>
      <c r="EE4875" s="68"/>
      <c r="EF4875" s="68"/>
      <c r="EG4875" s="68"/>
      <c r="EH4875" s="68"/>
      <c r="EI4875" s="68"/>
      <c r="EJ4875" s="68"/>
      <c r="EK4875" s="68"/>
      <c r="EL4875" s="68"/>
      <c r="EM4875" s="68"/>
      <c r="EN4875" s="68"/>
      <c r="EO4875" s="68"/>
      <c r="EP4875" s="68"/>
      <c r="EQ4875" s="68"/>
      <c r="ER4875" s="68"/>
      <c r="ES4875" s="68"/>
      <c r="ET4875" s="68"/>
    </row>
    <row r="4876" spans="53:150" s="9" customFormat="1" ht="15">
      <c r="BA4876" s="41"/>
      <c r="BB4876" s="41"/>
      <c r="BC4876" s="41"/>
      <c r="BD4876" s="41"/>
      <c r="BE4876" s="41"/>
      <c r="BF4876" s="41"/>
      <c r="BG4876" s="41"/>
      <c r="BH4876" s="41"/>
      <c r="BI4876" s="41"/>
      <c r="BJ4876" s="41"/>
      <c r="BK4876" s="41"/>
      <c r="BL4876" s="41"/>
      <c r="BM4876" s="41"/>
      <c r="BN4876" s="41"/>
      <c r="BO4876" s="41"/>
      <c r="BP4876" s="41"/>
      <c r="BQ4876" s="41"/>
      <c r="BR4876" s="41"/>
      <c r="BS4876" s="41"/>
      <c r="BT4876" s="41"/>
      <c r="BU4876" s="41"/>
      <c r="BV4876" s="41"/>
      <c r="BW4876" s="41"/>
      <c r="BX4876" s="41"/>
      <c r="BY4876" s="41"/>
      <c r="BZ4876" s="41"/>
      <c r="CA4876" s="41"/>
      <c r="CB4876" s="41"/>
      <c r="CC4876" s="41"/>
      <c r="CD4876" s="41"/>
      <c r="CE4876" s="41"/>
      <c r="CF4876" s="41"/>
      <c r="CG4876" s="41"/>
      <c r="CH4876" s="41"/>
      <c r="CI4876" s="41"/>
      <c r="CJ4876" s="41"/>
      <c r="ED4876" s="68"/>
      <c r="EE4876" s="68"/>
      <c r="EF4876" s="68"/>
      <c r="EG4876" s="68"/>
      <c r="EH4876" s="68"/>
      <c r="EI4876" s="68"/>
      <c r="EJ4876" s="68"/>
      <c r="EK4876" s="68"/>
      <c r="EL4876" s="68"/>
      <c r="EM4876" s="68"/>
      <c r="EN4876" s="68"/>
      <c r="EO4876" s="68"/>
      <c r="EP4876" s="68"/>
      <c r="EQ4876" s="68"/>
      <c r="ER4876" s="68"/>
      <c r="ES4876" s="68"/>
      <c r="ET4876" s="68"/>
    </row>
    <row r="4877" spans="53:150" s="9" customFormat="1" ht="15">
      <c r="BA4877" s="41"/>
      <c r="BB4877" s="41"/>
      <c r="BC4877" s="41"/>
      <c r="BD4877" s="41"/>
      <c r="BE4877" s="41"/>
      <c r="BF4877" s="41"/>
      <c r="BG4877" s="41"/>
      <c r="BH4877" s="41"/>
      <c r="BI4877" s="41"/>
      <c r="BJ4877" s="41"/>
      <c r="BK4877" s="41"/>
      <c r="BL4877" s="41"/>
      <c r="BM4877" s="41"/>
      <c r="BN4877" s="41"/>
      <c r="BO4877" s="41"/>
      <c r="BP4877" s="41"/>
      <c r="BQ4877" s="41"/>
      <c r="BR4877" s="41"/>
      <c r="BS4877" s="41"/>
      <c r="BT4877" s="41"/>
      <c r="BU4877" s="41"/>
      <c r="BV4877" s="41"/>
      <c r="BW4877" s="41"/>
      <c r="BX4877" s="41"/>
      <c r="BY4877" s="41"/>
      <c r="BZ4877" s="41"/>
      <c r="CA4877" s="41"/>
      <c r="CB4877" s="41"/>
      <c r="CC4877" s="41"/>
      <c r="CD4877" s="41"/>
      <c r="CE4877" s="41"/>
      <c r="CF4877" s="41"/>
      <c r="CG4877" s="41"/>
      <c r="CH4877" s="41"/>
      <c r="CI4877" s="41"/>
      <c r="CJ4877" s="41"/>
      <c r="ED4877" s="68"/>
      <c r="EE4877" s="68"/>
      <c r="EF4877" s="68"/>
      <c r="EG4877" s="68"/>
      <c r="EH4877" s="68"/>
      <c r="EI4877" s="68"/>
      <c r="EJ4877" s="68"/>
      <c r="EK4877" s="68"/>
      <c r="EL4877" s="68"/>
      <c r="EM4877" s="68"/>
      <c r="EN4877" s="68"/>
      <c r="EO4877" s="68"/>
      <c r="EP4877" s="68"/>
      <c r="EQ4877" s="68"/>
      <c r="ER4877" s="68"/>
      <c r="ES4877" s="68"/>
      <c r="ET4877" s="68"/>
    </row>
    <row r="4878" spans="53:150" s="9" customFormat="1" ht="15">
      <c r="BA4878" s="41"/>
      <c r="BB4878" s="41"/>
      <c r="BC4878" s="41"/>
      <c r="BD4878" s="41"/>
      <c r="BE4878" s="41"/>
      <c r="BF4878" s="41"/>
      <c r="BG4878" s="41"/>
      <c r="BH4878" s="41"/>
      <c r="BI4878" s="41"/>
      <c r="BJ4878" s="41"/>
      <c r="BK4878" s="41"/>
      <c r="BL4878" s="41"/>
      <c r="BM4878" s="41"/>
      <c r="BN4878" s="41"/>
      <c r="BO4878" s="41"/>
      <c r="BP4878" s="41"/>
      <c r="BQ4878" s="41"/>
      <c r="BR4878" s="41"/>
      <c r="BS4878" s="41"/>
      <c r="BT4878" s="41"/>
      <c r="BU4878" s="41"/>
      <c r="BV4878" s="41"/>
      <c r="BW4878" s="41"/>
      <c r="BX4878" s="41"/>
      <c r="BY4878" s="41"/>
      <c r="BZ4878" s="41"/>
      <c r="CA4878" s="41"/>
      <c r="CB4878" s="41"/>
      <c r="CC4878" s="41"/>
      <c r="CD4878" s="41"/>
      <c r="CE4878" s="41"/>
      <c r="CF4878" s="41"/>
      <c r="CG4878" s="41"/>
      <c r="CH4878" s="41"/>
      <c r="CI4878" s="41"/>
      <c r="CJ4878" s="41"/>
      <c r="ED4878" s="68"/>
      <c r="EE4878" s="68"/>
      <c r="EF4878" s="68"/>
      <c r="EG4878" s="68"/>
      <c r="EH4878" s="68"/>
      <c r="EI4878" s="68"/>
      <c r="EJ4878" s="68"/>
      <c r="EK4878" s="68"/>
      <c r="EL4878" s="68"/>
      <c r="EM4878" s="68"/>
      <c r="EN4878" s="68"/>
      <c r="EO4878" s="68"/>
      <c r="EP4878" s="68"/>
      <c r="EQ4878" s="68"/>
      <c r="ER4878" s="68"/>
      <c r="ES4878" s="68"/>
      <c r="ET4878" s="68"/>
    </row>
    <row r="4879" spans="53:150" s="9" customFormat="1" ht="15">
      <c r="BA4879" s="41"/>
      <c r="BB4879" s="41"/>
      <c r="BC4879" s="41"/>
      <c r="BD4879" s="41"/>
      <c r="BE4879" s="41"/>
      <c r="BF4879" s="41"/>
      <c r="BG4879" s="41"/>
      <c r="BH4879" s="41"/>
      <c r="BI4879" s="41"/>
      <c r="BJ4879" s="41"/>
      <c r="BK4879" s="41"/>
      <c r="BL4879" s="41"/>
      <c r="BM4879" s="41"/>
      <c r="BN4879" s="41"/>
      <c r="BO4879" s="41"/>
      <c r="BP4879" s="41"/>
      <c r="BQ4879" s="41"/>
      <c r="BR4879" s="41"/>
      <c r="BS4879" s="41"/>
      <c r="BT4879" s="41"/>
      <c r="BU4879" s="41"/>
      <c r="BV4879" s="41"/>
      <c r="BW4879" s="41"/>
      <c r="BX4879" s="41"/>
      <c r="BY4879" s="41"/>
      <c r="BZ4879" s="41"/>
      <c r="CA4879" s="41"/>
      <c r="CB4879" s="41"/>
      <c r="CC4879" s="41"/>
      <c r="CD4879" s="41"/>
      <c r="CE4879" s="41"/>
      <c r="CF4879" s="41"/>
      <c r="CG4879" s="41"/>
      <c r="CH4879" s="41"/>
      <c r="CI4879" s="41"/>
      <c r="CJ4879" s="41"/>
      <c r="ED4879" s="68"/>
      <c r="EE4879" s="68"/>
      <c r="EF4879" s="68"/>
      <c r="EG4879" s="68"/>
      <c r="EH4879" s="68"/>
      <c r="EI4879" s="68"/>
      <c r="EJ4879" s="68"/>
      <c r="EK4879" s="68"/>
      <c r="EL4879" s="68"/>
      <c r="EM4879" s="68"/>
      <c r="EN4879" s="68"/>
      <c r="EO4879" s="68"/>
      <c r="EP4879" s="68"/>
      <c r="EQ4879" s="68"/>
      <c r="ER4879" s="68"/>
      <c r="ES4879" s="68"/>
      <c r="ET4879" s="68"/>
    </row>
    <row r="4880" spans="53:150" s="9" customFormat="1" ht="15">
      <c r="BA4880" s="41"/>
      <c r="BB4880" s="41"/>
      <c r="BC4880" s="41"/>
      <c r="BD4880" s="41"/>
      <c r="BE4880" s="41"/>
      <c r="BF4880" s="41"/>
      <c r="BG4880" s="41"/>
      <c r="BH4880" s="41"/>
      <c r="BI4880" s="41"/>
      <c r="BJ4880" s="41"/>
      <c r="BK4880" s="41"/>
      <c r="BL4880" s="41"/>
      <c r="BM4880" s="41"/>
      <c r="BN4880" s="41"/>
      <c r="BO4880" s="41"/>
      <c r="BP4880" s="41"/>
      <c r="BQ4880" s="41"/>
      <c r="BR4880" s="41"/>
      <c r="BS4880" s="41"/>
      <c r="BT4880" s="41"/>
      <c r="BU4880" s="41"/>
      <c r="BV4880" s="41"/>
      <c r="BW4880" s="41"/>
      <c r="BX4880" s="41"/>
      <c r="BY4880" s="41"/>
      <c r="BZ4880" s="41"/>
      <c r="CA4880" s="41"/>
      <c r="CB4880" s="41"/>
      <c r="CC4880" s="41"/>
      <c r="CD4880" s="41"/>
      <c r="CE4880" s="41"/>
      <c r="CF4880" s="41"/>
      <c r="CG4880" s="41"/>
      <c r="CH4880" s="41"/>
      <c r="CI4880" s="41"/>
      <c r="CJ4880" s="41"/>
      <c r="ED4880" s="68"/>
      <c r="EE4880" s="68"/>
      <c r="EF4880" s="68"/>
      <c r="EG4880" s="68"/>
      <c r="EH4880" s="68"/>
      <c r="EI4880" s="68"/>
      <c r="EJ4880" s="68"/>
      <c r="EK4880" s="68"/>
      <c r="EL4880" s="68"/>
      <c r="EM4880" s="68"/>
      <c r="EN4880" s="68"/>
      <c r="EO4880" s="68"/>
      <c r="EP4880" s="68"/>
      <c r="EQ4880" s="68"/>
      <c r="ER4880" s="68"/>
      <c r="ES4880" s="68"/>
      <c r="ET4880" s="68"/>
    </row>
    <row r="4881" spans="53:150" s="9" customFormat="1" ht="15">
      <c r="BA4881" s="41"/>
      <c r="BB4881" s="41"/>
      <c r="BC4881" s="41"/>
      <c r="BD4881" s="41"/>
      <c r="BE4881" s="41"/>
      <c r="BF4881" s="41"/>
      <c r="BG4881" s="41"/>
      <c r="BH4881" s="41"/>
      <c r="BI4881" s="41"/>
      <c r="BJ4881" s="41"/>
      <c r="BK4881" s="41"/>
      <c r="BL4881" s="41"/>
      <c r="BM4881" s="41"/>
      <c r="BN4881" s="41"/>
      <c r="BO4881" s="41"/>
      <c r="BP4881" s="41"/>
      <c r="BQ4881" s="41"/>
      <c r="BR4881" s="41"/>
      <c r="BS4881" s="41"/>
      <c r="BT4881" s="41"/>
      <c r="BU4881" s="41"/>
      <c r="BV4881" s="41"/>
      <c r="BW4881" s="41"/>
      <c r="BX4881" s="41"/>
      <c r="BY4881" s="41"/>
      <c r="BZ4881" s="41"/>
      <c r="CA4881" s="41"/>
      <c r="CB4881" s="41"/>
      <c r="CC4881" s="41"/>
      <c r="CD4881" s="41"/>
      <c r="CE4881" s="41"/>
      <c r="CF4881" s="41"/>
      <c r="CG4881" s="41"/>
      <c r="CH4881" s="41"/>
      <c r="CI4881" s="41"/>
      <c r="CJ4881" s="41"/>
      <c r="ED4881" s="68"/>
      <c r="EE4881" s="68"/>
      <c r="EF4881" s="68"/>
      <c r="EG4881" s="68"/>
      <c r="EH4881" s="68"/>
      <c r="EI4881" s="68"/>
      <c r="EJ4881" s="68"/>
      <c r="EK4881" s="68"/>
      <c r="EL4881" s="68"/>
      <c r="EM4881" s="68"/>
      <c r="EN4881" s="68"/>
      <c r="EO4881" s="68"/>
      <c r="EP4881" s="68"/>
      <c r="EQ4881" s="68"/>
      <c r="ER4881" s="68"/>
      <c r="ES4881" s="68"/>
      <c r="ET4881" s="68"/>
    </row>
    <row r="4882" spans="53:150" s="9" customFormat="1" ht="15">
      <c r="BA4882" s="41"/>
      <c r="BB4882" s="41"/>
      <c r="BC4882" s="41"/>
      <c r="BD4882" s="41"/>
      <c r="BE4882" s="41"/>
      <c r="BF4882" s="41"/>
      <c r="BG4882" s="41"/>
      <c r="BH4882" s="41"/>
      <c r="BI4882" s="41"/>
      <c r="BJ4882" s="41"/>
      <c r="BK4882" s="41"/>
      <c r="BL4882" s="41"/>
      <c r="BM4882" s="41"/>
      <c r="BN4882" s="41"/>
      <c r="BO4882" s="41"/>
      <c r="BP4882" s="41"/>
      <c r="BQ4882" s="41"/>
      <c r="BR4882" s="41"/>
      <c r="BS4882" s="41"/>
      <c r="BT4882" s="41"/>
      <c r="BU4882" s="41"/>
      <c r="BV4882" s="41"/>
      <c r="BW4882" s="41"/>
      <c r="BX4882" s="41"/>
      <c r="BY4882" s="41"/>
      <c r="BZ4882" s="41"/>
      <c r="CA4882" s="41"/>
      <c r="CB4882" s="41"/>
      <c r="CC4882" s="41"/>
      <c r="CD4882" s="41"/>
      <c r="CE4882" s="41"/>
      <c r="CF4882" s="41"/>
      <c r="CG4882" s="41"/>
      <c r="CH4882" s="41"/>
      <c r="CI4882" s="41"/>
      <c r="CJ4882" s="41"/>
      <c r="ED4882" s="68"/>
      <c r="EE4882" s="68"/>
      <c r="EF4882" s="68"/>
      <c r="EG4882" s="68"/>
      <c r="EH4882" s="68"/>
      <c r="EI4882" s="68"/>
      <c r="EJ4882" s="68"/>
      <c r="EK4882" s="68"/>
      <c r="EL4882" s="68"/>
      <c r="EM4882" s="68"/>
      <c r="EN4882" s="68"/>
      <c r="EO4882" s="68"/>
      <c r="EP4882" s="68"/>
      <c r="EQ4882" s="68"/>
      <c r="ER4882" s="68"/>
      <c r="ES4882" s="68"/>
      <c r="ET4882" s="68"/>
    </row>
    <row r="4883" spans="53:150" s="9" customFormat="1" ht="15">
      <c r="BA4883" s="41"/>
      <c r="BB4883" s="41"/>
      <c r="BC4883" s="41"/>
      <c r="BD4883" s="41"/>
      <c r="BE4883" s="41"/>
      <c r="BF4883" s="41"/>
      <c r="BG4883" s="41"/>
      <c r="BH4883" s="41"/>
      <c r="BI4883" s="41"/>
      <c r="BJ4883" s="41"/>
      <c r="BK4883" s="41"/>
      <c r="BL4883" s="41"/>
      <c r="BM4883" s="41"/>
      <c r="BN4883" s="41"/>
      <c r="BO4883" s="41"/>
      <c r="BP4883" s="41"/>
      <c r="BQ4883" s="41"/>
      <c r="BR4883" s="41"/>
      <c r="BS4883" s="41"/>
      <c r="BT4883" s="41"/>
      <c r="BU4883" s="41"/>
      <c r="BV4883" s="41"/>
      <c r="BW4883" s="41"/>
      <c r="BX4883" s="41"/>
      <c r="BY4883" s="41"/>
      <c r="BZ4883" s="41"/>
      <c r="CA4883" s="41"/>
      <c r="CB4883" s="41"/>
      <c r="CC4883" s="41"/>
      <c r="CD4883" s="41"/>
      <c r="CE4883" s="41"/>
      <c r="CF4883" s="41"/>
      <c r="CG4883" s="41"/>
      <c r="CH4883" s="41"/>
      <c r="CI4883" s="41"/>
      <c r="CJ4883" s="41"/>
      <c r="ED4883" s="68"/>
      <c r="EE4883" s="68"/>
      <c r="EF4883" s="68"/>
      <c r="EG4883" s="68"/>
      <c r="EH4883" s="68"/>
      <c r="EI4883" s="68"/>
      <c r="EJ4883" s="68"/>
      <c r="EK4883" s="68"/>
      <c r="EL4883" s="68"/>
      <c r="EM4883" s="68"/>
      <c r="EN4883" s="68"/>
      <c r="EO4883" s="68"/>
      <c r="EP4883" s="68"/>
      <c r="EQ4883" s="68"/>
      <c r="ER4883" s="68"/>
      <c r="ES4883" s="68"/>
      <c r="ET4883" s="68"/>
    </row>
    <row r="4884" spans="53:150" s="9" customFormat="1" ht="15">
      <c r="BA4884" s="41"/>
      <c r="BB4884" s="41"/>
      <c r="BC4884" s="41"/>
      <c r="BD4884" s="41"/>
      <c r="BE4884" s="41"/>
      <c r="BF4884" s="41"/>
      <c r="BG4884" s="41"/>
      <c r="BH4884" s="41"/>
      <c r="BI4884" s="41"/>
      <c r="BJ4884" s="41"/>
      <c r="BK4884" s="41"/>
      <c r="BL4884" s="41"/>
      <c r="BM4884" s="41"/>
      <c r="BN4884" s="41"/>
      <c r="BO4884" s="41"/>
      <c r="BP4884" s="41"/>
      <c r="BQ4884" s="41"/>
      <c r="BR4884" s="41"/>
      <c r="BS4884" s="41"/>
      <c r="BT4884" s="41"/>
      <c r="BU4884" s="41"/>
      <c r="BV4884" s="41"/>
      <c r="BW4884" s="41"/>
      <c r="BX4884" s="41"/>
      <c r="BY4884" s="41"/>
      <c r="BZ4884" s="41"/>
      <c r="CA4884" s="41"/>
      <c r="CB4884" s="41"/>
      <c r="CC4884" s="41"/>
      <c r="CD4884" s="41"/>
      <c r="CE4884" s="41"/>
      <c r="CF4884" s="41"/>
      <c r="CG4884" s="41"/>
      <c r="CH4884" s="41"/>
      <c r="CI4884" s="41"/>
      <c r="CJ4884" s="41"/>
      <c r="ED4884" s="68"/>
      <c r="EE4884" s="68"/>
      <c r="EF4884" s="68"/>
      <c r="EG4884" s="68"/>
      <c r="EH4884" s="68"/>
      <c r="EI4884" s="68"/>
      <c r="EJ4884" s="68"/>
      <c r="EK4884" s="68"/>
      <c r="EL4884" s="68"/>
      <c r="EM4884" s="68"/>
      <c r="EN4884" s="68"/>
      <c r="EO4884" s="68"/>
      <c r="EP4884" s="68"/>
      <c r="EQ4884" s="68"/>
      <c r="ER4884" s="68"/>
      <c r="ES4884" s="68"/>
      <c r="ET4884" s="68"/>
    </row>
    <row r="4885" spans="53:150" s="9" customFormat="1" ht="15">
      <c r="BA4885" s="41"/>
      <c r="BB4885" s="41"/>
      <c r="BC4885" s="41"/>
      <c r="BD4885" s="41"/>
      <c r="BE4885" s="41"/>
      <c r="BF4885" s="41"/>
      <c r="BG4885" s="41"/>
      <c r="BH4885" s="41"/>
      <c r="BI4885" s="41"/>
      <c r="BJ4885" s="41"/>
      <c r="BK4885" s="41"/>
      <c r="BL4885" s="41"/>
      <c r="BM4885" s="41"/>
      <c r="BN4885" s="41"/>
      <c r="BO4885" s="41"/>
      <c r="BP4885" s="41"/>
      <c r="BQ4885" s="41"/>
      <c r="BR4885" s="41"/>
      <c r="BS4885" s="41"/>
      <c r="BT4885" s="41"/>
      <c r="BU4885" s="41"/>
      <c r="BV4885" s="41"/>
      <c r="BW4885" s="41"/>
      <c r="BX4885" s="41"/>
      <c r="BY4885" s="41"/>
      <c r="BZ4885" s="41"/>
      <c r="CA4885" s="41"/>
      <c r="CB4885" s="41"/>
      <c r="CC4885" s="41"/>
      <c r="CD4885" s="41"/>
      <c r="CE4885" s="41"/>
      <c r="CF4885" s="41"/>
      <c r="CG4885" s="41"/>
      <c r="CH4885" s="41"/>
      <c r="CI4885" s="41"/>
      <c r="CJ4885" s="41"/>
      <c r="ED4885" s="68"/>
      <c r="EE4885" s="68"/>
      <c r="EF4885" s="68"/>
      <c r="EG4885" s="68"/>
      <c r="EH4885" s="68"/>
      <c r="EI4885" s="68"/>
      <c r="EJ4885" s="68"/>
      <c r="EK4885" s="68"/>
      <c r="EL4885" s="68"/>
      <c r="EM4885" s="68"/>
      <c r="EN4885" s="68"/>
      <c r="EO4885" s="68"/>
      <c r="EP4885" s="68"/>
      <c r="EQ4885" s="68"/>
      <c r="ER4885" s="68"/>
      <c r="ES4885" s="68"/>
      <c r="ET4885" s="68"/>
    </row>
    <row r="4886" spans="53:150" s="9" customFormat="1" ht="15">
      <c r="BA4886" s="41"/>
      <c r="BB4886" s="41"/>
      <c r="BC4886" s="41"/>
      <c r="BD4886" s="41"/>
      <c r="BE4886" s="41"/>
      <c r="BF4886" s="41"/>
      <c r="BG4886" s="41"/>
      <c r="BH4886" s="41"/>
      <c r="BI4886" s="41"/>
      <c r="BJ4886" s="41"/>
      <c r="BK4886" s="41"/>
      <c r="BL4886" s="41"/>
      <c r="BM4886" s="41"/>
      <c r="BN4886" s="41"/>
      <c r="BO4886" s="41"/>
      <c r="BP4886" s="41"/>
      <c r="BQ4886" s="41"/>
      <c r="BR4886" s="41"/>
      <c r="BS4886" s="41"/>
      <c r="BT4886" s="41"/>
      <c r="BU4886" s="41"/>
      <c r="BV4886" s="41"/>
      <c r="BW4886" s="41"/>
      <c r="BX4886" s="41"/>
      <c r="BY4886" s="41"/>
      <c r="BZ4886" s="41"/>
      <c r="CA4886" s="41"/>
      <c r="CB4886" s="41"/>
      <c r="CC4886" s="41"/>
      <c r="CD4886" s="41"/>
      <c r="CE4886" s="41"/>
      <c r="CF4886" s="41"/>
      <c r="CG4886" s="41"/>
      <c r="CH4886" s="41"/>
      <c r="CI4886" s="41"/>
      <c r="CJ4886" s="41"/>
      <c r="ED4886" s="68"/>
      <c r="EE4886" s="68"/>
      <c r="EF4886" s="68"/>
      <c r="EG4886" s="68"/>
      <c r="EH4886" s="68"/>
      <c r="EI4886" s="68"/>
      <c r="EJ4886" s="68"/>
      <c r="EK4886" s="68"/>
      <c r="EL4886" s="68"/>
      <c r="EM4886" s="68"/>
      <c r="EN4886" s="68"/>
      <c r="EO4886" s="68"/>
      <c r="EP4886" s="68"/>
      <c r="EQ4886" s="68"/>
      <c r="ER4886" s="68"/>
      <c r="ES4886" s="68"/>
      <c r="ET4886" s="68"/>
    </row>
    <row r="4887" spans="53:150" s="9" customFormat="1" ht="15">
      <c r="BA4887" s="41"/>
      <c r="BB4887" s="41"/>
      <c r="BC4887" s="41"/>
      <c r="BD4887" s="41"/>
      <c r="BE4887" s="41"/>
      <c r="BF4887" s="41"/>
      <c r="BG4887" s="41"/>
      <c r="BH4887" s="41"/>
      <c r="BI4887" s="41"/>
      <c r="BJ4887" s="41"/>
      <c r="BK4887" s="41"/>
      <c r="BL4887" s="41"/>
      <c r="BM4887" s="41"/>
      <c r="BN4887" s="41"/>
      <c r="BO4887" s="41"/>
      <c r="BP4887" s="41"/>
      <c r="BQ4887" s="41"/>
      <c r="BR4887" s="41"/>
      <c r="BS4887" s="41"/>
      <c r="BT4887" s="41"/>
      <c r="BU4887" s="41"/>
      <c r="BV4887" s="41"/>
      <c r="BW4887" s="41"/>
      <c r="BX4887" s="41"/>
      <c r="BY4887" s="41"/>
      <c r="BZ4887" s="41"/>
      <c r="CA4887" s="41"/>
      <c r="CB4887" s="41"/>
      <c r="CC4887" s="41"/>
      <c r="CD4887" s="41"/>
      <c r="CE4887" s="41"/>
      <c r="CF4887" s="41"/>
      <c r="CG4887" s="41"/>
      <c r="CH4887" s="41"/>
      <c r="CI4887" s="41"/>
      <c r="CJ4887" s="41"/>
      <c r="ED4887" s="68"/>
      <c r="EE4887" s="68"/>
      <c r="EF4887" s="68"/>
      <c r="EG4887" s="68"/>
      <c r="EH4887" s="68"/>
      <c r="EI4887" s="68"/>
      <c r="EJ4887" s="68"/>
      <c r="EK4887" s="68"/>
      <c r="EL4887" s="68"/>
      <c r="EM4887" s="68"/>
      <c r="EN4887" s="68"/>
      <c r="EO4887" s="68"/>
      <c r="EP4887" s="68"/>
      <c r="EQ4887" s="68"/>
      <c r="ER4887" s="68"/>
      <c r="ES4887" s="68"/>
      <c r="ET4887" s="68"/>
    </row>
    <row r="4888" spans="53:150" s="9" customFormat="1" ht="15">
      <c r="BA4888" s="41"/>
      <c r="BB4888" s="41"/>
      <c r="BC4888" s="41"/>
      <c r="BD4888" s="41"/>
      <c r="BE4888" s="41"/>
      <c r="BF4888" s="41"/>
      <c r="BG4888" s="41"/>
      <c r="BH4888" s="41"/>
      <c r="BI4888" s="41"/>
      <c r="BJ4888" s="41"/>
      <c r="BK4888" s="41"/>
      <c r="BL4888" s="41"/>
      <c r="BM4888" s="41"/>
      <c r="BN4888" s="41"/>
      <c r="BO4888" s="41"/>
      <c r="BP4888" s="41"/>
      <c r="BQ4888" s="41"/>
      <c r="BR4888" s="41"/>
      <c r="BS4888" s="41"/>
      <c r="BT4888" s="41"/>
      <c r="BU4888" s="41"/>
      <c r="BV4888" s="41"/>
      <c r="BW4888" s="41"/>
      <c r="BX4888" s="41"/>
      <c r="BY4888" s="41"/>
      <c r="BZ4888" s="41"/>
      <c r="CA4888" s="41"/>
      <c r="CB4888" s="41"/>
      <c r="CC4888" s="41"/>
      <c r="CD4888" s="41"/>
      <c r="CE4888" s="41"/>
      <c r="CF4888" s="41"/>
      <c r="CG4888" s="41"/>
      <c r="CH4888" s="41"/>
      <c r="CI4888" s="41"/>
      <c r="CJ4888" s="41"/>
      <c r="ED4888" s="68"/>
      <c r="EE4888" s="68"/>
      <c r="EF4888" s="68"/>
      <c r="EG4888" s="68"/>
      <c r="EH4888" s="68"/>
      <c r="EI4888" s="68"/>
      <c r="EJ4888" s="68"/>
      <c r="EK4888" s="68"/>
      <c r="EL4888" s="68"/>
      <c r="EM4888" s="68"/>
      <c r="EN4888" s="68"/>
      <c r="EO4888" s="68"/>
      <c r="EP4888" s="68"/>
      <c r="EQ4888" s="68"/>
      <c r="ER4888" s="68"/>
      <c r="ES4888" s="68"/>
      <c r="ET4888" s="68"/>
    </row>
    <row r="4889" spans="53:150" s="9" customFormat="1" ht="15">
      <c r="BA4889" s="41"/>
      <c r="BB4889" s="41"/>
      <c r="BC4889" s="41"/>
      <c r="BD4889" s="41"/>
      <c r="BE4889" s="41"/>
      <c r="BF4889" s="41"/>
      <c r="BG4889" s="41"/>
      <c r="BH4889" s="41"/>
      <c r="BI4889" s="41"/>
      <c r="BJ4889" s="41"/>
      <c r="BK4889" s="41"/>
      <c r="BL4889" s="41"/>
      <c r="BM4889" s="41"/>
      <c r="BN4889" s="41"/>
      <c r="BO4889" s="41"/>
      <c r="BP4889" s="41"/>
      <c r="BQ4889" s="41"/>
      <c r="BR4889" s="41"/>
      <c r="BS4889" s="41"/>
      <c r="BT4889" s="41"/>
      <c r="BU4889" s="41"/>
      <c r="BV4889" s="41"/>
      <c r="BW4889" s="41"/>
      <c r="BX4889" s="41"/>
      <c r="BY4889" s="41"/>
      <c r="BZ4889" s="41"/>
      <c r="CA4889" s="41"/>
      <c r="CB4889" s="41"/>
      <c r="CC4889" s="41"/>
      <c r="CD4889" s="41"/>
      <c r="CE4889" s="41"/>
      <c r="CF4889" s="41"/>
      <c r="CG4889" s="41"/>
      <c r="CH4889" s="41"/>
      <c r="CI4889" s="41"/>
      <c r="CJ4889" s="41"/>
      <c r="ED4889" s="68"/>
      <c r="EE4889" s="68"/>
      <c r="EF4889" s="68"/>
      <c r="EG4889" s="68"/>
      <c r="EH4889" s="68"/>
      <c r="EI4889" s="68"/>
      <c r="EJ4889" s="68"/>
      <c r="EK4889" s="68"/>
      <c r="EL4889" s="68"/>
      <c r="EM4889" s="68"/>
      <c r="EN4889" s="68"/>
      <c r="EO4889" s="68"/>
      <c r="EP4889" s="68"/>
      <c r="EQ4889" s="68"/>
      <c r="ER4889" s="68"/>
      <c r="ES4889" s="68"/>
      <c r="ET4889" s="68"/>
    </row>
    <row r="4890" spans="53:150" s="9" customFormat="1" ht="15">
      <c r="BA4890" s="41"/>
      <c r="BB4890" s="41"/>
      <c r="BC4890" s="41"/>
      <c r="BD4890" s="41"/>
      <c r="BE4890" s="41"/>
      <c r="BF4890" s="41"/>
      <c r="BG4890" s="41"/>
      <c r="BH4890" s="41"/>
      <c r="BI4890" s="41"/>
      <c r="BJ4890" s="41"/>
      <c r="BK4890" s="41"/>
      <c r="BL4890" s="41"/>
      <c r="BM4890" s="41"/>
      <c r="BN4890" s="41"/>
      <c r="BO4890" s="41"/>
      <c r="BP4890" s="41"/>
      <c r="BQ4890" s="41"/>
      <c r="BR4890" s="41"/>
      <c r="BS4890" s="41"/>
      <c r="BT4890" s="41"/>
      <c r="BU4890" s="41"/>
      <c r="BV4890" s="41"/>
      <c r="BW4890" s="41"/>
      <c r="BX4890" s="41"/>
      <c r="BY4890" s="41"/>
      <c r="BZ4890" s="41"/>
      <c r="CA4890" s="41"/>
      <c r="CB4890" s="41"/>
      <c r="CC4890" s="41"/>
      <c r="CD4890" s="41"/>
      <c r="CE4890" s="41"/>
      <c r="CF4890" s="41"/>
      <c r="CG4890" s="41"/>
      <c r="CH4890" s="41"/>
      <c r="CI4890" s="41"/>
      <c r="CJ4890" s="41"/>
      <c r="ED4890" s="68"/>
      <c r="EE4890" s="68"/>
      <c r="EF4890" s="68"/>
      <c r="EG4890" s="68"/>
      <c r="EH4890" s="68"/>
      <c r="EI4890" s="68"/>
      <c r="EJ4890" s="68"/>
      <c r="EK4890" s="68"/>
      <c r="EL4890" s="68"/>
      <c r="EM4890" s="68"/>
      <c r="EN4890" s="68"/>
      <c r="EO4890" s="68"/>
      <c r="EP4890" s="68"/>
      <c r="EQ4890" s="68"/>
      <c r="ER4890" s="68"/>
      <c r="ES4890" s="68"/>
      <c r="ET4890" s="68"/>
    </row>
    <row r="4891" spans="53:150" s="9" customFormat="1" ht="15">
      <c r="BA4891" s="41"/>
      <c r="BB4891" s="41"/>
      <c r="BC4891" s="41"/>
      <c r="BD4891" s="41"/>
      <c r="BE4891" s="41"/>
      <c r="BF4891" s="41"/>
      <c r="BG4891" s="41"/>
      <c r="BH4891" s="41"/>
      <c r="BI4891" s="41"/>
      <c r="BJ4891" s="41"/>
      <c r="BK4891" s="41"/>
      <c r="BL4891" s="41"/>
      <c r="BM4891" s="41"/>
      <c r="BN4891" s="41"/>
      <c r="BO4891" s="41"/>
      <c r="BP4891" s="41"/>
      <c r="BQ4891" s="41"/>
      <c r="BR4891" s="41"/>
      <c r="BS4891" s="41"/>
      <c r="BT4891" s="41"/>
      <c r="BU4891" s="41"/>
      <c r="BV4891" s="41"/>
      <c r="BW4891" s="41"/>
      <c r="BX4891" s="41"/>
      <c r="BY4891" s="41"/>
      <c r="BZ4891" s="41"/>
      <c r="CA4891" s="41"/>
      <c r="CB4891" s="41"/>
      <c r="CC4891" s="41"/>
      <c r="CD4891" s="41"/>
      <c r="CE4891" s="41"/>
      <c r="CF4891" s="41"/>
      <c r="CG4891" s="41"/>
      <c r="CH4891" s="41"/>
      <c r="CI4891" s="41"/>
      <c r="CJ4891" s="41"/>
      <c r="ED4891" s="68"/>
      <c r="EE4891" s="68"/>
      <c r="EF4891" s="68"/>
      <c r="EG4891" s="68"/>
      <c r="EH4891" s="68"/>
      <c r="EI4891" s="68"/>
      <c r="EJ4891" s="68"/>
      <c r="EK4891" s="68"/>
      <c r="EL4891" s="68"/>
      <c r="EM4891" s="68"/>
      <c r="EN4891" s="68"/>
      <c r="EO4891" s="68"/>
      <c r="EP4891" s="68"/>
      <c r="EQ4891" s="68"/>
      <c r="ER4891" s="68"/>
      <c r="ES4891" s="68"/>
      <c r="ET4891" s="68"/>
    </row>
    <row r="4892" spans="53:150" s="9" customFormat="1" ht="15">
      <c r="BA4892" s="41"/>
      <c r="BB4892" s="41"/>
      <c r="BC4892" s="41"/>
      <c r="BD4892" s="41"/>
      <c r="BE4892" s="41"/>
      <c r="BF4892" s="41"/>
      <c r="BG4892" s="41"/>
      <c r="BH4892" s="41"/>
      <c r="BI4892" s="41"/>
      <c r="BJ4892" s="41"/>
      <c r="BK4892" s="41"/>
      <c r="BL4892" s="41"/>
      <c r="BM4892" s="41"/>
      <c r="BN4892" s="41"/>
      <c r="BO4892" s="41"/>
      <c r="BP4892" s="41"/>
      <c r="BQ4892" s="41"/>
      <c r="BR4892" s="41"/>
      <c r="BS4892" s="41"/>
      <c r="BT4892" s="41"/>
      <c r="BU4892" s="41"/>
      <c r="BV4892" s="41"/>
      <c r="BW4892" s="41"/>
      <c r="BX4892" s="41"/>
      <c r="BY4892" s="41"/>
      <c r="BZ4892" s="41"/>
      <c r="CA4892" s="41"/>
      <c r="CB4892" s="41"/>
      <c r="CC4892" s="41"/>
      <c r="CD4892" s="41"/>
      <c r="CE4892" s="41"/>
      <c r="CF4892" s="41"/>
      <c r="CG4892" s="41"/>
      <c r="CH4892" s="41"/>
      <c r="CI4892" s="41"/>
      <c r="CJ4892" s="41"/>
      <c r="ED4892" s="68"/>
      <c r="EE4892" s="68"/>
      <c r="EF4892" s="68"/>
      <c r="EG4892" s="68"/>
      <c r="EH4892" s="68"/>
      <c r="EI4892" s="68"/>
      <c r="EJ4892" s="68"/>
      <c r="EK4892" s="68"/>
      <c r="EL4892" s="68"/>
      <c r="EM4892" s="68"/>
      <c r="EN4892" s="68"/>
      <c r="EO4892" s="68"/>
      <c r="EP4892" s="68"/>
      <c r="EQ4892" s="68"/>
      <c r="ER4892" s="68"/>
      <c r="ES4892" s="68"/>
      <c r="ET4892" s="68"/>
    </row>
    <row r="4893" spans="53:150" s="9" customFormat="1" ht="15">
      <c r="BA4893" s="41"/>
      <c r="BB4893" s="41"/>
      <c r="BC4893" s="41"/>
      <c r="BD4893" s="41"/>
      <c r="BE4893" s="41"/>
      <c r="BF4893" s="41"/>
      <c r="BG4893" s="41"/>
      <c r="BH4893" s="41"/>
      <c r="BI4893" s="41"/>
      <c r="BJ4893" s="41"/>
      <c r="BK4893" s="41"/>
      <c r="BL4893" s="41"/>
      <c r="BM4893" s="41"/>
      <c r="BN4893" s="41"/>
      <c r="BO4893" s="41"/>
      <c r="BP4893" s="41"/>
      <c r="BQ4893" s="41"/>
      <c r="BR4893" s="41"/>
      <c r="BS4893" s="41"/>
      <c r="BT4893" s="41"/>
      <c r="BU4893" s="41"/>
      <c r="BV4893" s="41"/>
      <c r="BW4893" s="41"/>
      <c r="BX4893" s="41"/>
      <c r="BY4893" s="41"/>
      <c r="BZ4893" s="41"/>
      <c r="CA4893" s="41"/>
      <c r="CB4893" s="41"/>
      <c r="CC4893" s="41"/>
      <c r="CD4893" s="41"/>
      <c r="CE4893" s="41"/>
      <c r="CF4893" s="41"/>
      <c r="CG4893" s="41"/>
      <c r="CH4893" s="41"/>
      <c r="CI4893" s="41"/>
      <c r="CJ4893" s="41"/>
      <c r="ED4893" s="68"/>
      <c r="EE4893" s="68"/>
      <c r="EF4893" s="68"/>
      <c r="EG4893" s="68"/>
      <c r="EH4893" s="68"/>
      <c r="EI4893" s="68"/>
      <c r="EJ4893" s="68"/>
      <c r="EK4893" s="68"/>
      <c r="EL4893" s="68"/>
      <c r="EM4893" s="68"/>
      <c r="EN4893" s="68"/>
      <c r="EO4893" s="68"/>
      <c r="EP4893" s="68"/>
      <c r="EQ4893" s="68"/>
      <c r="ER4893" s="68"/>
      <c r="ES4893" s="68"/>
      <c r="ET4893" s="68"/>
    </row>
    <row r="4894" spans="53:150" s="9" customFormat="1" ht="15">
      <c r="BA4894" s="41"/>
      <c r="BB4894" s="41"/>
      <c r="BC4894" s="41"/>
      <c r="BD4894" s="41"/>
      <c r="BE4894" s="41"/>
      <c r="BF4894" s="41"/>
      <c r="BG4894" s="41"/>
      <c r="BH4894" s="41"/>
      <c r="BI4894" s="41"/>
      <c r="BJ4894" s="41"/>
      <c r="BK4894" s="41"/>
      <c r="BL4894" s="41"/>
      <c r="BM4894" s="41"/>
      <c r="BN4894" s="41"/>
      <c r="BO4894" s="41"/>
      <c r="BP4894" s="41"/>
      <c r="BQ4894" s="41"/>
      <c r="BR4894" s="41"/>
      <c r="BS4894" s="41"/>
      <c r="BT4894" s="41"/>
      <c r="BU4894" s="41"/>
      <c r="BV4894" s="41"/>
      <c r="BW4894" s="41"/>
      <c r="BX4894" s="41"/>
      <c r="BY4894" s="41"/>
      <c r="BZ4894" s="41"/>
      <c r="CA4894" s="41"/>
      <c r="CB4894" s="41"/>
      <c r="CC4894" s="41"/>
      <c r="CD4894" s="41"/>
      <c r="CE4894" s="41"/>
      <c r="CF4894" s="41"/>
      <c r="CG4894" s="41"/>
      <c r="CH4894" s="41"/>
      <c r="CI4894" s="41"/>
      <c r="CJ4894" s="41"/>
      <c r="ED4894" s="68"/>
      <c r="EE4894" s="68"/>
      <c r="EF4894" s="68"/>
      <c r="EG4894" s="68"/>
      <c r="EH4894" s="68"/>
      <c r="EI4894" s="68"/>
      <c r="EJ4894" s="68"/>
      <c r="EK4894" s="68"/>
      <c r="EL4894" s="68"/>
      <c r="EM4894" s="68"/>
      <c r="EN4894" s="68"/>
      <c r="EO4894" s="68"/>
      <c r="EP4894" s="68"/>
      <c r="EQ4894" s="68"/>
      <c r="ER4894" s="68"/>
      <c r="ES4894" s="68"/>
      <c r="ET4894" s="68"/>
    </row>
    <row r="4895" spans="53:150" s="9" customFormat="1" ht="15">
      <c r="BA4895" s="41"/>
      <c r="BB4895" s="41"/>
      <c r="BC4895" s="41"/>
      <c r="BD4895" s="41"/>
      <c r="BE4895" s="41"/>
      <c r="BF4895" s="41"/>
      <c r="BG4895" s="41"/>
      <c r="BH4895" s="41"/>
      <c r="BI4895" s="41"/>
      <c r="BJ4895" s="41"/>
      <c r="BK4895" s="41"/>
      <c r="BL4895" s="41"/>
      <c r="BM4895" s="41"/>
      <c r="BN4895" s="41"/>
      <c r="BO4895" s="41"/>
      <c r="BP4895" s="41"/>
      <c r="BQ4895" s="41"/>
      <c r="BR4895" s="41"/>
      <c r="BS4895" s="41"/>
      <c r="BT4895" s="41"/>
      <c r="BU4895" s="41"/>
      <c r="BV4895" s="41"/>
      <c r="BW4895" s="41"/>
      <c r="BX4895" s="41"/>
      <c r="BY4895" s="41"/>
      <c r="BZ4895" s="41"/>
      <c r="CA4895" s="41"/>
      <c r="CB4895" s="41"/>
      <c r="CC4895" s="41"/>
      <c r="CD4895" s="41"/>
      <c r="CE4895" s="41"/>
      <c r="CF4895" s="41"/>
      <c r="CG4895" s="41"/>
      <c r="CH4895" s="41"/>
      <c r="CI4895" s="41"/>
      <c r="CJ4895" s="41"/>
      <c r="ED4895" s="68"/>
      <c r="EE4895" s="68"/>
      <c r="EF4895" s="68"/>
      <c r="EG4895" s="68"/>
      <c r="EH4895" s="68"/>
      <c r="EI4895" s="68"/>
      <c r="EJ4895" s="68"/>
      <c r="EK4895" s="68"/>
      <c r="EL4895" s="68"/>
      <c r="EM4895" s="68"/>
      <c r="EN4895" s="68"/>
      <c r="EO4895" s="68"/>
      <c r="EP4895" s="68"/>
      <c r="EQ4895" s="68"/>
      <c r="ER4895" s="68"/>
      <c r="ES4895" s="68"/>
      <c r="ET4895" s="68"/>
    </row>
    <row r="4896" spans="53:150" s="9" customFormat="1" ht="15">
      <c r="BA4896" s="41"/>
      <c r="BB4896" s="41"/>
      <c r="BC4896" s="41"/>
      <c r="BD4896" s="41"/>
      <c r="BE4896" s="41"/>
      <c r="BF4896" s="41"/>
      <c r="BG4896" s="41"/>
      <c r="BH4896" s="41"/>
      <c r="BI4896" s="41"/>
      <c r="BJ4896" s="41"/>
      <c r="BK4896" s="41"/>
      <c r="BL4896" s="41"/>
      <c r="BM4896" s="41"/>
      <c r="BN4896" s="41"/>
      <c r="BO4896" s="41"/>
      <c r="BP4896" s="41"/>
      <c r="BQ4896" s="41"/>
      <c r="BR4896" s="41"/>
      <c r="BS4896" s="41"/>
      <c r="BT4896" s="41"/>
      <c r="BU4896" s="41"/>
      <c r="BV4896" s="41"/>
      <c r="BW4896" s="41"/>
      <c r="BX4896" s="41"/>
      <c r="BY4896" s="41"/>
      <c r="BZ4896" s="41"/>
      <c r="CA4896" s="41"/>
      <c r="CB4896" s="41"/>
      <c r="CC4896" s="41"/>
      <c r="CD4896" s="41"/>
      <c r="CE4896" s="41"/>
      <c r="CF4896" s="41"/>
      <c r="CG4896" s="41"/>
      <c r="CH4896" s="41"/>
      <c r="CI4896" s="41"/>
      <c r="CJ4896" s="41"/>
      <c r="ED4896" s="68"/>
      <c r="EE4896" s="68"/>
      <c r="EF4896" s="68"/>
      <c r="EG4896" s="68"/>
      <c r="EH4896" s="68"/>
      <c r="EI4896" s="68"/>
      <c r="EJ4896" s="68"/>
      <c r="EK4896" s="68"/>
      <c r="EL4896" s="68"/>
      <c r="EM4896" s="68"/>
      <c r="EN4896" s="68"/>
      <c r="EO4896" s="68"/>
      <c r="EP4896" s="68"/>
      <c r="EQ4896" s="68"/>
      <c r="ER4896" s="68"/>
      <c r="ES4896" s="68"/>
      <c r="ET4896" s="68"/>
    </row>
    <row r="4897" spans="53:150" s="9" customFormat="1" ht="15">
      <c r="BA4897" s="41"/>
      <c r="BB4897" s="41"/>
      <c r="BC4897" s="41"/>
      <c r="BD4897" s="41"/>
      <c r="BE4897" s="41"/>
      <c r="BF4897" s="41"/>
      <c r="BG4897" s="41"/>
      <c r="BH4897" s="41"/>
      <c r="BI4897" s="41"/>
      <c r="BJ4897" s="41"/>
      <c r="BK4897" s="41"/>
      <c r="BL4897" s="41"/>
      <c r="BM4897" s="41"/>
      <c r="BN4897" s="41"/>
      <c r="BO4897" s="41"/>
      <c r="BP4897" s="41"/>
      <c r="BQ4897" s="41"/>
      <c r="BR4897" s="41"/>
      <c r="BS4897" s="41"/>
      <c r="BT4897" s="41"/>
      <c r="BU4897" s="41"/>
      <c r="BV4897" s="41"/>
      <c r="BW4897" s="41"/>
      <c r="BX4897" s="41"/>
      <c r="BY4897" s="41"/>
      <c r="BZ4897" s="41"/>
      <c r="CA4897" s="41"/>
      <c r="CB4897" s="41"/>
      <c r="CC4897" s="41"/>
      <c r="CD4897" s="41"/>
      <c r="CE4897" s="41"/>
      <c r="CF4897" s="41"/>
      <c r="CG4897" s="41"/>
      <c r="CH4897" s="41"/>
      <c r="CI4897" s="41"/>
      <c r="CJ4897" s="41"/>
      <c r="ED4897" s="68"/>
      <c r="EE4897" s="68"/>
      <c r="EF4897" s="68"/>
      <c r="EG4897" s="68"/>
      <c r="EH4897" s="68"/>
      <c r="EI4897" s="68"/>
      <c r="EJ4897" s="68"/>
      <c r="EK4897" s="68"/>
      <c r="EL4897" s="68"/>
      <c r="EM4897" s="68"/>
      <c r="EN4897" s="68"/>
      <c r="EO4897" s="68"/>
      <c r="EP4897" s="68"/>
      <c r="EQ4897" s="68"/>
      <c r="ER4897" s="68"/>
      <c r="ES4897" s="68"/>
      <c r="ET4897" s="68"/>
    </row>
    <row r="4898" spans="53:150" s="9" customFormat="1" ht="15">
      <c r="BA4898" s="41"/>
      <c r="BB4898" s="41"/>
      <c r="BC4898" s="41"/>
      <c r="BD4898" s="41"/>
      <c r="BE4898" s="41"/>
      <c r="BF4898" s="41"/>
      <c r="BG4898" s="41"/>
      <c r="BH4898" s="41"/>
      <c r="BI4898" s="41"/>
      <c r="BJ4898" s="41"/>
      <c r="BK4898" s="41"/>
      <c r="BL4898" s="41"/>
      <c r="BM4898" s="41"/>
      <c r="BN4898" s="41"/>
      <c r="BO4898" s="41"/>
      <c r="BP4898" s="41"/>
      <c r="BQ4898" s="41"/>
      <c r="BR4898" s="41"/>
      <c r="BS4898" s="41"/>
      <c r="BT4898" s="41"/>
      <c r="BU4898" s="41"/>
      <c r="BV4898" s="41"/>
      <c r="BW4898" s="41"/>
      <c r="BX4898" s="41"/>
      <c r="BY4898" s="41"/>
      <c r="BZ4898" s="41"/>
      <c r="CA4898" s="41"/>
      <c r="CB4898" s="41"/>
      <c r="CC4898" s="41"/>
      <c r="CD4898" s="41"/>
      <c r="CE4898" s="41"/>
      <c r="CF4898" s="41"/>
      <c r="CG4898" s="41"/>
      <c r="CH4898" s="41"/>
      <c r="CI4898" s="41"/>
      <c r="CJ4898" s="41"/>
      <c r="ED4898" s="68"/>
      <c r="EE4898" s="68"/>
      <c r="EF4898" s="68"/>
      <c r="EG4898" s="68"/>
      <c r="EH4898" s="68"/>
      <c r="EI4898" s="68"/>
      <c r="EJ4898" s="68"/>
      <c r="EK4898" s="68"/>
      <c r="EL4898" s="68"/>
      <c r="EM4898" s="68"/>
      <c r="EN4898" s="68"/>
      <c r="EO4898" s="68"/>
      <c r="EP4898" s="68"/>
      <c r="EQ4898" s="68"/>
      <c r="ER4898" s="68"/>
      <c r="ES4898" s="68"/>
      <c r="ET4898" s="68"/>
    </row>
    <row r="4899" spans="53:150" s="9" customFormat="1" ht="15">
      <c r="BA4899" s="41"/>
      <c r="BB4899" s="41"/>
      <c r="BC4899" s="41"/>
      <c r="BD4899" s="41"/>
      <c r="BE4899" s="41"/>
      <c r="BF4899" s="41"/>
      <c r="BG4899" s="41"/>
      <c r="BH4899" s="41"/>
      <c r="BI4899" s="41"/>
      <c r="BJ4899" s="41"/>
      <c r="BK4899" s="41"/>
      <c r="BL4899" s="41"/>
      <c r="BM4899" s="41"/>
      <c r="BN4899" s="41"/>
      <c r="BO4899" s="41"/>
      <c r="BP4899" s="41"/>
      <c r="BQ4899" s="41"/>
      <c r="BR4899" s="41"/>
      <c r="BS4899" s="41"/>
      <c r="BT4899" s="41"/>
      <c r="BU4899" s="41"/>
      <c r="BV4899" s="41"/>
      <c r="BW4899" s="41"/>
      <c r="BX4899" s="41"/>
      <c r="BY4899" s="41"/>
      <c r="BZ4899" s="41"/>
      <c r="CA4899" s="41"/>
      <c r="CB4899" s="41"/>
      <c r="CC4899" s="41"/>
      <c r="CD4899" s="41"/>
      <c r="CE4899" s="41"/>
      <c r="CF4899" s="41"/>
      <c r="CG4899" s="41"/>
      <c r="CH4899" s="41"/>
      <c r="CI4899" s="41"/>
      <c r="CJ4899" s="41"/>
      <c r="ED4899" s="68"/>
      <c r="EE4899" s="68"/>
      <c r="EF4899" s="68"/>
      <c r="EG4899" s="68"/>
      <c r="EH4899" s="68"/>
      <c r="EI4899" s="68"/>
      <c r="EJ4899" s="68"/>
      <c r="EK4899" s="68"/>
      <c r="EL4899" s="68"/>
      <c r="EM4899" s="68"/>
      <c r="EN4899" s="68"/>
      <c r="EO4899" s="68"/>
      <c r="EP4899" s="68"/>
      <c r="EQ4899" s="68"/>
      <c r="ER4899" s="68"/>
      <c r="ES4899" s="68"/>
      <c r="ET4899" s="68"/>
    </row>
    <row r="4900" spans="53:150" s="9" customFormat="1" ht="15">
      <c r="BA4900" s="41"/>
      <c r="BB4900" s="41"/>
      <c r="BC4900" s="41"/>
      <c r="BD4900" s="41"/>
      <c r="BE4900" s="41"/>
      <c r="BF4900" s="41"/>
      <c r="BG4900" s="41"/>
      <c r="BH4900" s="41"/>
      <c r="BI4900" s="41"/>
      <c r="BJ4900" s="41"/>
      <c r="BK4900" s="41"/>
      <c r="BL4900" s="41"/>
      <c r="BM4900" s="41"/>
      <c r="BN4900" s="41"/>
      <c r="BO4900" s="41"/>
      <c r="BP4900" s="41"/>
      <c r="BQ4900" s="41"/>
      <c r="BR4900" s="41"/>
      <c r="BS4900" s="41"/>
      <c r="BT4900" s="41"/>
      <c r="BU4900" s="41"/>
      <c r="BV4900" s="41"/>
      <c r="BW4900" s="41"/>
      <c r="BX4900" s="41"/>
      <c r="BY4900" s="41"/>
      <c r="BZ4900" s="41"/>
      <c r="CA4900" s="41"/>
      <c r="CB4900" s="41"/>
      <c r="CC4900" s="41"/>
      <c r="CD4900" s="41"/>
      <c r="CE4900" s="41"/>
      <c r="CF4900" s="41"/>
      <c r="CG4900" s="41"/>
      <c r="CH4900" s="41"/>
      <c r="CI4900" s="41"/>
      <c r="CJ4900" s="41"/>
      <c r="ED4900" s="68"/>
      <c r="EE4900" s="68"/>
      <c r="EF4900" s="68"/>
      <c r="EG4900" s="68"/>
      <c r="EH4900" s="68"/>
      <c r="EI4900" s="68"/>
      <c r="EJ4900" s="68"/>
      <c r="EK4900" s="68"/>
      <c r="EL4900" s="68"/>
      <c r="EM4900" s="68"/>
      <c r="EN4900" s="68"/>
      <c r="EO4900" s="68"/>
      <c r="EP4900" s="68"/>
      <c r="EQ4900" s="68"/>
      <c r="ER4900" s="68"/>
      <c r="ES4900" s="68"/>
      <c r="ET4900" s="68"/>
    </row>
    <row r="4901" spans="53:150" s="9" customFormat="1" ht="15">
      <c r="BA4901" s="41"/>
      <c r="BB4901" s="41"/>
      <c r="BC4901" s="41"/>
      <c r="BD4901" s="41"/>
      <c r="BE4901" s="41"/>
      <c r="BF4901" s="41"/>
      <c r="BG4901" s="41"/>
      <c r="BH4901" s="41"/>
      <c r="BI4901" s="41"/>
      <c r="BJ4901" s="41"/>
      <c r="BK4901" s="41"/>
      <c r="BL4901" s="41"/>
      <c r="BM4901" s="41"/>
      <c r="BN4901" s="41"/>
      <c r="BO4901" s="41"/>
      <c r="BP4901" s="41"/>
      <c r="BQ4901" s="41"/>
      <c r="BR4901" s="41"/>
      <c r="BS4901" s="41"/>
      <c r="BT4901" s="41"/>
      <c r="BU4901" s="41"/>
      <c r="BV4901" s="41"/>
      <c r="BW4901" s="41"/>
      <c r="BX4901" s="41"/>
      <c r="BY4901" s="41"/>
      <c r="BZ4901" s="41"/>
      <c r="CA4901" s="41"/>
      <c r="CB4901" s="41"/>
      <c r="CC4901" s="41"/>
      <c r="CD4901" s="41"/>
      <c r="CE4901" s="41"/>
      <c r="CF4901" s="41"/>
      <c r="CG4901" s="41"/>
      <c r="CH4901" s="41"/>
      <c r="CI4901" s="41"/>
      <c r="CJ4901" s="41"/>
      <c r="ED4901" s="68"/>
      <c r="EE4901" s="68"/>
      <c r="EF4901" s="68"/>
      <c r="EG4901" s="68"/>
      <c r="EH4901" s="68"/>
      <c r="EI4901" s="68"/>
      <c r="EJ4901" s="68"/>
      <c r="EK4901" s="68"/>
      <c r="EL4901" s="68"/>
      <c r="EM4901" s="68"/>
      <c r="EN4901" s="68"/>
      <c r="EO4901" s="68"/>
      <c r="EP4901" s="68"/>
      <c r="EQ4901" s="68"/>
      <c r="ER4901" s="68"/>
      <c r="ES4901" s="68"/>
      <c r="ET4901" s="68"/>
    </row>
    <row r="4902" spans="53:150" s="9" customFormat="1" ht="15">
      <c r="BA4902" s="41"/>
      <c r="BB4902" s="41"/>
      <c r="BC4902" s="41"/>
      <c r="BD4902" s="41"/>
      <c r="BE4902" s="41"/>
      <c r="BF4902" s="41"/>
      <c r="BG4902" s="41"/>
      <c r="BH4902" s="41"/>
      <c r="BI4902" s="41"/>
      <c r="BJ4902" s="41"/>
      <c r="BK4902" s="41"/>
      <c r="BL4902" s="41"/>
      <c r="BM4902" s="41"/>
      <c r="BN4902" s="41"/>
      <c r="BO4902" s="41"/>
      <c r="BP4902" s="41"/>
      <c r="BQ4902" s="41"/>
      <c r="BR4902" s="41"/>
      <c r="BS4902" s="41"/>
      <c r="BT4902" s="41"/>
      <c r="BU4902" s="41"/>
      <c r="BV4902" s="41"/>
      <c r="BW4902" s="41"/>
      <c r="BX4902" s="41"/>
      <c r="BY4902" s="41"/>
      <c r="BZ4902" s="41"/>
      <c r="CA4902" s="41"/>
      <c r="CB4902" s="41"/>
      <c r="CC4902" s="41"/>
      <c r="CD4902" s="41"/>
      <c r="CE4902" s="41"/>
      <c r="CF4902" s="41"/>
      <c r="CG4902" s="41"/>
      <c r="CH4902" s="41"/>
      <c r="CI4902" s="41"/>
      <c r="CJ4902" s="41"/>
      <c r="ED4902" s="68"/>
      <c r="EE4902" s="68"/>
      <c r="EF4902" s="68"/>
      <c r="EG4902" s="68"/>
      <c r="EH4902" s="68"/>
      <c r="EI4902" s="68"/>
      <c r="EJ4902" s="68"/>
      <c r="EK4902" s="68"/>
      <c r="EL4902" s="68"/>
      <c r="EM4902" s="68"/>
      <c r="EN4902" s="68"/>
      <c r="EO4902" s="68"/>
      <c r="EP4902" s="68"/>
      <c r="EQ4902" s="68"/>
      <c r="ER4902" s="68"/>
      <c r="ES4902" s="68"/>
      <c r="ET4902" s="68"/>
    </row>
    <row r="4903" spans="53:150" s="9" customFormat="1" ht="15">
      <c r="BA4903" s="41"/>
      <c r="BB4903" s="41"/>
      <c r="BC4903" s="41"/>
      <c r="BD4903" s="41"/>
      <c r="BE4903" s="41"/>
      <c r="BF4903" s="41"/>
      <c r="BG4903" s="41"/>
      <c r="BH4903" s="41"/>
      <c r="BI4903" s="41"/>
      <c r="BJ4903" s="41"/>
      <c r="BK4903" s="41"/>
      <c r="BL4903" s="41"/>
      <c r="BM4903" s="41"/>
      <c r="BN4903" s="41"/>
      <c r="BO4903" s="41"/>
      <c r="BP4903" s="41"/>
      <c r="BQ4903" s="41"/>
      <c r="BR4903" s="41"/>
      <c r="BS4903" s="41"/>
      <c r="BT4903" s="41"/>
      <c r="BU4903" s="41"/>
      <c r="BV4903" s="41"/>
      <c r="BW4903" s="41"/>
      <c r="BX4903" s="41"/>
      <c r="BY4903" s="41"/>
      <c r="BZ4903" s="41"/>
      <c r="CA4903" s="41"/>
      <c r="CB4903" s="41"/>
      <c r="CC4903" s="41"/>
      <c r="CD4903" s="41"/>
      <c r="CE4903" s="41"/>
      <c r="CF4903" s="41"/>
      <c r="CG4903" s="41"/>
      <c r="CH4903" s="41"/>
      <c r="CI4903" s="41"/>
      <c r="CJ4903" s="41"/>
      <c r="ED4903" s="68"/>
      <c r="EE4903" s="68"/>
      <c r="EF4903" s="68"/>
      <c r="EG4903" s="68"/>
      <c r="EH4903" s="68"/>
      <c r="EI4903" s="68"/>
      <c r="EJ4903" s="68"/>
      <c r="EK4903" s="68"/>
      <c r="EL4903" s="68"/>
      <c r="EM4903" s="68"/>
      <c r="EN4903" s="68"/>
      <c r="EO4903" s="68"/>
      <c r="EP4903" s="68"/>
      <c r="EQ4903" s="68"/>
      <c r="ER4903" s="68"/>
      <c r="ES4903" s="68"/>
      <c r="ET4903" s="68"/>
    </row>
    <row r="4904" spans="53:150" s="9" customFormat="1" ht="15">
      <c r="BA4904" s="41"/>
      <c r="BB4904" s="41"/>
      <c r="BC4904" s="41"/>
      <c r="BD4904" s="41"/>
      <c r="BE4904" s="41"/>
      <c r="BF4904" s="41"/>
      <c r="BG4904" s="41"/>
      <c r="BH4904" s="41"/>
      <c r="BI4904" s="41"/>
      <c r="BJ4904" s="41"/>
      <c r="BK4904" s="41"/>
      <c r="BL4904" s="41"/>
      <c r="BM4904" s="41"/>
      <c r="BN4904" s="41"/>
      <c r="BO4904" s="41"/>
      <c r="BP4904" s="41"/>
      <c r="BQ4904" s="41"/>
      <c r="BR4904" s="41"/>
      <c r="BS4904" s="41"/>
      <c r="BT4904" s="41"/>
      <c r="BU4904" s="41"/>
      <c r="BV4904" s="41"/>
      <c r="BW4904" s="41"/>
      <c r="BX4904" s="41"/>
      <c r="BY4904" s="41"/>
      <c r="BZ4904" s="41"/>
      <c r="CA4904" s="41"/>
      <c r="CB4904" s="41"/>
      <c r="CC4904" s="41"/>
      <c r="CD4904" s="41"/>
      <c r="CE4904" s="41"/>
      <c r="CF4904" s="41"/>
      <c r="CG4904" s="41"/>
      <c r="CH4904" s="41"/>
      <c r="CI4904" s="41"/>
      <c r="CJ4904" s="41"/>
      <c r="ED4904" s="68"/>
      <c r="EE4904" s="68"/>
      <c r="EF4904" s="68"/>
      <c r="EG4904" s="68"/>
      <c r="EH4904" s="68"/>
      <c r="EI4904" s="68"/>
      <c r="EJ4904" s="68"/>
      <c r="EK4904" s="68"/>
      <c r="EL4904" s="68"/>
      <c r="EM4904" s="68"/>
      <c r="EN4904" s="68"/>
      <c r="EO4904" s="68"/>
      <c r="EP4904" s="68"/>
      <c r="EQ4904" s="68"/>
      <c r="ER4904" s="68"/>
      <c r="ES4904" s="68"/>
      <c r="ET4904" s="68"/>
    </row>
    <row r="4905" spans="53:150" s="9" customFormat="1" ht="15">
      <c r="BA4905" s="41"/>
      <c r="BB4905" s="41"/>
      <c r="BC4905" s="41"/>
      <c r="BD4905" s="41"/>
      <c r="BE4905" s="41"/>
      <c r="BF4905" s="41"/>
      <c r="BG4905" s="41"/>
      <c r="BH4905" s="41"/>
      <c r="BI4905" s="41"/>
      <c r="BJ4905" s="41"/>
      <c r="BK4905" s="41"/>
      <c r="BL4905" s="41"/>
      <c r="BM4905" s="41"/>
      <c r="BN4905" s="41"/>
      <c r="BO4905" s="41"/>
      <c r="BP4905" s="41"/>
      <c r="BQ4905" s="41"/>
      <c r="BR4905" s="41"/>
      <c r="BS4905" s="41"/>
      <c r="BT4905" s="41"/>
      <c r="BU4905" s="41"/>
      <c r="BV4905" s="41"/>
      <c r="BW4905" s="41"/>
      <c r="BX4905" s="41"/>
      <c r="BY4905" s="41"/>
      <c r="BZ4905" s="41"/>
      <c r="CA4905" s="41"/>
      <c r="CB4905" s="41"/>
      <c r="CC4905" s="41"/>
      <c r="CD4905" s="41"/>
      <c r="CE4905" s="41"/>
      <c r="CF4905" s="41"/>
      <c r="CG4905" s="41"/>
      <c r="CH4905" s="41"/>
      <c r="CI4905" s="41"/>
      <c r="CJ4905" s="41"/>
      <c r="ED4905" s="68"/>
      <c r="EE4905" s="68"/>
      <c r="EF4905" s="68"/>
      <c r="EG4905" s="68"/>
      <c r="EH4905" s="68"/>
      <c r="EI4905" s="68"/>
      <c r="EJ4905" s="68"/>
      <c r="EK4905" s="68"/>
      <c r="EL4905" s="68"/>
      <c r="EM4905" s="68"/>
      <c r="EN4905" s="68"/>
      <c r="EO4905" s="68"/>
      <c r="EP4905" s="68"/>
      <c r="EQ4905" s="68"/>
      <c r="ER4905" s="68"/>
      <c r="ES4905" s="68"/>
      <c r="ET4905" s="68"/>
    </row>
    <row r="4906" spans="53:150" s="9" customFormat="1" ht="15">
      <c r="BA4906" s="41"/>
      <c r="BB4906" s="41"/>
      <c r="BC4906" s="41"/>
      <c r="BD4906" s="41"/>
      <c r="BE4906" s="41"/>
      <c r="BF4906" s="41"/>
      <c r="BG4906" s="41"/>
      <c r="BH4906" s="41"/>
      <c r="BI4906" s="41"/>
      <c r="BJ4906" s="41"/>
      <c r="BK4906" s="41"/>
      <c r="BL4906" s="41"/>
      <c r="BM4906" s="41"/>
      <c r="BN4906" s="41"/>
      <c r="BO4906" s="41"/>
      <c r="BP4906" s="41"/>
      <c r="BQ4906" s="41"/>
      <c r="BR4906" s="41"/>
      <c r="BS4906" s="41"/>
      <c r="BT4906" s="41"/>
      <c r="BU4906" s="41"/>
      <c r="BV4906" s="41"/>
      <c r="BW4906" s="41"/>
      <c r="BX4906" s="41"/>
      <c r="BY4906" s="41"/>
      <c r="BZ4906" s="41"/>
      <c r="CA4906" s="41"/>
      <c r="CB4906" s="41"/>
      <c r="CC4906" s="41"/>
      <c r="CD4906" s="41"/>
      <c r="CE4906" s="41"/>
      <c r="CF4906" s="41"/>
      <c r="CG4906" s="41"/>
      <c r="CH4906" s="41"/>
      <c r="CI4906" s="41"/>
      <c r="CJ4906" s="41"/>
      <c r="ED4906" s="68"/>
      <c r="EE4906" s="68"/>
      <c r="EF4906" s="68"/>
      <c r="EG4906" s="68"/>
      <c r="EH4906" s="68"/>
      <c r="EI4906" s="68"/>
      <c r="EJ4906" s="68"/>
      <c r="EK4906" s="68"/>
      <c r="EL4906" s="68"/>
      <c r="EM4906" s="68"/>
      <c r="EN4906" s="68"/>
      <c r="EO4906" s="68"/>
      <c r="EP4906" s="68"/>
      <c r="EQ4906" s="68"/>
      <c r="ER4906" s="68"/>
      <c r="ES4906" s="68"/>
      <c r="ET4906" s="68"/>
    </row>
    <row r="4907" spans="53:150" s="9" customFormat="1" ht="15">
      <c r="BA4907" s="41"/>
      <c r="BB4907" s="41"/>
      <c r="BC4907" s="41"/>
      <c r="BD4907" s="41"/>
      <c r="BE4907" s="41"/>
      <c r="BF4907" s="41"/>
      <c r="BG4907" s="41"/>
      <c r="BH4907" s="41"/>
      <c r="BI4907" s="41"/>
      <c r="BJ4907" s="41"/>
      <c r="BK4907" s="41"/>
      <c r="BL4907" s="41"/>
      <c r="BM4907" s="41"/>
      <c r="BN4907" s="41"/>
      <c r="BO4907" s="41"/>
      <c r="BP4907" s="41"/>
      <c r="BQ4907" s="41"/>
      <c r="BR4907" s="41"/>
      <c r="BS4907" s="41"/>
      <c r="BT4907" s="41"/>
      <c r="BU4907" s="41"/>
      <c r="BV4907" s="41"/>
      <c r="BW4907" s="41"/>
      <c r="BX4907" s="41"/>
      <c r="BY4907" s="41"/>
      <c r="BZ4907" s="41"/>
      <c r="CA4907" s="41"/>
      <c r="CB4907" s="41"/>
      <c r="CC4907" s="41"/>
      <c r="CD4907" s="41"/>
      <c r="CE4907" s="41"/>
      <c r="CF4907" s="41"/>
      <c r="CG4907" s="41"/>
      <c r="CH4907" s="41"/>
      <c r="CI4907" s="41"/>
      <c r="CJ4907" s="41"/>
      <c r="ED4907" s="68"/>
      <c r="EE4907" s="68"/>
      <c r="EF4907" s="68"/>
      <c r="EG4907" s="68"/>
      <c r="EH4907" s="68"/>
      <c r="EI4907" s="68"/>
      <c r="EJ4907" s="68"/>
      <c r="EK4907" s="68"/>
      <c r="EL4907" s="68"/>
      <c r="EM4907" s="68"/>
      <c r="EN4907" s="68"/>
      <c r="EO4907" s="68"/>
      <c r="EP4907" s="68"/>
      <c r="EQ4907" s="68"/>
      <c r="ER4907" s="68"/>
      <c r="ES4907" s="68"/>
      <c r="ET4907" s="68"/>
    </row>
    <row r="4908" spans="53:150" s="9" customFormat="1" ht="15">
      <c r="BA4908" s="41"/>
      <c r="BB4908" s="41"/>
      <c r="BC4908" s="41"/>
      <c r="BD4908" s="41"/>
      <c r="BE4908" s="41"/>
      <c r="BF4908" s="41"/>
      <c r="BG4908" s="41"/>
      <c r="BH4908" s="41"/>
      <c r="BI4908" s="41"/>
      <c r="BJ4908" s="41"/>
      <c r="BK4908" s="41"/>
      <c r="BL4908" s="41"/>
      <c r="BM4908" s="41"/>
      <c r="BN4908" s="41"/>
      <c r="BO4908" s="41"/>
      <c r="BP4908" s="41"/>
      <c r="BQ4908" s="41"/>
      <c r="BR4908" s="41"/>
      <c r="BS4908" s="41"/>
      <c r="BT4908" s="41"/>
      <c r="BU4908" s="41"/>
      <c r="BV4908" s="41"/>
      <c r="BW4908" s="41"/>
      <c r="BX4908" s="41"/>
      <c r="BY4908" s="41"/>
      <c r="BZ4908" s="41"/>
      <c r="CA4908" s="41"/>
      <c r="CB4908" s="41"/>
      <c r="CC4908" s="41"/>
      <c r="CD4908" s="41"/>
      <c r="CE4908" s="41"/>
      <c r="CF4908" s="41"/>
      <c r="CG4908" s="41"/>
      <c r="CH4908" s="41"/>
      <c r="CI4908" s="41"/>
      <c r="CJ4908" s="41"/>
      <c r="ED4908" s="68"/>
      <c r="EE4908" s="68"/>
      <c r="EF4908" s="68"/>
      <c r="EG4908" s="68"/>
      <c r="EH4908" s="68"/>
      <c r="EI4908" s="68"/>
      <c r="EJ4908" s="68"/>
      <c r="EK4908" s="68"/>
      <c r="EL4908" s="68"/>
      <c r="EM4908" s="68"/>
      <c r="EN4908" s="68"/>
      <c r="EO4908" s="68"/>
      <c r="EP4908" s="68"/>
      <c r="EQ4908" s="68"/>
      <c r="ER4908" s="68"/>
      <c r="ES4908" s="68"/>
      <c r="ET4908" s="68"/>
    </row>
    <row r="4909" spans="53:150" s="9" customFormat="1" ht="15">
      <c r="BA4909" s="41"/>
      <c r="BB4909" s="41"/>
      <c r="BC4909" s="41"/>
      <c r="BD4909" s="41"/>
      <c r="BE4909" s="41"/>
      <c r="BF4909" s="41"/>
      <c r="BG4909" s="41"/>
      <c r="BH4909" s="41"/>
      <c r="BI4909" s="41"/>
      <c r="BJ4909" s="41"/>
      <c r="BK4909" s="41"/>
      <c r="BL4909" s="41"/>
      <c r="BM4909" s="41"/>
      <c r="BN4909" s="41"/>
      <c r="BO4909" s="41"/>
      <c r="BP4909" s="41"/>
      <c r="BQ4909" s="41"/>
      <c r="BR4909" s="41"/>
      <c r="BS4909" s="41"/>
      <c r="BT4909" s="41"/>
      <c r="BU4909" s="41"/>
      <c r="BV4909" s="41"/>
      <c r="BW4909" s="41"/>
      <c r="BX4909" s="41"/>
      <c r="BY4909" s="41"/>
      <c r="BZ4909" s="41"/>
      <c r="CA4909" s="41"/>
      <c r="CB4909" s="41"/>
      <c r="CC4909" s="41"/>
      <c r="CD4909" s="41"/>
      <c r="CE4909" s="41"/>
      <c r="CF4909" s="41"/>
      <c r="CG4909" s="41"/>
      <c r="CH4909" s="41"/>
      <c r="CI4909" s="41"/>
      <c r="CJ4909" s="41"/>
      <c r="ED4909" s="68"/>
      <c r="EE4909" s="68"/>
      <c r="EF4909" s="68"/>
      <c r="EG4909" s="68"/>
      <c r="EH4909" s="68"/>
      <c r="EI4909" s="68"/>
      <c r="EJ4909" s="68"/>
      <c r="EK4909" s="68"/>
      <c r="EL4909" s="68"/>
      <c r="EM4909" s="68"/>
      <c r="EN4909" s="68"/>
      <c r="EO4909" s="68"/>
      <c r="EP4909" s="68"/>
      <c r="EQ4909" s="68"/>
      <c r="ER4909" s="68"/>
      <c r="ES4909" s="68"/>
      <c r="ET4909" s="68"/>
    </row>
    <row r="4910" spans="53:150" s="9" customFormat="1" ht="15">
      <c r="BA4910" s="41"/>
      <c r="BB4910" s="41"/>
      <c r="BC4910" s="41"/>
      <c r="BD4910" s="41"/>
      <c r="BE4910" s="41"/>
      <c r="BF4910" s="41"/>
      <c r="BG4910" s="41"/>
      <c r="BH4910" s="41"/>
      <c r="BI4910" s="41"/>
      <c r="BJ4910" s="41"/>
      <c r="BK4910" s="41"/>
      <c r="BL4910" s="41"/>
      <c r="BM4910" s="41"/>
      <c r="BN4910" s="41"/>
      <c r="BO4910" s="41"/>
      <c r="BP4910" s="41"/>
      <c r="BQ4910" s="41"/>
      <c r="BR4910" s="41"/>
      <c r="BS4910" s="41"/>
      <c r="BT4910" s="41"/>
      <c r="BU4910" s="41"/>
      <c r="BV4910" s="41"/>
      <c r="BW4910" s="41"/>
      <c r="BX4910" s="41"/>
      <c r="BY4910" s="41"/>
      <c r="BZ4910" s="41"/>
      <c r="CA4910" s="41"/>
      <c r="CB4910" s="41"/>
      <c r="CC4910" s="41"/>
      <c r="CD4910" s="41"/>
      <c r="CE4910" s="41"/>
      <c r="CF4910" s="41"/>
      <c r="CG4910" s="41"/>
      <c r="CH4910" s="41"/>
      <c r="CI4910" s="41"/>
      <c r="CJ4910" s="41"/>
      <c r="ED4910" s="68"/>
      <c r="EE4910" s="68"/>
      <c r="EF4910" s="68"/>
      <c r="EG4910" s="68"/>
      <c r="EH4910" s="68"/>
      <c r="EI4910" s="68"/>
      <c r="EJ4910" s="68"/>
      <c r="EK4910" s="68"/>
      <c r="EL4910" s="68"/>
      <c r="EM4910" s="68"/>
      <c r="EN4910" s="68"/>
      <c r="EO4910" s="68"/>
      <c r="EP4910" s="68"/>
      <c r="EQ4910" s="68"/>
      <c r="ER4910" s="68"/>
      <c r="ES4910" s="68"/>
      <c r="ET4910" s="68"/>
    </row>
    <row r="4911" spans="53:150" s="9" customFormat="1" ht="15">
      <c r="BA4911" s="41"/>
      <c r="BB4911" s="41"/>
      <c r="BC4911" s="41"/>
      <c r="BD4911" s="41"/>
      <c r="BE4911" s="41"/>
      <c r="BF4911" s="41"/>
      <c r="BG4911" s="41"/>
      <c r="BH4911" s="41"/>
      <c r="BI4911" s="41"/>
      <c r="BJ4911" s="41"/>
      <c r="BK4911" s="41"/>
      <c r="BL4911" s="41"/>
      <c r="BM4911" s="41"/>
      <c r="BN4911" s="41"/>
      <c r="BO4911" s="41"/>
      <c r="BP4911" s="41"/>
      <c r="BQ4911" s="41"/>
      <c r="BR4911" s="41"/>
      <c r="BS4911" s="41"/>
      <c r="BT4911" s="41"/>
      <c r="BU4911" s="41"/>
      <c r="BV4911" s="41"/>
      <c r="BW4911" s="41"/>
      <c r="BX4911" s="41"/>
      <c r="BY4911" s="41"/>
      <c r="BZ4911" s="41"/>
      <c r="CA4911" s="41"/>
      <c r="CB4911" s="41"/>
      <c r="CC4911" s="41"/>
      <c r="CD4911" s="41"/>
      <c r="CE4911" s="41"/>
      <c r="CF4911" s="41"/>
      <c r="CG4911" s="41"/>
      <c r="CH4911" s="41"/>
      <c r="CI4911" s="41"/>
      <c r="CJ4911" s="41"/>
      <c r="ED4911" s="68"/>
      <c r="EE4911" s="68"/>
      <c r="EF4911" s="68"/>
      <c r="EG4911" s="68"/>
      <c r="EH4911" s="68"/>
      <c r="EI4911" s="68"/>
      <c r="EJ4911" s="68"/>
      <c r="EK4911" s="68"/>
      <c r="EL4911" s="68"/>
      <c r="EM4911" s="68"/>
      <c r="EN4911" s="68"/>
      <c r="EO4911" s="68"/>
      <c r="EP4911" s="68"/>
      <c r="EQ4911" s="68"/>
      <c r="ER4911" s="68"/>
      <c r="ES4911" s="68"/>
      <c r="ET4911" s="68"/>
    </row>
    <row r="4912" spans="53:150" s="9" customFormat="1" ht="15">
      <c r="BA4912" s="41"/>
      <c r="BB4912" s="41"/>
      <c r="BC4912" s="41"/>
      <c r="BD4912" s="41"/>
      <c r="BE4912" s="41"/>
      <c r="BF4912" s="41"/>
      <c r="BG4912" s="41"/>
      <c r="BH4912" s="41"/>
      <c r="BI4912" s="41"/>
      <c r="BJ4912" s="41"/>
      <c r="BK4912" s="41"/>
      <c r="BL4912" s="41"/>
      <c r="BM4912" s="41"/>
      <c r="BN4912" s="41"/>
      <c r="BO4912" s="41"/>
      <c r="BP4912" s="41"/>
      <c r="BQ4912" s="41"/>
      <c r="BR4912" s="41"/>
      <c r="BS4912" s="41"/>
      <c r="BT4912" s="41"/>
      <c r="BU4912" s="41"/>
      <c r="BV4912" s="41"/>
      <c r="BW4912" s="41"/>
      <c r="BX4912" s="41"/>
      <c r="BY4912" s="41"/>
      <c r="BZ4912" s="41"/>
      <c r="CA4912" s="41"/>
      <c r="CB4912" s="41"/>
      <c r="CC4912" s="41"/>
      <c r="CD4912" s="41"/>
      <c r="CE4912" s="41"/>
      <c r="CF4912" s="41"/>
      <c r="CG4912" s="41"/>
      <c r="CH4912" s="41"/>
      <c r="CI4912" s="41"/>
      <c r="CJ4912" s="41"/>
      <c r="ED4912" s="68"/>
      <c r="EE4912" s="68"/>
      <c r="EF4912" s="68"/>
      <c r="EG4912" s="68"/>
      <c r="EH4912" s="68"/>
      <c r="EI4912" s="68"/>
      <c r="EJ4912" s="68"/>
      <c r="EK4912" s="68"/>
      <c r="EL4912" s="68"/>
      <c r="EM4912" s="68"/>
      <c r="EN4912" s="68"/>
      <c r="EO4912" s="68"/>
      <c r="EP4912" s="68"/>
      <c r="EQ4912" s="68"/>
      <c r="ER4912" s="68"/>
      <c r="ES4912" s="68"/>
      <c r="ET4912" s="68"/>
    </row>
    <row r="4913" spans="53:150" s="9" customFormat="1" ht="15">
      <c r="BA4913" s="41"/>
      <c r="BB4913" s="41"/>
      <c r="BC4913" s="41"/>
      <c r="BD4913" s="41"/>
      <c r="BE4913" s="41"/>
      <c r="BF4913" s="41"/>
      <c r="BG4913" s="41"/>
      <c r="BH4913" s="41"/>
      <c r="BI4913" s="41"/>
      <c r="BJ4913" s="41"/>
      <c r="BK4913" s="41"/>
      <c r="BL4913" s="41"/>
      <c r="BM4913" s="41"/>
      <c r="BN4913" s="41"/>
      <c r="BO4913" s="41"/>
      <c r="BP4913" s="41"/>
      <c r="BQ4913" s="41"/>
      <c r="BR4913" s="41"/>
      <c r="BS4913" s="41"/>
      <c r="BT4913" s="41"/>
      <c r="BU4913" s="41"/>
      <c r="BV4913" s="41"/>
      <c r="BW4913" s="41"/>
      <c r="BX4913" s="41"/>
      <c r="BY4913" s="41"/>
      <c r="BZ4913" s="41"/>
      <c r="CA4913" s="41"/>
      <c r="CB4913" s="41"/>
      <c r="CC4913" s="41"/>
      <c r="CD4913" s="41"/>
      <c r="CE4913" s="41"/>
      <c r="CF4913" s="41"/>
      <c r="CG4913" s="41"/>
      <c r="CH4913" s="41"/>
      <c r="CI4913" s="41"/>
      <c r="CJ4913" s="41"/>
      <c r="ED4913" s="68"/>
      <c r="EE4913" s="68"/>
      <c r="EF4913" s="68"/>
      <c r="EG4913" s="68"/>
      <c r="EH4913" s="68"/>
      <c r="EI4913" s="68"/>
      <c r="EJ4913" s="68"/>
      <c r="EK4913" s="68"/>
      <c r="EL4913" s="68"/>
      <c r="EM4913" s="68"/>
      <c r="EN4913" s="68"/>
      <c r="EO4913" s="68"/>
      <c r="EP4913" s="68"/>
      <c r="EQ4913" s="68"/>
      <c r="ER4913" s="68"/>
      <c r="ES4913" s="68"/>
      <c r="ET4913" s="68"/>
    </row>
    <row r="4914" spans="53:150" s="9" customFormat="1" ht="15">
      <c r="BA4914" s="41"/>
      <c r="BB4914" s="41"/>
      <c r="BC4914" s="41"/>
      <c r="BD4914" s="41"/>
      <c r="BE4914" s="41"/>
      <c r="BF4914" s="41"/>
      <c r="BG4914" s="41"/>
      <c r="BH4914" s="41"/>
      <c r="BI4914" s="41"/>
      <c r="BJ4914" s="41"/>
      <c r="BK4914" s="41"/>
      <c r="BL4914" s="41"/>
      <c r="BM4914" s="41"/>
      <c r="BN4914" s="41"/>
      <c r="BO4914" s="41"/>
      <c r="BP4914" s="41"/>
      <c r="BQ4914" s="41"/>
      <c r="BR4914" s="41"/>
      <c r="BS4914" s="41"/>
      <c r="BT4914" s="41"/>
      <c r="BU4914" s="41"/>
      <c r="BV4914" s="41"/>
      <c r="BW4914" s="41"/>
      <c r="BX4914" s="41"/>
      <c r="BY4914" s="41"/>
      <c r="BZ4914" s="41"/>
      <c r="CA4914" s="41"/>
      <c r="CB4914" s="41"/>
      <c r="CC4914" s="41"/>
      <c r="CD4914" s="41"/>
      <c r="CE4914" s="41"/>
      <c r="CF4914" s="41"/>
      <c r="CG4914" s="41"/>
      <c r="CH4914" s="41"/>
      <c r="CI4914" s="41"/>
      <c r="CJ4914" s="41"/>
      <c r="ED4914" s="68"/>
      <c r="EE4914" s="68"/>
      <c r="EF4914" s="68"/>
      <c r="EG4914" s="68"/>
      <c r="EH4914" s="68"/>
      <c r="EI4914" s="68"/>
      <c r="EJ4914" s="68"/>
      <c r="EK4914" s="68"/>
      <c r="EL4914" s="68"/>
      <c r="EM4914" s="68"/>
      <c r="EN4914" s="68"/>
      <c r="EO4914" s="68"/>
      <c r="EP4914" s="68"/>
      <c r="EQ4914" s="68"/>
      <c r="ER4914" s="68"/>
      <c r="ES4914" s="68"/>
      <c r="ET4914" s="68"/>
    </row>
    <row r="4915" spans="53:150" s="9" customFormat="1" ht="15">
      <c r="BA4915" s="41"/>
      <c r="BB4915" s="41"/>
      <c r="BC4915" s="41"/>
      <c r="BD4915" s="41"/>
      <c r="BE4915" s="41"/>
      <c r="BF4915" s="41"/>
      <c r="BG4915" s="41"/>
      <c r="BH4915" s="41"/>
      <c r="BI4915" s="41"/>
      <c r="BJ4915" s="41"/>
      <c r="BK4915" s="41"/>
      <c r="BL4915" s="41"/>
      <c r="BM4915" s="41"/>
      <c r="BN4915" s="41"/>
      <c r="BO4915" s="41"/>
      <c r="BP4915" s="41"/>
      <c r="BQ4915" s="41"/>
      <c r="BR4915" s="41"/>
      <c r="BS4915" s="41"/>
      <c r="BT4915" s="41"/>
      <c r="BU4915" s="41"/>
      <c r="BV4915" s="41"/>
      <c r="BW4915" s="41"/>
      <c r="BX4915" s="41"/>
      <c r="BY4915" s="41"/>
      <c r="BZ4915" s="41"/>
      <c r="CA4915" s="41"/>
      <c r="CB4915" s="41"/>
      <c r="CC4915" s="41"/>
      <c r="CD4915" s="41"/>
      <c r="CE4915" s="41"/>
      <c r="CF4915" s="41"/>
      <c r="CG4915" s="41"/>
      <c r="CH4915" s="41"/>
      <c r="CI4915" s="41"/>
      <c r="CJ4915" s="41"/>
      <c r="ED4915" s="68"/>
      <c r="EE4915" s="68"/>
      <c r="EF4915" s="68"/>
      <c r="EG4915" s="68"/>
      <c r="EH4915" s="68"/>
      <c r="EI4915" s="68"/>
      <c r="EJ4915" s="68"/>
      <c r="EK4915" s="68"/>
      <c r="EL4915" s="68"/>
      <c r="EM4915" s="68"/>
      <c r="EN4915" s="68"/>
      <c r="EO4915" s="68"/>
      <c r="EP4915" s="68"/>
      <c r="EQ4915" s="68"/>
      <c r="ER4915" s="68"/>
      <c r="ES4915" s="68"/>
      <c r="ET4915" s="68"/>
    </row>
    <row r="4916" spans="53:150" s="9" customFormat="1" ht="15">
      <c r="BA4916" s="41"/>
      <c r="BB4916" s="41"/>
      <c r="BC4916" s="41"/>
      <c r="BD4916" s="41"/>
      <c r="BE4916" s="41"/>
      <c r="BF4916" s="41"/>
      <c r="BG4916" s="41"/>
      <c r="BH4916" s="41"/>
      <c r="BI4916" s="41"/>
      <c r="BJ4916" s="41"/>
      <c r="BK4916" s="41"/>
      <c r="BL4916" s="41"/>
      <c r="BM4916" s="41"/>
      <c r="BN4916" s="41"/>
      <c r="BO4916" s="41"/>
      <c r="BP4916" s="41"/>
      <c r="BQ4916" s="41"/>
      <c r="BR4916" s="41"/>
      <c r="BS4916" s="41"/>
      <c r="BT4916" s="41"/>
      <c r="BU4916" s="41"/>
      <c r="BV4916" s="41"/>
      <c r="BW4916" s="41"/>
      <c r="BX4916" s="41"/>
      <c r="BY4916" s="41"/>
      <c r="BZ4916" s="41"/>
      <c r="CA4916" s="41"/>
      <c r="CB4916" s="41"/>
      <c r="CC4916" s="41"/>
      <c r="CD4916" s="41"/>
      <c r="CE4916" s="41"/>
      <c r="CF4916" s="41"/>
      <c r="CG4916" s="41"/>
      <c r="CH4916" s="41"/>
      <c r="CI4916" s="41"/>
      <c r="CJ4916" s="41"/>
      <c r="ED4916" s="68"/>
      <c r="EE4916" s="68"/>
      <c r="EF4916" s="68"/>
      <c r="EG4916" s="68"/>
      <c r="EH4916" s="68"/>
      <c r="EI4916" s="68"/>
      <c r="EJ4916" s="68"/>
      <c r="EK4916" s="68"/>
      <c r="EL4916" s="68"/>
      <c r="EM4916" s="68"/>
      <c r="EN4916" s="68"/>
      <c r="EO4916" s="68"/>
      <c r="EP4916" s="68"/>
      <c r="EQ4916" s="68"/>
      <c r="ER4916" s="68"/>
      <c r="ES4916" s="68"/>
      <c r="ET4916" s="68"/>
    </row>
    <row r="4917" spans="53:150" s="9" customFormat="1" ht="15">
      <c r="BA4917" s="41"/>
      <c r="BB4917" s="41"/>
      <c r="BC4917" s="41"/>
      <c r="BD4917" s="41"/>
      <c r="BE4917" s="41"/>
      <c r="BF4917" s="41"/>
      <c r="BG4917" s="41"/>
      <c r="BH4917" s="41"/>
      <c r="BI4917" s="41"/>
      <c r="BJ4917" s="41"/>
      <c r="BK4917" s="41"/>
      <c r="BL4917" s="41"/>
      <c r="BM4917" s="41"/>
      <c r="BN4917" s="41"/>
      <c r="BO4917" s="41"/>
      <c r="BP4917" s="41"/>
      <c r="BQ4917" s="41"/>
      <c r="BR4917" s="41"/>
      <c r="BS4917" s="41"/>
      <c r="BT4917" s="41"/>
      <c r="BU4917" s="41"/>
      <c r="BV4917" s="41"/>
      <c r="BW4917" s="41"/>
      <c r="BX4917" s="41"/>
      <c r="BY4917" s="41"/>
      <c r="BZ4917" s="41"/>
      <c r="CA4917" s="41"/>
      <c r="CB4917" s="41"/>
      <c r="CC4917" s="41"/>
      <c r="CD4917" s="41"/>
      <c r="CE4917" s="41"/>
      <c r="CF4917" s="41"/>
      <c r="CG4917" s="41"/>
      <c r="CH4917" s="41"/>
      <c r="CI4917" s="41"/>
      <c r="CJ4917" s="41"/>
      <c r="ED4917" s="68"/>
      <c r="EE4917" s="68"/>
      <c r="EF4917" s="68"/>
      <c r="EG4917" s="68"/>
      <c r="EH4917" s="68"/>
      <c r="EI4917" s="68"/>
      <c r="EJ4917" s="68"/>
      <c r="EK4917" s="68"/>
      <c r="EL4917" s="68"/>
      <c r="EM4917" s="68"/>
      <c r="EN4917" s="68"/>
      <c r="EO4917" s="68"/>
      <c r="EP4917" s="68"/>
      <c r="EQ4917" s="68"/>
      <c r="ER4917" s="68"/>
      <c r="ES4917" s="68"/>
      <c r="ET4917" s="68"/>
    </row>
    <row r="4918" spans="53:150" s="9" customFormat="1" ht="15">
      <c r="BA4918" s="41"/>
      <c r="BB4918" s="41"/>
      <c r="BC4918" s="41"/>
      <c r="BD4918" s="41"/>
      <c r="BE4918" s="41"/>
      <c r="BF4918" s="41"/>
      <c r="BG4918" s="41"/>
      <c r="BH4918" s="41"/>
      <c r="BI4918" s="41"/>
      <c r="BJ4918" s="41"/>
      <c r="BK4918" s="41"/>
      <c r="BL4918" s="41"/>
      <c r="BM4918" s="41"/>
      <c r="BN4918" s="41"/>
      <c r="BO4918" s="41"/>
      <c r="BP4918" s="41"/>
      <c r="BQ4918" s="41"/>
      <c r="BR4918" s="41"/>
      <c r="BS4918" s="41"/>
      <c r="BT4918" s="41"/>
      <c r="BU4918" s="41"/>
      <c r="BV4918" s="41"/>
      <c r="BW4918" s="41"/>
      <c r="BX4918" s="41"/>
      <c r="BY4918" s="41"/>
      <c r="BZ4918" s="41"/>
      <c r="CA4918" s="41"/>
      <c r="CB4918" s="41"/>
      <c r="CC4918" s="41"/>
      <c r="CD4918" s="41"/>
      <c r="CE4918" s="41"/>
      <c r="CF4918" s="41"/>
      <c r="CG4918" s="41"/>
      <c r="CH4918" s="41"/>
      <c r="CI4918" s="41"/>
      <c r="CJ4918" s="41"/>
      <c r="ED4918" s="68"/>
      <c r="EE4918" s="68"/>
      <c r="EF4918" s="68"/>
      <c r="EG4918" s="68"/>
      <c r="EH4918" s="68"/>
      <c r="EI4918" s="68"/>
      <c r="EJ4918" s="68"/>
      <c r="EK4918" s="68"/>
      <c r="EL4918" s="68"/>
      <c r="EM4918" s="68"/>
      <c r="EN4918" s="68"/>
      <c r="EO4918" s="68"/>
      <c r="EP4918" s="68"/>
      <c r="EQ4918" s="68"/>
      <c r="ER4918" s="68"/>
      <c r="ES4918" s="68"/>
      <c r="ET4918" s="68"/>
    </row>
    <row r="4919" spans="53:150" s="9" customFormat="1" ht="15">
      <c r="BA4919" s="41"/>
      <c r="BB4919" s="41"/>
      <c r="BC4919" s="41"/>
      <c r="BD4919" s="41"/>
      <c r="BE4919" s="41"/>
      <c r="BF4919" s="41"/>
      <c r="BG4919" s="41"/>
      <c r="BH4919" s="41"/>
      <c r="BI4919" s="41"/>
      <c r="BJ4919" s="41"/>
      <c r="BK4919" s="41"/>
      <c r="BL4919" s="41"/>
      <c r="BM4919" s="41"/>
      <c r="BN4919" s="41"/>
      <c r="BO4919" s="41"/>
      <c r="BP4919" s="41"/>
      <c r="BQ4919" s="41"/>
      <c r="BR4919" s="41"/>
      <c r="BS4919" s="41"/>
      <c r="BT4919" s="41"/>
      <c r="BU4919" s="41"/>
      <c r="BV4919" s="41"/>
      <c r="BW4919" s="41"/>
      <c r="BX4919" s="41"/>
      <c r="BY4919" s="41"/>
      <c r="BZ4919" s="41"/>
      <c r="CA4919" s="41"/>
      <c r="CB4919" s="41"/>
      <c r="CC4919" s="41"/>
      <c r="CD4919" s="41"/>
      <c r="CE4919" s="41"/>
      <c r="CF4919" s="41"/>
      <c r="CG4919" s="41"/>
      <c r="CH4919" s="41"/>
      <c r="CI4919" s="41"/>
      <c r="CJ4919" s="41"/>
      <c r="ED4919" s="68"/>
      <c r="EE4919" s="68"/>
      <c r="EF4919" s="68"/>
      <c r="EG4919" s="68"/>
      <c r="EH4919" s="68"/>
      <c r="EI4919" s="68"/>
      <c r="EJ4919" s="68"/>
      <c r="EK4919" s="68"/>
      <c r="EL4919" s="68"/>
      <c r="EM4919" s="68"/>
      <c r="EN4919" s="68"/>
      <c r="EO4919" s="68"/>
      <c r="EP4919" s="68"/>
      <c r="EQ4919" s="68"/>
      <c r="ER4919" s="68"/>
      <c r="ES4919" s="68"/>
      <c r="ET4919" s="68"/>
    </row>
    <row r="4920" spans="53:150" s="9" customFormat="1" ht="15">
      <c r="BA4920" s="41"/>
      <c r="BB4920" s="41"/>
      <c r="BC4920" s="41"/>
      <c r="BD4920" s="41"/>
      <c r="BE4920" s="41"/>
      <c r="BF4920" s="41"/>
      <c r="BG4920" s="41"/>
      <c r="BH4920" s="41"/>
      <c r="BI4920" s="41"/>
      <c r="BJ4920" s="41"/>
      <c r="BK4920" s="41"/>
      <c r="BL4920" s="41"/>
      <c r="BM4920" s="41"/>
      <c r="BN4920" s="41"/>
      <c r="BO4920" s="41"/>
      <c r="BP4920" s="41"/>
      <c r="BQ4920" s="41"/>
      <c r="BR4920" s="41"/>
      <c r="BS4920" s="41"/>
      <c r="BT4920" s="41"/>
      <c r="BU4920" s="41"/>
      <c r="BV4920" s="41"/>
      <c r="BW4920" s="41"/>
      <c r="BX4920" s="41"/>
      <c r="BY4920" s="41"/>
      <c r="BZ4920" s="41"/>
      <c r="CA4920" s="41"/>
      <c r="CB4920" s="41"/>
      <c r="CC4920" s="41"/>
      <c r="CD4920" s="41"/>
      <c r="CE4920" s="41"/>
      <c r="CF4920" s="41"/>
      <c r="CG4920" s="41"/>
      <c r="CH4920" s="41"/>
      <c r="CI4920" s="41"/>
      <c r="CJ4920" s="41"/>
      <c r="ED4920" s="68"/>
      <c r="EE4920" s="68"/>
      <c r="EF4920" s="68"/>
      <c r="EG4920" s="68"/>
      <c r="EH4920" s="68"/>
      <c r="EI4920" s="68"/>
      <c r="EJ4920" s="68"/>
      <c r="EK4920" s="68"/>
      <c r="EL4920" s="68"/>
      <c r="EM4920" s="68"/>
      <c r="EN4920" s="68"/>
      <c r="EO4920" s="68"/>
      <c r="EP4920" s="68"/>
      <c r="EQ4920" s="68"/>
      <c r="ER4920" s="68"/>
      <c r="ES4920" s="68"/>
      <c r="ET4920" s="68"/>
    </row>
    <row r="4921" spans="53:150" s="9" customFormat="1" ht="15">
      <c r="BA4921" s="41"/>
      <c r="BB4921" s="41"/>
      <c r="BC4921" s="41"/>
      <c r="BD4921" s="41"/>
      <c r="BE4921" s="41"/>
      <c r="BF4921" s="41"/>
      <c r="BG4921" s="41"/>
      <c r="BH4921" s="41"/>
      <c r="BI4921" s="41"/>
      <c r="BJ4921" s="41"/>
      <c r="BK4921" s="41"/>
      <c r="BL4921" s="41"/>
      <c r="BM4921" s="41"/>
      <c r="BN4921" s="41"/>
      <c r="BO4921" s="41"/>
      <c r="BP4921" s="41"/>
      <c r="BQ4921" s="41"/>
      <c r="BR4921" s="41"/>
      <c r="BS4921" s="41"/>
      <c r="BT4921" s="41"/>
      <c r="BU4921" s="41"/>
      <c r="BV4921" s="41"/>
      <c r="BW4921" s="41"/>
      <c r="BX4921" s="41"/>
      <c r="BY4921" s="41"/>
      <c r="BZ4921" s="41"/>
      <c r="CA4921" s="41"/>
      <c r="CB4921" s="41"/>
      <c r="CC4921" s="41"/>
      <c r="CD4921" s="41"/>
      <c r="CE4921" s="41"/>
      <c r="CF4921" s="41"/>
      <c r="CG4921" s="41"/>
      <c r="CH4921" s="41"/>
      <c r="CI4921" s="41"/>
      <c r="CJ4921" s="41"/>
      <c r="ED4921" s="68"/>
      <c r="EE4921" s="68"/>
      <c r="EF4921" s="68"/>
      <c r="EG4921" s="68"/>
      <c r="EH4921" s="68"/>
      <c r="EI4921" s="68"/>
      <c r="EJ4921" s="68"/>
      <c r="EK4921" s="68"/>
      <c r="EL4921" s="68"/>
      <c r="EM4921" s="68"/>
      <c r="EN4921" s="68"/>
      <c r="EO4921" s="68"/>
      <c r="EP4921" s="68"/>
      <c r="EQ4921" s="68"/>
      <c r="ER4921" s="68"/>
      <c r="ES4921" s="68"/>
      <c r="ET4921" s="68"/>
    </row>
    <row r="4922" spans="53:150" s="9" customFormat="1" ht="15">
      <c r="BA4922" s="41"/>
      <c r="BB4922" s="41"/>
      <c r="BC4922" s="41"/>
      <c r="BD4922" s="41"/>
      <c r="BE4922" s="41"/>
      <c r="BF4922" s="41"/>
      <c r="BG4922" s="41"/>
      <c r="BH4922" s="41"/>
      <c r="BI4922" s="41"/>
      <c r="BJ4922" s="41"/>
      <c r="BK4922" s="41"/>
      <c r="BL4922" s="41"/>
      <c r="BM4922" s="41"/>
      <c r="BN4922" s="41"/>
      <c r="BO4922" s="41"/>
      <c r="BP4922" s="41"/>
      <c r="BQ4922" s="41"/>
      <c r="BR4922" s="41"/>
      <c r="BS4922" s="41"/>
      <c r="BT4922" s="41"/>
      <c r="BU4922" s="41"/>
      <c r="BV4922" s="41"/>
      <c r="BW4922" s="41"/>
      <c r="BX4922" s="41"/>
      <c r="BY4922" s="41"/>
      <c r="BZ4922" s="41"/>
      <c r="CA4922" s="41"/>
      <c r="CB4922" s="41"/>
      <c r="CC4922" s="41"/>
      <c r="CD4922" s="41"/>
      <c r="CE4922" s="41"/>
      <c r="CF4922" s="41"/>
      <c r="CG4922" s="41"/>
      <c r="CH4922" s="41"/>
      <c r="CI4922" s="41"/>
      <c r="CJ4922" s="41"/>
      <c r="ED4922" s="68"/>
      <c r="EE4922" s="68"/>
      <c r="EF4922" s="68"/>
      <c r="EG4922" s="68"/>
      <c r="EH4922" s="68"/>
      <c r="EI4922" s="68"/>
      <c r="EJ4922" s="68"/>
      <c r="EK4922" s="68"/>
      <c r="EL4922" s="68"/>
      <c r="EM4922" s="68"/>
      <c r="EN4922" s="68"/>
      <c r="EO4922" s="68"/>
      <c r="EP4922" s="68"/>
      <c r="EQ4922" s="68"/>
      <c r="ER4922" s="68"/>
      <c r="ES4922" s="68"/>
      <c r="ET4922" s="68"/>
    </row>
    <row r="4923" spans="53:150" s="9" customFormat="1" ht="15">
      <c r="BA4923" s="41"/>
      <c r="BB4923" s="41"/>
      <c r="BC4923" s="41"/>
      <c r="BD4923" s="41"/>
      <c r="BE4923" s="41"/>
      <c r="BF4923" s="41"/>
      <c r="BG4923" s="41"/>
      <c r="BH4923" s="41"/>
      <c r="BI4923" s="41"/>
      <c r="BJ4923" s="41"/>
      <c r="BK4923" s="41"/>
      <c r="BL4923" s="41"/>
      <c r="BM4923" s="41"/>
      <c r="BN4923" s="41"/>
      <c r="BO4923" s="41"/>
      <c r="BP4923" s="41"/>
      <c r="BQ4923" s="41"/>
      <c r="BR4923" s="41"/>
      <c r="BS4923" s="41"/>
      <c r="BT4923" s="41"/>
      <c r="BU4923" s="41"/>
      <c r="BV4923" s="41"/>
      <c r="BW4923" s="41"/>
      <c r="BX4923" s="41"/>
      <c r="BY4923" s="41"/>
      <c r="BZ4923" s="41"/>
      <c r="CA4923" s="41"/>
      <c r="CB4923" s="41"/>
      <c r="CC4923" s="41"/>
      <c r="CD4923" s="41"/>
      <c r="CE4923" s="41"/>
      <c r="CF4923" s="41"/>
      <c r="CG4923" s="41"/>
      <c r="CH4923" s="41"/>
      <c r="CI4923" s="41"/>
      <c r="CJ4923" s="41"/>
      <c r="ED4923" s="68"/>
      <c r="EE4923" s="68"/>
      <c r="EF4923" s="68"/>
      <c r="EG4923" s="68"/>
      <c r="EH4923" s="68"/>
      <c r="EI4923" s="68"/>
      <c r="EJ4923" s="68"/>
      <c r="EK4923" s="68"/>
      <c r="EL4923" s="68"/>
      <c r="EM4923" s="68"/>
      <c r="EN4923" s="68"/>
      <c r="EO4923" s="68"/>
      <c r="EP4923" s="68"/>
      <c r="EQ4923" s="68"/>
      <c r="ER4923" s="68"/>
      <c r="ES4923" s="68"/>
      <c r="ET4923" s="68"/>
    </row>
    <row r="4924" spans="53:150" s="9" customFormat="1" ht="15">
      <c r="BA4924" s="41"/>
      <c r="BB4924" s="41"/>
      <c r="BC4924" s="41"/>
      <c r="BD4924" s="41"/>
      <c r="BE4924" s="41"/>
      <c r="BF4924" s="41"/>
      <c r="BG4924" s="41"/>
      <c r="BH4924" s="41"/>
      <c r="BI4924" s="41"/>
      <c r="BJ4924" s="41"/>
      <c r="BK4924" s="41"/>
      <c r="BL4924" s="41"/>
      <c r="BM4924" s="41"/>
      <c r="BN4924" s="41"/>
      <c r="BO4924" s="41"/>
      <c r="BP4924" s="41"/>
      <c r="BQ4924" s="41"/>
      <c r="BR4924" s="41"/>
      <c r="BS4924" s="41"/>
      <c r="BT4924" s="41"/>
      <c r="BU4924" s="41"/>
      <c r="BV4924" s="41"/>
      <c r="BW4924" s="41"/>
      <c r="BX4924" s="41"/>
      <c r="BY4924" s="41"/>
      <c r="BZ4924" s="41"/>
      <c r="CA4924" s="41"/>
      <c r="CB4924" s="41"/>
      <c r="CC4924" s="41"/>
      <c r="CD4924" s="41"/>
      <c r="CE4924" s="41"/>
      <c r="CF4924" s="41"/>
      <c r="CG4924" s="41"/>
      <c r="CH4924" s="41"/>
      <c r="CI4924" s="41"/>
      <c r="CJ4924" s="41"/>
      <c r="ED4924" s="68"/>
      <c r="EE4924" s="68"/>
      <c r="EF4924" s="68"/>
      <c r="EG4924" s="68"/>
      <c r="EH4924" s="68"/>
      <c r="EI4924" s="68"/>
      <c r="EJ4924" s="68"/>
      <c r="EK4924" s="68"/>
      <c r="EL4924" s="68"/>
      <c r="EM4924" s="68"/>
      <c r="EN4924" s="68"/>
      <c r="EO4924" s="68"/>
      <c r="EP4924" s="68"/>
      <c r="EQ4924" s="68"/>
      <c r="ER4924" s="68"/>
      <c r="ES4924" s="68"/>
      <c r="ET4924" s="68"/>
    </row>
    <row r="4925" spans="53:150" s="9" customFormat="1" ht="15">
      <c r="BA4925" s="41"/>
      <c r="BB4925" s="41"/>
      <c r="BC4925" s="41"/>
      <c r="BD4925" s="41"/>
      <c r="BE4925" s="41"/>
      <c r="BF4925" s="41"/>
      <c r="BG4925" s="41"/>
      <c r="BH4925" s="41"/>
      <c r="BI4925" s="41"/>
      <c r="BJ4925" s="41"/>
      <c r="BK4925" s="41"/>
      <c r="BL4925" s="41"/>
      <c r="BM4925" s="41"/>
      <c r="BN4925" s="41"/>
      <c r="BO4925" s="41"/>
      <c r="BP4925" s="41"/>
      <c r="BQ4925" s="41"/>
      <c r="BR4925" s="41"/>
      <c r="BS4925" s="41"/>
      <c r="BT4925" s="41"/>
      <c r="BU4925" s="41"/>
      <c r="BV4925" s="41"/>
      <c r="BW4925" s="41"/>
      <c r="BX4925" s="41"/>
      <c r="BY4925" s="41"/>
      <c r="BZ4925" s="41"/>
      <c r="CA4925" s="41"/>
      <c r="CB4925" s="41"/>
      <c r="CC4925" s="41"/>
      <c r="CD4925" s="41"/>
      <c r="CE4925" s="41"/>
      <c r="CF4925" s="41"/>
      <c r="CG4925" s="41"/>
      <c r="CH4925" s="41"/>
      <c r="CI4925" s="41"/>
      <c r="CJ4925" s="41"/>
      <c r="ED4925" s="68"/>
      <c r="EE4925" s="68"/>
      <c r="EF4925" s="68"/>
      <c r="EG4925" s="68"/>
      <c r="EH4925" s="68"/>
      <c r="EI4925" s="68"/>
      <c r="EJ4925" s="68"/>
      <c r="EK4925" s="68"/>
      <c r="EL4925" s="68"/>
      <c r="EM4925" s="68"/>
      <c r="EN4925" s="68"/>
      <c r="EO4925" s="68"/>
      <c r="EP4925" s="68"/>
      <c r="EQ4925" s="68"/>
      <c r="ER4925" s="68"/>
      <c r="ES4925" s="68"/>
      <c r="ET4925" s="68"/>
    </row>
    <row r="4926" spans="53:150" s="9" customFormat="1" ht="15">
      <c r="BA4926" s="41"/>
      <c r="BB4926" s="41"/>
      <c r="BC4926" s="41"/>
      <c r="BD4926" s="41"/>
      <c r="BE4926" s="41"/>
      <c r="BF4926" s="41"/>
      <c r="BG4926" s="41"/>
      <c r="BH4926" s="41"/>
      <c r="BI4926" s="41"/>
      <c r="BJ4926" s="41"/>
      <c r="BK4926" s="41"/>
      <c r="BL4926" s="41"/>
      <c r="BM4926" s="41"/>
      <c r="BN4926" s="41"/>
      <c r="BO4926" s="41"/>
      <c r="BP4926" s="41"/>
      <c r="BQ4926" s="41"/>
      <c r="BR4926" s="41"/>
      <c r="BS4926" s="41"/>
      <c r="BT4926" s="41"/>
      <c r="BU4926" s="41"/>
      <c r="BV4926" s="41"/>
      <c r="BW4926" s="41"/>
      <c r="BX4926" s="41"/>
      <c r="BY4926" s="41"/>
      <c r="BZ4926" s="41"/>
      <c r="CA4926" s="41"/>
      <c r="CB4926" s="41"/>
      <c r="CC4926" s="41"/>
      <c r="CD4926" s="41"/>
      <c r="CE4926" s="41"/>
      <c r="CF4926" s="41"/>
      <c r="CG4926" s="41"/>
      <c r="CH4926" s="41"/>
      <c r="CI4926" s="41"/>
      <c r="CJ4926" s="41"/>
      <c r="ED4926" s="68"/>
      <c r="EE4926" s="68"/>
      <c r="EF4926" s="68"/>
      <c r="EG4926" s="68"/>
      <c r="EH4926" s="68"/>
      <c r="EI4926" s="68"/>
      <c r="EJ4926" s="68"/>
      <c r="EK4926" s="68"/>
      <c r="EL4926" s="68"/>
      <c r="EM4926" s="68"/>
      <c r="EN4926" s="68"/>
      <c r="EO4926" s="68"/>
      <c r="EP4926" s="68"/>
      <c r="EQ4926" s="68"/>
      <c r="ER4926" s="68"/>
      <c r="ES4926" s="68"/>
      <c r="ET4926" s="68"/>
    </row>
    <row r="4927" spans="53:150" s="9" customFormat="1" ht="15">
      <c r="BA4927" s="41"/>
      <c r="BB4927" s="41"/>
      <c r="BC4927" s="41"/>
      <c r="BD4927" s="41"/>
      <c r="BE4927" s="41"/>
      <c r="BF4927" s="41"/>
      <c r="BG4927" s="41"/>
      <c r="BH4927" s="41"/>
      <c r="BI4927" s="41"/>
      <c r="BJ4927" s="41"/>
      <c r="BK4927" s="41"/>
      <c r="BL4927" s="41"/>
      <c r="BM4927" s="41"/>
      <c r="BN4927" s="41"/>
      <c r="BO4927" s="41"/>
      <c r="BP4927" s="41"/>
      <c r="BQ4927" s="41"/>
      <c r="BR4927" s="41"/>
      <c r="BS4927" s="41"/>
      <c r="BT4927" s="41"/>
      <c r="BU4927" s="41"/>
      <c r="BV4927" s="41"/>
      <c r="BW4927" s="41"/>
      <c r="BX4927" s="41"/>
      <c r="BY4927" s="41"/>
      <c r="BZ4927" s="41"/>
      <c r="CA4927" s="41"/>
      <c r="CB4927" s="41"/>
      <c r="CC4927" s="41"/>
      <c r="CD4927" s="41"/>
      <c r="CE4927" s="41"/>
      <c r="CF4927" s="41"/>
      <c r="CG4927" s="41"/>
      <c r="CH4927" s="41"/>
      <c r="CI4927" s="41"/>
      <c r="CJ4927" s="41"/>
      <c r="ED4927" s="68"/>
      <c r="EE4927" s="68"/>
      <c r="EF4927" s="68"/>
      <c r="EG4927" s="68"/>
      <c r="EH4927" s="68"/>
      <c r="EI4927" s="68"/>
      <c r="EJ4927" s="68"/>
      <c r="EK4927" s="68"/>
      <c r="EL4927" s="68"/>
      <c r="EM4927" s="68"/>
      <c r="EN4927" s="68"/>
      <c r="EO4927" s="68"/>
      <c r="EP4927" s="68"/>
      <c r="EQ4927" s="68"/>
      <c r="ER4927" s="68"/>
      <c r="ES4927" s="68"/>
      <c r="ET4927" s="68"/>
    </row>
    <row r="4928" spans="53:150" s="9" customFormat="1" ht="15">
      <c r="BA4928" s="41"/>
      <c r="BB4928" s="41"/>
      <c r="BC4928" s="41"/>
      <c r="BD4928" s="41"/>
      <c r="BE4928" s="41"/>
      <c r="BF4928" s="41"/>
      <c r="BG4928" s="41"/>
      <c r="BH4928" s="41"/>
      <c r="BI4928" s="41"/>
      <c r="BJ4928" s="41"/>
      <c r="BK4928" s="41"/>
      <c r="BL4928" s="41"/>
      <c r="BM4928" s="41"/>
      <c r="BN4928" s="41"/>
      <c r="BO4928" s="41"/>
      <c r="BP4928" s="41"/>
      <c r="BQ4928" s="41"/>
      <c r="BR4928" s="41"/>
      <c r="BS4928" s="41"/>
      <c r="BT4928" s="41"/>
      <c r="BU4928" s="41"/>
      <c r="BV4928" s="41"/>
      <c r="BW4928" s="41"/>
      <c r="BX4928" s="41"/>
      <c r="BY4928" s="41"/>
      <c r="BZ4928" s="41"/>
      <c r="CA4928" s="41"/>
      <c r="CB4928" s="41"/>
      <c r="CC4928" s="41"/>
      <c r="CD4928" s="41"/>
      <c r="CE4928" s="41"/>
      <c r="CF4928" s="41"/>
      <c r="CG4928" s="41"/>
      <c r="CH4928" s="41"/>
      <c r="CI4928" s="41"/>
      <c r="CJ4928" s="41"/>
      <c r="ED4928" s="68"/>
      <c r="EE4928" s="68"/>
      <c r="EF4928" s="68"/>
      <c r="EG4928" s="68"/>
      <c r="EH4928" s="68"/>
      <c r="EI4928" s="68"/>
      <c r="EJ4928" s="68"/>
      <c r="EK4928" s="68"/>
      <c r="EL4928" s="68"/>
      <c r="EM4928" s="68"/>
      <c r="EN4928" s="68"/>
      <c r="EO4928" s="68"/>
      <c r="EP4928" s="68"/>
      <c r="EQ4928" s="68"/>
      <c r="ER4928" s="68"/>
      <c r="ES4928" s="68"/>
      <c r="ET4928" s="68"/>
    </row>
    <row r="4929" spans="53:150" s="9" customFormat="1" ht="15">
      <c r="BA4929" s="41"/>
      <c r="BB4929" s="41"/>
      <c r="BC4929" s="41"/>
      <c r="BD4929" s="41"/>
      <c r="BE4929" s="41"/>
      <c r="BF4929" s="41"/>
      <c r="BG4929" s="41"/>
      <c r="BH4929" s="41"/>
      <c r="BI4929" s="41"/>
      <c r="BJ4929" s="41"/>
      <c r="BK4929" s="41"/>
      <c r="BL4929" s="41"/>
      <c r="BM4929" s="41"/>
      <c r="BN4929" s="41"/>
      <c r="BO4929" s="41"/>
      <c r="BP4929" s="41"/>
      <c r="BQ4929" s="41"/>
      <c r="BR4929" s="41"/>
      <c r="BS4929" s="41"/>
      <c r="BT4929" s="41"/>
      <c r="BU4929" s="41"/>
      <c r="BV4929" s="41"/>
      <c r="BW4929" s="41"/>
      <c r="BX4929" s="41"/>
      <c r="BY4929" s="41"/>
      <c r="BZ4929" s="41"/>
      <c r="CA4929" s="41"/>
      <c r="CB4929" s="41"/>
      <c r="CC4929" s="41"/>
      <c r="CD4929" s="41"/>
      <c r="CE4929" s="41"/>
      <c r="CF4929" s="41"/>
      <c r="CG4929" s="41"/>
      <c r="CH4929" s="41"/>
      <c r="CI4929" s="41"/>
      <c r="CJ4929" s="41"/>
      <c r="ED4929" s="68"/>
      <c r="EE4929" s="68"/>
      <c r="EF4929" s="68"/>
      <c r="EG4929" s="68"/>
      <c r="EH4929" s="68"/>
      <c r="EI4929" s="68"/>
      <c r="EJ4929" s="68"/>
      <c r="EK4929" s="68"/>
      <c r="EL4929" s="68"/>
      <c r="EM4929" s="68"/>
      <c r="EN4929" s="68"/>
      <c r="EO4929" s="68"/>
      <c r="EP4929" s="68"/>
      <c r="EQ4929" s="68"/>
      <c r="ER4929" s="68"/>
      <c r="ES4929" s="68"/>
      <c r="ET4929" s="68"/>
    </row>
    <row r="4930" spans="53:150" s="9" customFormat="1" ht="15">
      <c r="BA4930" s="41"/>
      <c r="BB4930" s="41"/>
      <c r="BC4930" s="41"/>
      <c r="BD4930" s="41"/>
      <c r="BE4930" s="41"/>
      <c r="BF4930" s="41"/>
      <c r="BG4930" s="41"/>
      <c r="BH4930" s="41"/>
      <c r="BI4930" s="41"/>
      <c r="BJ4930" s="41"/>
      <c r="BK4930" s="41"/>
      <c r="BL4930" s="41"/>
      <c r="BM4930" s="41"/>
      <c r="BN4930" s="41"/>
      <c r="BO4930" s="41"/>
      <c r="BP4930" s="41"/>
      <c r="BQ4930" s="41"/>
      <c r="BR4930" s="41"/>
      <c r="BS4930" s="41"/>
      <c r="BT4930" s="41"/>
      <c r="BU4930" s="41"/>
      <c r="BV4930" s="41"/>
      <c r="BW4930" s="41"/>
      <c r="BX4930" s="41"/>
      <c r="BY4930" s="41"/>
      <c r="BZ4930" s="41"/>
      <c r="CA4930" s="41"/>
      <c r="CB4930" s="41"/>
      <c r="CC4930" s="41"/>
      <c r="CD4930" s="41"/>
      <c r="CE4930" s="41"/>
      <c r="CF4930" s="41"/>
      <c r="CG4930" s="41"/>
      <c r="CH4930" s="41"/>
      <c r="CI4930" s="41"/>
      <c r="CJ4930" s="41"/>
      <c r="ED4930" s="68"/>
      <c r="EE4930" s="68"/>
      <c r="EF4930" s="68"/>
      <c r="EG4930" s="68"/>
      <c r="EH4930" s="68"/>
      <c r="EI4930" s="68"/>
      <c r="EJ4930" s="68"/>
      <c r="EK4930" s="68"/>
      <c r="EL4930" s="68"/>
      <c r="EM4930" s="68"/>
      <c r="EN4930" s="68"/>
      <c r="EO4930" s="68"/>
      <c r="EP4930" s="68"/>
      <c r="EQ4930" s="68"/>
      <c r="ER4930" s="68"/>
      <c r="ES4930" s="68"/>
      <c r="ET4930" s="68"/>
    </row>
    <row r="4931" spans="53:150" s="9" customFormat="1" ht="15">
      <c r="BA4931" s="41"/>
      <c r="BB4931" s="41"/>
      <c r="BC4931" s="41"/>
      <c r="BD4931" s="41"/>
      <c r="BE4931" s="41"/>
      <c r="BF4931" s="41"/>
      <c r="BG4931" s="41"/>
      <c r="BH4931" s="41"/>
      <c r="BI4931" s="41"/>
      <c r="BJ4931" s="41"/>
      <c r="BK4931" s="41"/>
      <c r="BL4931" s="41"/>
      <c r="BM4931" s="41"/>
      <c r="BN4931" s="41"/>
      <c r="BO4931" s="41"/>
      <c r="BP4931" s="41"/>
      <c r="BQ4931" s="41"/>
      <c r="BR4931" s="41"/>
      <c r="BS4931" s="41"/>
      <c r="BT4931" s="41"/>
      <c r="BU4931" s="41"/>
      <c r="BV4931" s="41"/>
      <c r="BW4931" s="41"/>
      <c r="BX4931" s="41"/>
      <c r="BY4931" s="41"/>
      <c r="BZ4931" s="41"/>
      <c r="CA4931" s="41"/>
      <c r="CB4931" s="41"/>
      <c r="CC4931" s="41"/>
      <c r="CD4931" s="41"/>
      <c r="CE4931" s="41"/>
      <c r="CF4931" s="41"/>
      <c r="CG4931" s="41"/>
      <c r="CH4931" s="41"/>
      <c r="CI4931" s="41"/>
      <c r="CJ4931" s="41"/>
      <c r="ED4931" s="68"/>
      <c r="EE4931" s="68"/>
      <c r="EF4931" s="68"/>
      <c r="EG4931" s="68"/>
      <c r="EH4931" s="68"/>
      <c r="EI4931" s="68"/>
      <c r="EJ4931" s="68"/>
      <c r="EK4931" s="68"/>
      <c r="EL4931" s="68"/>
      <c r="EM4931" s="68"/>
      <c r="EN4931" s="68"/>
      <c r="EO4931" s="68"/>
      <c r="EP4931" s="68"/>
      <c r="EQ4931" s="68"/>
      <c r="ER4931" s="68"/>
      <c r="ES4931" s="68"/>
      <c r="ET4931" s="68"/>
    </row>
    <row r="4932" spans="53:150" s="9" customFormat="1" ht="15">
      <c r="BA4932" s="41"/>
      <c r="BB4932" s="41"/>
      <c r="BC4932" s="41"/>
      <c r="BD4932" s="41"/>
      <c r="BE4932" s="41"/>
      <c r="BF4932" s="41"/>
      <c r="BG4932" s="41"/>
      <c r="BH4932" s="41"/>
      <c r="BI4932" s="41"/>
      <c r="BJ4932" s="41"/>
      <c r="BK4932" s="41"/>
      <c r="BL4932" s="41"/>
      <c r="BM4932" s="41"/>
      <c r="BN4932" s="41"/>
      <c r="BO4932" s="41"/>
      <c r="BP4932" s="41"/>
      <c r="BQ4932" s="41"/>
      <c r="BR4932" s="41"/>
      <c r="BS4932" s="41"/>
      <c r="BT4932" s="41"/>
      <c r="BU4932" s="41"/>
      <c r="BV4932" s="41"/>
      <c r="BW4932" s="41"/>
      <c r="BX4932" s="41"/>
      <c r="BY4932" s="41"/>
      <c r="BZ4932" s="41"/>
      <c r="CA4932" s="41"/>
      <c r="CB4932" s="41"/>
      <c r="CC4932" s="41"/>
      <c r="CD4932" s="41"/>
      <c r="CE4932" s="41"/>
      <c r="CF4932" s="41"/>
      <c r="CG4932" s="41"/>
      <c r="CH4932" s="41"/>
      <c r="CI4932" s="41"/>
      <c r="CJ4932" s="41"/>
      <c r="ED4932" s="68"/>
      <c r="EE4932" s="68"/>
      <c r="EF4932" s="68"/>
      <c r="EG4932" s="68"/>
      <c r="EH4932" s="68"/>
      <c r="EI4932" s="68"/>
      <c r="EJ4932" s="68"/>
      <c r="EK4932" s="68"/>
      <c r="EL4932" s="68"/>
      <c r="EM4932" s="68"/>
      <c r="EN4932" s="68"/>
      <c r="EO4932" s="68"/>
      <c r="EP4932" s="68"/>
      <c r="EQ4932" s="68"/>
      <c r="ER4932" s="68"/>
      <c r="ES4932" s="68"/>
      <c r="ET4932" s="68"/>
    </row>
    <row r="4933" spans="53:150" s="9" customFormat="1" ht="15">
      <c r="BA4933" s="41"/>
      <c r="BB4933" s="41"/>
      <c r="BC4933" s="41"/>
      <c r="BD4933" s="41"/>
      <c r="BE4933" s="41"/>
      <c r="BF4933" s="41"/>
      <c r="BG4933" s="41"/>
      <c r="BH4933" s="41"/>
      <c r="BI4933" s="41"/>
      <c r="BJ4933" s="41"/>
      <c r="BK4933" s="41"/>
      <c r="BL4933" s="41"/>
      <c r="BM4933" s="41"/>
      <c r="BN4933" s="41"/>
      <c r="BO4933" s="41"/>
      <c r="BP4933" s="41"/>
      <c r="BQ4933" s="41"/>
      <c r="BR4933" s="41"/>
      <c r="BS4933" s="41"/>
      <c r="BT4933" s="41"/>
      <c r="BU4933" s="41"/>
      <c r="BV4933" s="41"/>
      <c r="BW4933" s="41"/>
      <c r="BX4933" s="41"/>
      <c r="BY4933" s="41"/>
      <c r="BZ4933" s="41"/>
      <c r="CA4933" s="41"/>
      <c r="CB4933" s="41"/>
      <c r="CC4933" s="41"/>
      <c r="CD4933" s="41"/>
      <c r="CE4933" s="41"/>
      <c r="CF4933" s="41"/>
      <c r="CG4933" s="41"/>
      <c r="CH4933" s="41"/>
      <c r="CI4933" s="41"/>
      <c r="CJ4933" s="41"/>
      <c r="ED4933" s="68"/>
      <c r="EE4933" s="68"/>
      <c r="EF4933" s="68"/>
      <c r="EG4933" s="68"/>
      <c r="EH4933" s="68"/>
      <c r="EI4933" s="68"/>
      <c r="EJ4933" s="68"/>
      <c r="EK4933" s="68"/>
      <c r="EL4933" s="68"/>
      <c r="EM4933" s="68"/>
      <c r="EN4933" s="68"/>
      <c r="EO4933" s="68"/>
      <c r="EP4933" s="68"/>
      <c r="EQ4933" s="68"/>
      <c r="ER4933" s="68"/>
      <c r="ES4933" s="68"/>
      <c r="ET4933" s="68"/>
    </row>
    <row r="4934" spans="53:150" s="9" customFormat="1" ht="15">
      <c r="BA4934" s="41"/>
      <c r="BB4934" s="41"/>
      <c r="BC4934" s="41"/>
      <c r="BD4934" s="41"/>
      <c r="BE4934" s="41"/>
      <c r="BF4934" s="41"/>
      <c r="BG4934" s="41"/>
      <c r="BH4934" s="41"/>
      <c r="BI4934" s="41"/>
      <c r="BJ4934" s="41"/>
      <c r="BK4934" s="41"/>
      <c r="BL4934" s="41"/>
      <c r="BM4934" s="41"/>
      <c r="BN4934" s="41"/>
      <c r="BO4934" s="41"/>
      <c r="BP4934" s="41"/>
      <c r="BQ4934" s="41"/>
      <c r="BR4934" s="41"/>
      <c r="BS4934" s="41"/>
      <c r="BT4934" s="41"/>
      <c r="BU4934" s="41"/>
      <c r="BV4934" s="41"/>
      <c r="BW4934" s="41"/>
      <c r="BX4934" s="41"/>
      <c r="BY4934" s="41"/>
      <c r="BZ4934" s="41"/>
      <c r="CA4934" s="41"/>
      <c r="CB4934" s="41"/>
      <c r="CC4934" s="41"/>
      <c r="CD4934" s="41"/>
      <c r="CE4934" s="41"/>
      <c r="CF4934" s="41"/>
      <c r="CG4934" s="41"/>
      <c r="CH4934" s="41"/>
      <c r="CI4934" s="41"/>
      <c r="CJ4934" s="41"/>
      <c r="ED4934" s="68"/>
      <c r="EE4934" s="68"/>
      <c r="EF4934" s="68"/>
      <c r="EG4934" s="68"/>
      <c r="EH4934" s="68"/>
      <c r="EI4934" s="68"/>
      <c r="EJ4934" s="68"/>
      <c r="EK4934" s="68"/>
      <c r="EL4934" s="68"/>
      <c r="EM4934" s="68"/>
      <c r="EN4934" s="68"/>
      <c r="EO4934" s="68"/>
      <c r="EP4934" s="68"/>
      <c r="EQ4934" s="68"/>
      <c r="ER4934" s="68"/>
      <c r="ES4934" s="68"/>
      <c r="ET4934" s="68"/>
    </row>
    <row r="4935" spans="53:150" s="9" customFormat="1" ht="15">
      <c r="BA4935" s="41"/>
      <c r="BB4935" s="41"/>
      <c r="BC4935" s="41"/>
      <c r="BD4935" s="41"/>
      <c r="BE4935" s="41"/>
      <c r="BF4935" s="41"/>
      <c r="BG4935" s="41"/>
      <c r="BH4935" s="41"/>
      <c r="BI4935" s="41"/>
      <c r="BJ4935" s="41"/>
      <c r="BK4935" s="41"/>
      <c r="BL4935" s="41"/>
      <c r="BM4935" s="41"/>
      <c r="BN4935" s="41"/>
      <c r="BO4935" s="41"/>
      <c r="BP4935" s="41"/>
      <c r="BQ4935" s="41"/>
      <c r="BR4935" s="41"/>
      <c r="BS4935" s="41"/>
      <c r="BT4935" s="41"/>
      <c r="BU4935" s="41"/>
      <c r="BV4935" s="41"/>
      <c r="BW4935" s="41"/>
      <c r="BX4935" s="41"/>
      <c r="BY4935" s="41"/>
      <c r="BZ4935" s="41"/>
      <c r="CA4935" s="41"/>
      <c r="CB4935" s="41"/>
      <c r="CC4935" s="41"/>
      <c r="CD4935" s="41"/>
      <c r="CE4935" s="41"/>
      <c r="CF4935" s="41"/>
      <c r="CG4935" s="41"/>
      <c r="CH4935" s="41"/>
      <c r="CI4935" s="41"/>
      <c r="CJ4935" s="41"/>
      <c r="ED4935" s="68"/>
      <c r="EE4935" s="68"/>
      <c r="EF4935" s="68"/>
      <c r="EG4935" s="68"/>
      <c r="EH4935" s="68"/>
      <c r="EI4935" s="68"/>
      <c r="EJ4935" s="68"/>
      <c r="EK4935" s="68"/>
      <c r="EL4935" s="68"/>
      <c r="EM4935" s="68"/>
      <c r="EN4935" s="68"/>
      <c r="EO4935" s="68"/>
      <c r="EP4935" s="68"/>
      <c r="EQ4935" s="68"/>
      <c r="ER4935" s="68"/>
      <c r="ES4935" s="68"/>
      <c r="ET4935" s="68"/>
    </row>
    <row r="4936" spans="53:150" s="9" customFormat="1" ht="15">
      <c r="BA4936" s="41"/>
      <c r="BB4936" s="41"/>
      <c r="BC4936" s="41"/>
      <c r="BD4936" s="41"/>
      <c r="BE4936" s="41"/>
      <c r="BF4936" s="41"/>
      <c r="BG4936" s="41"/>
      <c r="BH4936" s="41"/>
      <c r="BI4936" s="41"/>
      <c r="BJ4936" s="41"/>
      <c r="BK4936" s="41"/>
      <c r="BL4936" s="41"/>
      <c r="BM4936" s="41"/>
      <c r="BN4936" s="41"/>
      <c r="BO4936" s="41"/>
      <c r="BP4936" s="41"/>
      <c r="BQ4936" s="41"/>
      <c r="BR4936" s="41"/>
      <c r="BS4936" s="41"/>
      <c r="BT4936" s="41"/>
      <c r="BU4936" s="41"/>
      <c r="BV4936" s="41"/>
      <c r="BW4936" s="41"/>
      <c r="BX4936" s="41"/>
      <c r="BY4936" s="41"/>
      <c r="BZ4936" s="41"/>
      <c r="CA4936" s="41"/>
      <c r="CB4936" s="41"/>
      <c r="CC4936" s="41"/>
      <c r="CD4936" s="41"/>
      <c r="CE4936" s="41"/>
      <c r="CF4936" s="41"/>
      <c r="CG4936" s="41"/>
      <c r="CH4936" s="41"/>
      <c r="CI4936" s="41"/>
      <c r="CJ4936" s="41"/>
      <c r="ED4936" s="68"/>
      <c r="EE4936" s="68"/>
      <c r="EF4936" s="68"/>
      <c r="EG4936" s="68"/>
      <c r="EH4936" s="68"/>
      <c r="EI4936" s="68"/>
      <c r="EJ4936" s="68"/>
      <c r="EK4936" s="68"/>
      <c r="EL4936" s="68"/>
      <c r="EM4936" s="68"/>
      <c r="EN4936" s="68"/>
      <c r="EO4936" s="68"/>
      <c r="EP4936" s="68"/>
      <c r="EQ4936" s="68"/>
      <c r="ER4936" s="68"/>
      <c r="ES4936" s="68"/>
      <c r="ET4936" s="68"/>
    </row>
  </sheetData>
  <sheetProtection formatCells="0" formatColumns="0" formatRows="0" insertColumns="0" insertRows="0" insertHyperlinks="0" deleteColumns="0" deleteRows="0" sort="0" autoFilter="0" pivotTables="0"/>
  <mergeCells count="71">
    <mergeCell ref="A1:P1"/>
    <mergeCell ref="EA3:EC3"/>
    <mergeCell ref="EA2:EC2"/>
    <mergeCell ref="DC3:DE3"/>
    <mergeCell ref="DF3:DH3"/>
    <mergeCell ref="DC2:DH2"/>
    <mergeCell ref="B2:C2"/>
    <mergeCell ref="D2:E2"/>
    <mergeCell ref="B3:B4"/>
    <mergeCell ref="C3:C4"/>
    <mergeCell ref="CK2:DB2"/>
    <mergeCell ref="Q2:AH2"/>
    <mergeCell ref="AI2:AZ2"/>
    <mergeCell ref="F2:G2"/>
    <mergeCell ref="BA2:BR2"/>
    <mergeCell ref="BS2:CJ2"/>
    <mergeCell ref="I2:P2"/>
    <mergeCell ref="A3:A4"/>
    <mergeCell ref="AO3:AQ3"/>
    <mergeCell ref="AI3:AK3"/>
    <mergeCell ref="AL3:AN3"/>
    <mergeCell ref="K3:L3"/>
    <mergeCell ref="M3:N3"/>
    <mergeCell ref="Q3:S3"/>
    <mergeCell ref="AF3:AH3"/>
    <mergeCell ref="AC3:AE3"/>
    <mergeCell ref="O3:P3"/>
    <mergeCell ref="W3:Y3"/>
    <mergeCell ref="Z3:AB3"/>
    <mergeCell ref="D3:D4"/>
    <mergeCell ref="I3:J3"/>
    <mergeCell ref="E3:E4"/>
    <mergeCell ref="F3:F4"/>
    <mergeCell ref="G3:G4"/>
    <mergeCell ref="H3:H4"/>
    <mergeCell ref="T3:V3"/>
    <mergeCell ref="BA3:BC3"/>
    <mergeCell ref="BD3:BF3"/>
    <mergeCell ref="BG3:BI3"/>
    <mergeCell ref="AR3:AT3"/>
    <mergeCell ref="AU3:AW3"/>
    <mergeCell ref="AX3:AZ3"/>
    <mergeCell ref="CB3:CD3"/>
    <mergeCell ref="CE3:CG3"/>
    <mergeCell ref="CH3:CJ3"/>
    <mergeCell ref="BJ3:BL3"/>
    <mergeCell ref="BY3:CA3"/>
    <mergeCell ref="BM3:BO3"/>
    <mergeCell ref="BP3:BR3"/>
    <mergeCell ref="BS3:BU3"/>
    <mergeCell ref="BV3:BX3"/>
    <mergeCell ref="CK3:CM3"/>
    <mergeCell ref="CN3:CP3"/>
    <mergeCell ref="CQ3:CS3"/>
    <mergeCell ref="DU3:DW3"/>
    <mergeCell ref="CT3:CV3"/>
    <mergeCell ref="CW3:CY3"/>
    <mergeCell ref="DO3:DQ3"/>
    <mergeCell ref="DR3:DT3"/>
    <mergeCell ref="CZ3:DB3"/>
    <mergeCell ref="DI3:DK3"/>
    <mergeCell ref="ED2:EU2"/>
    <mergeCell ref="DL3:DN3"/>
    <mergeCell ref="DI2:DZ2"/>
    <mergeCell ref="DX3:DZ3"/>
    <mergeCell ref="ED3:EF3"/>
    <mergeCell ref="EG3:EI3"/>
    <mergeCell ref="EJ3:EL3"/>
    <mergeCell ref="EM3:EO3"/>
    <mergeCell ref="EP3:ER3"/>
    <mergeCell ref="ES3:EU3"/>
  </mergeCells>
  <printOptions/>
  <pageMargins left="1.24" right="0.34" top="0.19" bottom="0.16" header="0.16" footer="0.16"/>
  <pageSetup horizontalDpi="600" verticalDpi="600" orientation="landscape" r:id="rId3"/>
  <ignoredErrors>
    <ignoredError sqref="H65 H42:H64 H66:H75 O5:O75 I5:I75 K5:K75 M5:M75 H77 H78:H8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PageLayoutView="0" workbookViewId="0" topLeftCell="A1">
      <selection activeCell="M22" sqref="M22"/>
    </sheetView>
  </sheetViews>
  <sheetFormatPr defaultColWidth="9.140625" defaultRowHeight="12.75"/>
  <cols>
    <col min="1" max="1" width="5.28125" style="0" customWidth="1"/>
    <col min="2" max="2" width="20.7109375" style="86" customWidth="1"/>
    <col min="3" max="3" width="4.7109375" style="0" customWidth="1"/>
    <col min="4" max="4" width="13.7109375" style="0" bestFit="1" customWidth="1"/>
    <col min="5" max="5" width="6.8515625" style="92" hidden="1" customWidth="1"/>
    <col min="6" max="6" width="8.8515625" style="93" customWidth="1"/>
    <col min="7" max="7" width="9.140625" style="92" customWidth="1"/>
    <col min="8" max="8" width="8.7109375" style="92" customWidth="1"/>
    <col min="9" max="9" width="9.7109375" style="92" customWidth="1"/>
    <col min="10" max="10" width="9.28125" style="92" customWidth="1"/>
    <col min="11" max="12" width="9.28125" style="95" customWidth="1"/>
    <col min="13" max="13" width="9.7109375" style="92" customWidth="1"/>
    <col min="14" max="14" width="8.8515625" style="92" hidden="1" customWidth="1"/>
    <col min="15" max="15" width="0.13671875" style="92" hidden="1" customWidth="1"/>
    <col min="16" max="16" width="9.140625" style="92" hidden="1" customWidth="1"/>
    <col min="17" max="17" width="8.8515625" style="92" hidden="1" customWidth="1"/>
  </cols>
  <sheetData>
    <row r="1" spans="1:13" ht="15.75">
      <c r="A1" s="796" t="s">
        <v>158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</row>
    <row r="2" ht="13.5" thickBot="1"/>
    <row r="3" spans="1:17" ht="39" thickBot="1">
      <c r="A3" s="318" t="s">
        <v>78</v>
      </c>
      <c r="B3" s="214" t="s">
        <v>52</v>
      </c>
      <c r="C3" s="323" t="s">
        <v>55</v>
      </c>
      <c r="D3" s="214" t="s">
        <v>53</v>
      </c>
      <c r="E3" s="214" t="s">
        <v>100</v>
      </c>
      <c r="F3" s="317" t="s">
        <v>156</v>
      </c>
      <c r="G3" s="112" t="s">
        <v>67</v>
      </c>
      <c r="H3" s="111" t="s">
        <v>70</v>
      </c>
      <c r="I3" s="328" t="s">
        <v>110</v>
      </c>
      <c r="J3" s="305" t="s">
        <v>126</v>
      </c>
      <c r="K3" s="289" t="s">
        <v>127</v>
      </c>
      <c r="L3" s="309" t="s">
        <v>137</v>
      </c>
      <c r="M3" s="326" t="s">
        <v>140</v>
      </c>
      <c r="N3" s="113" t="s">
        <v>71</v>
      </c>
      <c r="O3" s="94"/>
      <c r="P3" s="114" t="s">
        <v>72</v>
      </c>
      <c r="Q3" s="114" t="s">
        <v>54</v>
      </c>
    </row>
    <row r="4" spans="1:17" ht="16.5">
      <c r="A4" s="362">
        <v>1</v>
      </c>
      <c r="B4" s="319" t="s">
        <v>60</v>
      </c>
      <c r="C4" s="324" t="s">
        <v>61</v>
      </c>
      <c r="D4" s="285" t="s">
        <v>68</v>
      </c>
      <c r="E4" s="215">
        <v>4695</v>
      </c>
      <c r="F4" s="316">
        <f>SUM(H4+I4+J4+K4+L4+M4)</f>
        <v>8334</v>
      </c>
      <c r="G4" s="104">
        <v>1539</v>
      </c>
      <c r="H4" s="216">
        <v>1725</v>
      </c>
      <c r="I4" s="329">
        <v>1725</v>
      </c>
      <c r="J4" s="104">
        <v>863</v>
      </c>
      <c r="K4" s="123">
        <v>863</v>
      </c>
      <c r="L4" s="306">
        <v>863</v>
      </c>
      <c r="M4" s="286">
        <v>2295</v>
      </c>
      <c r="N4" s="128">
        <f>SUM(584+575)</f>
        <v>1159</v>
      </c>
      <c r="O4" s="85"/>
      <c r="P4" s="85">
        <f>SUM(584+254)</f>
        <v>838</v>
      </c>
      <c r="Q4" s="129">
        <f>SUM(584+389)</f>
        <v>973</v>
      </c>
    </row>
    <row r="5" spans="1:17" ht="16.5">
      <c r="A5" s="362">
        <v>2</v>
      </c>
      <c r="B5" s="319" t="s">
        <v>59</v>
      </c>
      <c r="C5" s="324" t="s">
        <v>61</v>
      </c>
      <c r="D5" s="285" t="s">
        <v>145</v>
      </c>
      <c r="E5" s="311">
        <v>5398</v>
      </c>
      <c r="F5" s="316">
        <f>SUM(G5+I5+J5+K5+L5+M5)</f>
        <v>4493</v>
      </c>
      <c r="G5" s="217">
        <v>1276</v>
      </c>
      <c r="H5" s="124">
        <v>1090</v>
      </c>
      <c r="I5" s="330">
        <v>1167</v>
      </c>
      <c r="J5" s="327">
        <v>381</v>
      </c>
      <c r="K5" s="124">
        <v>468</v>
      </c>
      <c r="L5" s="306">
        <v>308</v>
      </c>
      <c r="M5" s="286">
        <v>893</v>
      </c>
      <c r="N5" s="89">
        <f>SUM(389+312)</f>
        <v>701</v>
      </c>
      <c r="O5" s="83"/>
      <c r="P5" s="84">
        <f>SUM(389+389)</f>
        <v>778</v>
      </c>
      <c r="Q5" s="110">
        <f>SUM(312+575)</f>
        <v>887</v>
      </c>
    </row>
    <row r="6" spans="1:17" ht="16.5">
      <c r="A6" s="362">
        <v>3</v>
      </c>
      <c r="B6" s="319" t="s">
        <v>57</v>
      </c>
      <c r="C6" s="325" t="s">
        <v>61</v>
      </c>
      <c r="D6" s="285" t="s">
        <v>145</v>
      </c>
      <c r="E6" s="312">
        <v>4672</v>
      </c>
      <c r="F6" s="316">
        <f>SUM(G6+I6+J6+K6+L6+M6)</f>
        <v>4297</v>
      </c>
      <c r="G6" s="218">
        <v>955</v>
      </c>
      <c r="H6" s="123">
        <v>897</v>
      </c>
      <c r="I6" s="329">
        <v>936</v>
      </c>
      <c r="J6" s="104">
        <v>308</v>
      </c>
      <c r="K6" s="123">
        <v>308</v>
      </c>
      <c r="L6" s="307">
        <v>584</v>
      </c>
      <c r="M6" s="287">
        <v>1206</v>
      </c>
      <c r="N6" s="89">
        <f>SUM(184+163)</f>
        <v>347</v>
      </c>
      <c r="O6" s="85"/>
      <c r="P6" s="125">
        <f>SUM(273+575)</f>
        <v>848</v>
      </c>
      <c r="Q6" s="110">
        <f>SUM(273+205)</f>
        <v>478</v>
      </c>
    </row>
    <row r="7" spans="1:17" ht="16.5">
      <c r="A7" s="362">
        <v>4</v>
      </c>
      <c r="B7" s="319" t="s">
        <v>128</v>
      </c>
      <c r="C7" s="324" t="s">
        <v>61</v>
      </c>
      <c r="D7" s="285" t="s">
        <v>144</v>
      </c>
      <c r="E7" s="311"/>
      <c r="F7" s="316">
        <f aca="true" t="shared" si="0" ref="F7:F15">SUM(H7+I7+J7+K7+L7+M7)</f>
        <v>2275</v>
      </c>
      <c r="G7" s="104"/>
      <c r="H7" s="82"/>
      <c r="I7" s="331"/>
      <c r="J7" s="104">
        <v>468</v>
      </c>
      <c r="K7" s="123">
        <v>381</v>
      </c>
      <c r="L7" s="307">
        <v>468</v>
      </c>
      <c r="M7" s="287">
        <v>958</v>
      </c>
      <c r="N7" s="89"/>
      <c r="O7" s="89"/>
      <c r="P7" s="89"/>
      <c r="Q7" s="117"/>
    </row>
    <row r="8" spans="1:17" ht="16.5">
      <c r="A8" s="362">
        <v>5</v>
      </c>
      <c r="B8" s="319" t="s">
        <v>77</v>
      </c>
      <c r="C8" s="324" t="s">
        <v>61</v>
      </c>
      <c r="D8" s="285" t="s">
        <v>144</v>
      </c>
      <c r="E8" s="311"/>
      <c r="F8" s="316">
        <f>G8</f>
        <v>787</v>
      </c>
      <c r="G8" s="218">
        <v>787</v>
      </c>
      <c r="H8" s="82"/>
      <c r="I8" s="331"/>
      <c r="J8" s="104"/>
      <c r="K8" s="123"/>
      <c r="L8" s="307"/>
      <c r="M8" s="287"/>
      <c r="N8" s="89"/>
      <c r="O8" s="89"/>
      <c r="P8" s="89"/>
      <c r="Q8" s="117"/>
    </row>
    <row r="9" spans="1:17" ht="7.5" customHeight="1">
      <c r="A9" s="363"/>
      <c r="B9" s="310"/>
      <c r="C9" s="97"/>
      <c r="D9" s="115"/>
      <c r="E9" s="116"/>
      <c r="F9" s="291">
        <f t="shared" si="0"/>
        <v>0</v>
      </c>
      <c r="G9" s="97"/>
      <c r="H9" s="87"/>
      <c r="I9" s="87"/>
      <c r="J9" s="87"/>
      <c r="K9" s="87"/>
      <c r="L9" s="87"/>
      <c r="M9" s="288"/>
      <c r="N9" s="87"/>
      <c r="O9" s="87"/>
      <c r="P9" s="87"/>
      <c r="Q9" s="87"/>
    </row>
    <row r="10" spans="1:17" ht="16.5">
      <c r="A10" s="362">
        <v>1</v>
      </c>
      <c r="B10" s="319" t="s">
        <v>63</v>
      </c>
      <c r="C10" s="321" t="s">
        <v>56</v>
      </c>
      <c r="D10" s="285" t="s">
        <v>146</v>
      </c>
      <c r="E10" s="313">
        <v>5661</v>
      </c>
      <c r="F10" s="316">
        <f>SUM(G10+H10+J10+K10+L10+M10)</f>
        <v>4200</v>
      </c>
      <c r="G10" s="218">
        <v>664</v>
      </c>
      <c r="H10" s="216">
        <v>955</v>
      </c>
      <c r="I10" s="331"/>
      <c r="J10" s="104">
        <v>584</v>
      </c>
      <c r="K10" s="123">
        <v>584</v>
      </c>
      <c r="L10" s="307">
        <v>245</v>
      </c>
      <c r="M10" s="287">
        <v>1168</v>
      </c>
      <c r="N10" s="89">
        <f>SUM(273+254)</f>
        <v>527</v>
      </c>
      <c r="O10" s="89"/>
      <c r="P10" s="89">
        <f>SUM(403+312)</f>
        <v>715</v>
      </c>
      <c r="Q10" s="117">
        <f>SUM(26+312)</f>
        <v>338</v>
      </c>
    </row>
    <row r="11" spans="1:17" ht="16.5">
      <c r="A11" s="362">
        <v>2</v>
      </c>
      <c r="B11" s="319" t="s">
        <v>62</v>
      </c>
      <c r="C11" s="321" t="s">
        <v>56</v>
      </c>
      <c r="D11" s="285" t="s">
        <v>145</v>
      </c>
      <c r="E11" s="314">
        <v>2759</v>
      </c>
      <c r="F11" s="316">
        <f t="shared" si="0"/>
        <v>3256</v>
      </c>
      <c r="G11" s="104">
        <v>531</v>
      </c>
      <c r="H11" s="216">
        <v>615</v>
      </c>
      <c r="I11" s="329">
        <v>762</v>
      </c>
      <c r="J11" s="104">
        <v>245</v>
      </c>
      <c r="K11" s="123">
        <v>245</v>
      </c>
      <c r="L11" s="307">
        <v>381</v>
      </c>
      <c r="M11" s="287">
        <v>1008</v>
      </c>
      <c r="N11" s="89"/>
      <c r="O11" s="213"/>
      <c r="P11" s="89"/>
      <c r="Q11" s="117"/>
    </row>
    <row r="12" spans="1:17" ht="16.5">
      <c r="A12" s="362">
        <v>3</v>
      </c>
      <c r="B12" s="319" t="s">
        <v>138</v>
      </c>
      <c r="C12" s="321" t="s">
        <v>56</v>
      </c>
      <c r="D12" s="285" t="s">
        <v>68</v>
      </c>
      <c r="E12" s="314"/>
      <c r="F12" s="316">
        <f>SUM(H12+I12+J12+K12+L12+M12)</f>
        <v>739</v>
      </c>
      <c r="G12" s="104"/>
      <c r="H12" s="123"/>
      <c r="I12" s="331"/>
      <c r="J12" s="104"/>
      <c r="K12" s="130"/>
      <c r="L12" s="308">
        <v>188</v>
      </c>
      <c r="M12" s="287">
        <v>551</v>
      </c>
      <c r="N12" s="89"/>
      <c r="O12" s="213"/>
      <c r="P12" s="89"/>
      <c r="Q12" s="117"/>
    </row>
    <row r="13" spans="1:17" ht="16.5">
      <c r="A13" s="362">
        <v>4</v>
      </c>
      <c r="B13" s="319" t="s">
        <v>111</v>
      </c>
      <c r="C13" s="321" t="s">
        <v>56</v>
      </c>
      <c r="D13" s="285" t="s">
        <v>145</v>
      </c>
      <c r="E13" s="314">
        <v>2759</v>
      </c>
      <c r="F13" s="316">
        <f t="shared" si="0"/>
        <v>615</v>
      </c>
      <c r="G13" s="104"/>
      <c r="H13" s="123"/>
      <c r="I13" s="329">
        <v>615</v>
      </c>
      <c r="J13" s="104"/>
      <c r="K13" s="130"/>
      <c r="L13" s="308"/>
      <c r="M13" s="287"/>
      <c r="N13" s="89">
        <f>SUM(82+163)</f>
        <v>245</v>
      </c>
      <c r="O13" s="213"/>
      <c r="P13" s="89">
        <f>SUM(113+163)</f>
        <v>276</v>
      </c>
      <c r="Q13" s="117">
        <f>SUM(225+389)</f>
        <v>614</v>
      </c>
    </row>
    <row r="14" spans="1:17" ht="17.25" hidden="1" thickBot="1">
      <c r="A14" s="363"/>
      <c r="B14" s="320" t="s">
        <v>58</v>
      </c>
      <c r="C14" s="321" t="s">
        <v>56</v>
      </c>
      <c r="D14" s="322" t="s">
        <v>7</v>
      </c>
      <c r="E14" s="315">
        <v>3859</v>
      </c>
      <c r="F14" s="316">
        <f t="shared" si="0"/>
        <v>0</v>
      </c>
      <c r="G14" s="107">
        <v>0</v>
      </c>
      <c r="H14" s="105">
        <v>0</v>
      </c>
      <c r="I14" s="333"/>
      <c r="J14" s="332"/>
      <c r="K14" s="108">
        <v>0</v>
      </c>
      <c r="L14" s="108"/>
      <c r="M14" s="106"/>
      <c r="N14" s="109">
        <v>0</v>
      </c>
      <c r="O14" s="96"/>
      <c r="P14" s="96">
        <v>0</v>
      </c>
      <c r="Q14" s="96">
        <v>0</v>
      </c>
    </row>
    <row r="15" spans="1:17" ht="16.5">
      <c r="A15" s="362">
        <v>5</v>
      </c>
      <c r="B15" s="319" t="s">
        <v>139</v>
      </c>
      <c r="C15" s="321" t="s">
        <v>56</v>
      </c>
      <c r="D15" s="285" t="s">
        <v>68</v>
      </c>
      <c r="E15" s="314"/>
      <c r="F15" s="316">
        <f t="shared" si="0"/>
        <v>255</v>
      </c>
      <c r="G15" s="104"/>
      <c r="H15" s="123"/>
      <c r="I15" s="331"/>
      <c r="J15" s="104"/>
      <c r="K15" s="130"/>
      <c r="L15" s="308">
        <v>135</v>
      </c>
      <c r="M15" s="287">
        <v>120</v>
      </c>
      <c r="N15" s="89"/>
      <c r="O15" s="213"/>
      <c r="P15" s="89"/>
      <c r="Q15" s="117"/>
    </row>
    <row r="16" spans="1:17" ht="5.25" customHeight="1">
      <c r="A16" s="461"/>
      <c r="B16" s="310"/>
      <c r="C16" s="462"/>
      <c r="D16" s="97"/>
      <c r="E16" s="463"/>
      <c r="F16" s="464"/>
      <c r="G16" s="465"/>
      <c r="H16" s="465"/>
      <c r="I16" s="465"/>
      <c r="J16" s="465"/>
      <c r="K16" s="466"/>
      <c r="L16" s="466"/>
      <c r="M16" s="465"/>
      <c r="N16" s="97"/>
      <c r="O16" s="97"/>
      <c r="P16" s="97"/>
      <c r="Q16" s="97"/>
    </row>
    <row r="17" spans="2:6" ht="12.75">
      <c r="B17" s="98" t="s">
        <v>153</v>
      </c>
      <c r="E17"/>
      <c r="F17"/>
    </row>
    <row r="18" spans="2:6" ht="12.75">
      <c r="B18" s="98"/>
      <c r="E18"/>
      <c r="F18"/>
    </row>
    <row r="19" spans="1:13" ht="15.75">
      <c r="A19" s="796" t="s">
        <v>157</v>
      </c>
      <c r="B19" s="797"/>
      <c r="C19" s="797"/>
      <c r="D19" s="797"/>
      <c r="E19" s="797"/>
      <c r="F19" s="797"/>
      <c r="G19" s="797"/>
      <c r="H19" s="797"/>
      <c r="I19" s="797"/>
      <c r="J19" s="797"/>
      <c r="K19" s="797"/>
      <c r="L19" s="797"/>
      <c r="M19" s="797"/>
    </row>
    <row r="20" spans="1:17" s="683" customFormat="1" ht="16.5" thickBot="1">
      <c r="A20" s="680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2"/>
      <c r="O20" s="682"/>
      <c r="P20" s="682"/>
      <c r="Q20" s="682"/>
    </row>
    <row r="21" spans="1:17" ht="25.5">
      <c r="A21" s="318"/>
      <c r="B21" s="214" t="s">
        <v>52</v>
      </c>
      <c r="C21" s="323" t="s">
        <v>55</v>
      </c>
      <c r="D21" s="214" t="s">
        <v>53</v>
      </c>
      <c r="E21" s="214" t="s">
        <v>100</v>
      </c>
      <c r="F21" s="323" t="s">
        <v>159</v>
      </c>
      <c r="G21" s="651" t="s">
        <v>0</v>
      </c>
      <c r="H21" s="660" t="s">
        <v>162</v>
      </c>
      <c r="I21" s="661" t="s">
        <v>0</v>
      </c>
      <c r="J21" s="656" t="s">
        <v>161</v>
      </c>
      <c r="K21" s="650" t="s">
        <v>0</v>
      </c>
      <c r="L21"/>
      <c r="M21"/>
      <c r="N21"/>
      <c r="O21"/>
      <c r="P21"/>
      <c r="Q21"/>
    </row>
    <row r="22" spans="1:17" ht="16.5">
      <c r="A22" s="362"/>
      <c r="B22" s="319" t="s">
        <v>60</v>
      </c>
      <c r="C22" s="324" t="s">
        <v>61</v>
      </c>
      <c r="D22" s="285" t="s">
        <v>68</v>
      </c>
      <c r="E22" s="215">
        <v>4695</v>
      </c>
      <c r="F22" s="640">
        <f>SUM('Tineret_desfasurator pe probe'!G19+'Tineret_desfasurator pe probe'!M19+'Tineret_desfasurator pe probe'!F43+'Tineret_desfasurator pe probe'!H43+'Tineret_desfasurator pe probe'!F54+'Tineret_desfasurator pe probe'!H54)</f>
        <v>3830</v>
      </c>
      <c r="G22" s="652">
        <v>1</v>
      </c>
      <c r="H22" s="662">
        <f>SUM('Tineret_desfasurator pe probe'!J19+'Tineret_desfasurator pe probe'!J43+'Tineret_desfasurator pe probe'!J54)</f>
        <v>1915</v>
      </c>
      <c r="I22" s="663">
        <v>1</v>
      </c>
      <c r="J22" s="657">
        <f>SUM('Tineret_desfasurator pe probe'!F68+'Tineret_desfasurator pe probe'!F80+'Tineret_desfasurator pe probe'!F92)</f>
        <v>2589</v>
      </c>
      <c r="K22" s="647">
        <v>1</v>
      </c>
      <c r="L22"/>
      <c r="M22"/>
      <c r="N22"/>
      <c r="O22"/>
      <c r="P22"/>
      <c r="Q22"/>
    </row>
    <row r="23" spans="1:17" ht="16.5">
      <c r="A23" s="362"/>
      <c r="B23" s="319" t="s">
        <v>59</v>
      </c>
      <c r="C23" s="324" t="s">
        <v>61</v>
      </c>
      <c r="D23" s="285" t="s">
        <v>145</v>
      </c>
      <c r="E23" s="311">
        <v>5398</v>
      </c>
      <c r="F23" s="641">
        <f>SUM('Tineret_desfasurator pe probe'!G7+'Tineret_desfasurator pe probe'!J7+'Tineret_desfasurator pe probe'!F44+'Tineret_desfasurator pe probe'!H44+'Tineret_desfasurator pe probe'!F59+'Tineret_desfasurator pe probe'!H59)</f>
        <v>2220</v>
      </c>
      <c r="G23" s="653">
        <v>2</v>
      </c>
      <c r="H23" s="664">
        <f>SUM('Tineret_desfasurator pe probe'!M7+'Tineret_desfasurator pe probe'!J44+'Tineret_desfasurator pe probe'!J59)</f>
        <v>1116</v>
      </c>
      <c r="I23" s="665">
        <v>2</v>
      </c>
      <c r="J23" s="638">
        <f>SUM('Tineret_desfasurator pe probe'!F71+'Tineret_desfasurator pe probe'!F82+'Tineret_desfasurator pe probe'!F96)</f>
        <v>1157</v>
      </c>
      <c r="K23" s="643">
        <v>4</v>
      </c>
      <c r="L23"/>
      <c r="M23"/>
      <c r="N23"/>
      <c r="O23"/>
      <c r="P23"/>
      <c r="Q23"/>
    </row>
    <row r="24" spans="1:17" ht="16.5">
      <c r="A24" s="362"/>
      <c r="B24" s="319" t="s">
        <v>57</v>
      </c>
      <c r="C24" s="325" t="s">
        <v>61</v>
      </c>
      <c r="D24" s="285" t="s">
        <v>145</v>
      </c>
      <c r="E24" s="312">
        <v>4672</v>
      </c>
      <c r="F24" s="642">
        <f>SUM('Tineret_desfasurator pe probe'!G8+'Tineret_desfasurator pe probe'!J8+'Tineret_desfasurator pe probe'!F45+'Tineret_desfasurator pe probe'!H45+'Tineret_desfasurator pe probe'!F55+'Tineret_desfasurator pe probe'!H55)</f>
        <v>2200</v>
      </c>
      <c r="G24" s="654">
        <v>3</v>
      </c>
      <c r="H24" s="666">
        <f>SUM('Tineret_desfasurator pe probe'!M8+'Tineret_desfasurator pe probe'!J45+'Tineret_desfasurator pe probe'!J55)</f>
        <v>897</v>
      </c>
      <c r="I24" s="667">
        <v>3</v>
      </c>
      <c r="J24" s="658">
        <f>SUM('Tineret_desfasurator pe probe'!F72+'Tineret_desfasurator pe probe'!F84+'Tineret_desfasurator pe probe'!F93)</f>
        <v>1200</v>
      </c>
      <c r="K24" s="649">
        <v>3</v>
      </c>
      <c r="L24"/>
      <c r="M24"/>
      <c r="N24"/>
      <c r="O24"/>
      <c r="P24"/>
      <c r="Q24"/>
    </row>
    <row r="25" spans="1:17" ht="16.5">
      <c r="A25" s="362"/>
      <c r="B25" s="319" t="s">
        <v>128</v>
      </c>
      <c r="C25" s="324" t="s">
        <v>61</v>
      </c>
      <c r="D25" s="285" t="s">
        <v>144</v>
      </c>
      <c r="E25" s="311"/>
      <c r="F25" s="639">
        <f>SUM('Tineret_desfasurator pe probe'!F58+'Tineret_desfasurator pe probe'!H58)</f>
        <v>791</v>
      </c>
      <c r="G25" s="655">
        <v>4</v>
      </c>
      <c r="H25" s="668">
        <f>SUM('Tineret_desfasurator pe probe'!J58)</f>
        <v>167</v>
      </c>
      <c r="I25" s="669">
        <v>4</v>
      </c>
      <c r="J25" s="659">
        <f>SUM('Tineret_desfasurator pe probe'!F70+'Tineret_desfasurator pe probe'!F83+'Tineret_desfasurator pe probe'!F94)</f>
        <v>1317</v>
      </c>
      <c r="K25" s="648">
        <v>2</v>
      </c>
      <c r="L25"/>
      <c r="M25"/>
      <c r="N25"/>
      <c r="O25"/>
      <c r="P25"/>
      <c r="Q25"/>
    </row>
    <row r="26" spans="1:17" ht="16.5">
      <c r="A26" s="362"/>
      <c r="B26" s="319" t="s">
        <v>77</v>
      </c>
      <c r="C26" s="324" t="s">
        <v>61</v>
      </c>
      <c r="D26" s="285" t="s">
        <v>144</v>
      </c>
      <c r="E26" s="311"/>
      <c r="F26" s="639">
        <f>SUM('Tineret_desfasurator pe probe'!G9+'Tineret_desfasurator pe probe'!J9)</f>
        <v>624</v>
      </c>
      <c r="G26" s="655">
        <v>5</v>
      </c>
      <c r="H26" s="668">
        <f>SUM('Tineret_desfasurator pe probe'!M9)</f>
        <v>163</v>
      </c>
      <c r="I26" s="669">
        <v>5</v>
      </c>
      <c r="J26" s="467">
        <v>0</v>
      </c>
      <c r="K26" s="643"/>
      <c r="L26"/>
      <c r="M26"/>
      <c r="N26"/>
      <c r="O26"/>
      <c r="P26"/>
      <c r="Q26"/>
    </row>
    <row r="27" spans="1:17" ht="16.5">
      <c r="A27" s="363"/>
      <c r="B27" s="310"/>
      <c r="C27" s="97"/>
      <c r="D27" s="115"/>
      <c r="E27" s="116"/>
      <c r="F27" s="468"/>
      <c r="G27" s="644"/>
      <c r="H27" s="645"/>
      <c r="I27" s="645"/>
      <c r="J27" s="646"/>
      <c r="K27"/>
      <c r="L27"/>
      <c r="M27"/>
      <c r="N27"/>
      <c r="O27"/>
      <c r="P27"/>
      <c r="Q27"/>
    </row>
    <row r="28" spans="1:17" ht="16.5">
      <c r="A28" s="362"/>
      <c r="B28" s="319" t="s">
        <v>63</v>
      </c>
      <c r="C28" s="321" t="s">
        <v>56</v>
      </c>
      <c r="D28" s="285" t="s">
        <v>146</v>
      </c>
      <c r="E28" s="313">
        <v>5661</v>
      </c>
      <c r="F28" s="674">
        <f>SUM('Tineret_desfasurator pe probe'!G10+'Tineret_desfasurator pe probe'!J10+'Tineret_desfasurator pe probe'!G21+'Tineret_desfasurator pe probe'!M21+'Tineret_desfasurator pe probe'!F56+'Tineret_desfasurator pe probe'!H56)</f>
        <v>1806</v>
      </c>
      <c r="G28" s="652">
        <v>1</v>
      </c>
      <c r="H28" s="662">
        <f>SUM('Tineret_desfasurator pe probe'!M10+'Tineret_desfasurator pe probe'!J21+'Tineret_desfasurator pe probe'!J56)</f>
        <v>981</v>
      </c>
      <c r="I28" s="663">
        <v>1</v>
      </c>
      <c r="J28" s="657">
        <f>SUM('Tineret_desfasurator pe probe'!F69+'Tineret_desfasurator pe probe'!F81+'Tineret_desfasurator pe probe'!F97)</f>
        <v>1413</v>
      </c>
      <c r="K28" s="647">
        <v>1</v>
      </c>
      <c r="L28"/>
      <c r="M28"/>
      <c r="N28"/>
      <c r="O28"/>
      <c r="P28"/>
      <c r="Q28"/>
    </row>
    <row r="29" spans="1:17" ht="16.5">
      <c r="A29" s="362"/>
      <c r="B29" s="319" t="s">
        <v>62</v>
      </c>
      <c r="C29" s="321" t="s">
        <v>56</v>
      </c>
      <c r="D29" s="285" t="s">
        <v>145</v>
      </c>
      <c r="E29" s="314">
        <v>2759</v>
      </c>
      <c r="F29" s="678">
        <f>SUM('Tineret_desfasurator pe probe'!G23+'Tineret_desfasurator pe probe'!M23+'Tineret_desfasurator pe probe'!F46+'Tineret_desfasurator pe probe'!H46+'Tineret_desfasurator pe probe'!F57+'Tineret_desfasurator pe probe'!H57)</f>
        <v>1408</v>
      </c>
      <c r="G29" s="653">
        <v>2</v>
      </c>
      <c r="H29" s="664">
        <f>SUM('Tineret_desfasurator pe probe'!J23+'Tineret_desfasurator pe probe'!J46+'Tineret_desfasurator pe probe'!J57)</f>
        <v>977</v>
      </c>
      <c r="I29" s="665">
        <v>2</v>
      </c>
      <c r="J29" s="659">
        <f>SUM('Tineret_desfasurator pe probe'!F73+'Tineret_desfasurator pe probe'!F85+'Tineret_desfasurator pe probe'!F95)</f>
        <v>871</v>
      </c>
      <c r="K29" s="648">
        <v>2</v>
      </c>
      <c r="L29"/>
      <c r="M29"/>
      <c r="N29"/>
      <c r="O29"/>
      <c r="P29"/>
      <c r="Q29"/>
    </row>
    <row r="30" spans="1:17" ht="16.5">
      <c r="A30" s="362"/>
      <c r="B30" s="319" t="s">
        <v>138</v>
      </c>
      <c r="C30" s="321" t="s">
        <v>56</v>
      </c>
      <c r="D30" s="285" t="s">
        <v>68</v>
      </c>
      <c r="E30" s="314"/>
      <c r="F30" s="676">
        <f>SUM('Tineret_desfasurator pe probe'!F60+'Tineret_desfasurator pe probe'!H60)</f>
        <v>334</v>
      </c>
      <c r="G30" s="655">
        <v>4</v>
      </c>
      <c r="H30" s="666">
        <f>SUM('Tineret_desfasurator pe probe'!J60)</f>
        <v>217</v>
      </c>
      <c r="I30" s="667">
        <v>3</v>
      </c>
      <c r="J30" s="658">
        <f>SUM('Tineret_desfasurator pe probe'!F98)</f>
        <v>188</v>
      </c>
      <c r="K30" s="649">
        <v>3</v>
      </c>
      <c r="L30"/>
      <c r="M30"/>
      <c r="N30"/>
      <c r="O30"/>
      <c r="P30"/>
      <c r="Q30"/>
    </row>
    <row r="31" spans="1:17" ht="16.5">
      <c r="A31" s="362"/>
      <c r="B31" s="319" t="s">
        <v>111</v>
      </c>
      <c r="C31" s="321" t="s">
        <v>56</v>
      </c>
      <c r="D31" s="285" t="s">
        <v>145</v>
      </c>
      <c r="E31" s="314">
        <v>2759</v>
      </c>
      <c r="F31" s="679">
        <f>SUM('Tineret_desfasurator pe probe'!F47+'Tineret_desfasurator pe probe'!H47)</f>
        <v>410</v>
      </c>
      <c r="G31" s="654">
        <v>3</v>
      </c>
      <c r="H31" s="673">
        <f>SUM('Tineret_desfasurator pe probe'!J47)</f>
        <v>205</v>
      </c>
      <c r="I31" s="669">
        <v>4</v>
      </c>
      <c r="J31" s="467"/>
      <c r="K31" s="643"/>
      <c r="L31"/>
      <c r="M31"/>
      <c r="N31"/>
      <c r="O31"/>
      <c r="P31"/>
      <c r="Q31"/>
    </row>
    <row r="32" spans="1:17" ht="17.25" hidden="1" thickBot="1">
      <c r="A32" s="363"/>
      <c r="B32" s="320" t="s">
        <v>58</v>
      </c>
      <c r="C32" s="321" t="s">
        <v>56</v>
      </c>
      <c r="D32" s="322" t="s">
        <v>7</v>
      </c>
      <c r="E32" s="315">
        <v>3859</v>
      </c>
      <c r="F32" s="677"/>
      <c r="G32" s="655"/>
      <c r="H32" s="670">
        <v>0</v>
      </c>
      <c r="I32" s="669"/>
      <c r="J32" s="89">
        <v>0</v>
      </c>
      <c r="K32" s="643"/>
      <c r="L32"/>
      <c r="M32"/>
      <c r="N32"/>
      <c r="O32"/>
      <c r="P32"/>
      <c r="Q32"/>
    </row>
    <row r="33" spans="1:17" ht="16.5">
      <c r="A33" s="362"/>
      <c r="B33" s="319" t="s">
        <v>139</v>
      </c>
      <c r="C33" s="321" t="s">
        <v>56</v>
      </c>
      <c r="D33" s="285" t="s">
        <v>68</v>
      </c>
      <c r="E33" s="314"/>
      <c r="F33" s="677">
        <f>SUM('Tineret_desfasurator pe probe'!H61)</f>
        <v>120</v>
      </c>
      <c r="G33" s="655">
        <v>5</v>
      </c>
      <c r="H33" s="671">
        <v>0</v>
      </c>
      <c r="I33" s="669">
        <v>5</v>
      </c>
      <c r="J33" s="675">
        <f>SUM('Tineret_desfasurator pe probe'!F99)</f>
        <v>135</v>
      </c>
      <c r="K33" s="643">
        <v>4</v>
      </c>
      <c r="L33"/>
      <c r="M33"/>
      <c r="N33"/>
      <c r="O33"/>
      <c r="P33"/>
      <c r="Q33"/>
    </row>
  </sheetData>
  <sheetProtection/>
  <mergeCells count="2">
    <mergeCell ref="A1:M1"/>
    <mergeCell ref="A19:M19"/>
  </mergeCells>
  <printOptions/>
  <pageMargins left="0.75" right="0.75" top="1" bottom="1" header="0.5" footer="0.5"/>
  <pageSetup horizontalDpi="300" verticalDpi="300" orientation="landscape" r:id="rId3"/>
  <ignoredErrors>
    <ignoredError sqref="F8 F5 F1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B1">
      <selection activeCell="D48" sqref="D48"/>
    </sheetView>
  </sheetViews>
  <sheetFormatPr defaultColWidth="9.140625" defaultRowHeight="12.75"/>
  <cols>
    <col min="2" max="2" width="24.421875" style="0" bestFit="1" customWidth="1"/>
    <col min="4" max="4" width="19.421875" style="0" bestFit="1" customWidth="1"/>
    <col min="11" max="11" width="10.421875" style="0" customWidth="1"/>
    <col min="12" max="12" width="10.28125" style="0" customWidth="1"/>
  </cols>
  <sheetData>
    <row r="1" spans="1:19" ht="14.25">
      <c r="A1" s="814" t="s">
        <v>209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616"/>
      <c r="P1" s="616"/>
      <c r="Q1" s="616"/>
      <c r="R1" s="616"/>
      <c r="S1" s="616"/>
    </row>
    <row r="2" spans="1:19" ht="14.2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</row>
    <row r="3" spans="1:19" ht="14.25">
      <c r="A3" s="471" t="s">
        <v>163</v>
      </c>
      <c r="B3" s="471" t="s">
        <v>164</v>
      </c>
      <c r="C3" s="472" t="s">
        <v>165</v>
      </c>
      <c r="D3" s="515" t="s">
        <v>53</v>
      </c>
      <c r="E3" s="816" t="s">
        <v>166</v>
      </c>
      <c r="F3" s="823"/>
      <c r="G3" s="820"/>
      <c r="H3" s="816" t="s">
        <v>167</v>
      </c>
      <c r="I3" s="823"/>
      <c r="J3" s="818"/>
      <c r="K3" s="819" t="s">
        <v>160</v>
      </c>
      <c r="L3" s="823"/>
      <c r="M3" s="820"/>
      <c r="N3" s="473" t="s">
        <v>168</v>
      </c>
      <c r="O3" s="474"/>
      <c r="P3" s="474"/>
      <c r="Q3" s="474"/>
      <c r="R3" s="474"/>
      <c r="S3" s="474"/>
    </row>
    <row r="4" spans="1:19" ht="15" thickBot="1">
      <c r="A4" s="475"/>
      <c r="B4" s="475"/>
      <c r="C4" s="476"/>
      <c r="D4" s="614"/>
      <c r="E4" s="477" t="s">
        <v>169</v>
      </c>
      <c r="F4" s="478" t="s">
        <v>0</v>
      </c>
      <c r="G4" s="479" t="s">
        <v>170</v>
      </c>
      <c r="H4" s="477" t="s">
        <v>169</v>
      </c>
      <c r="I4" s="478" t="s">
        <v>0</v>
      </c>
      <c r="J4" s="480" t="s">
        <v>170</v>
      </c>
      <c r="K4" s="481" t="s">
        <v>169</v>
      </c>
      <c r="L4" s="478" t="s">
        <v>0</v>
      </c>
      <c r="M4" s="479" t="s">
        <v>170</v>
      </c>
      <c r="N4" s="482"/>
      <c r="O4" s="470"/>
      <c r="P4" s="470"/>
      <c r="Q4" s="470"/>
      <c r="R4" s="470"/>
      <c r="S4" s="470"/>
    </row>
    <row r="5" spans="1:19" ht="14.25">
      <c r="A5" s="483"/>
      <c r="B5" s="484"/>
      <c r="C5" s="485"/>
      <c r="D5" s="530"/>
      <c r="E5" s="486"/>
      <c r="F5" s="487"/>
      <c r="G5" s="488"/>
      <c r="H5" s="489"/>
      <c r="I5" s="490"/>
      <c r="J5" s="491"/>
      <c r="K5" s="492"/>
      <c r="L5" s="490"/>
      <c r="M5" s="488"/>
      <c r="N5" s="493"/>
      <c r="O5" s="470"/>
      <c r="P5" s="470"/>
      <c r="Q5" s="470"/>
      <c r="R5" s="470"/>
      <c r="S5" s="470"/>
    </row>
    <row r="6" spans="1:19" ht="14.25">
      <c r="A6" s="494">
        <v>1</v>
      </c>
      <c r="B6" s="495" t="s">
        <v>171</v>
      </c>
      <c r="C6" s="585" t="s">
        <v>61</v>
      </c>
      <c r="D6" s="615" t="s">
        <v>172</v>
      </c>
      <c r="E6" s="497">
        <v>1151</v>
      </c>
      <c r="F6" s="498">
        <v>2</v>
      </c>
      <c r="G6" s="499">
        <v>389</v>
      </c>
      <c r="H6" s="500">
        <v>1091</v>
      </c>
      <c r="I6" s="501">
        <v>1</v>
      </c>
      <c r="J6" s="502">
        <v>575</v>
      </c>
      <c r="K6" s="503">
        <v>1406</v>
      </c>
      <c r="L6" s="501">
        <v>1</v>
      </c>
      <c r="M6" s="504">
        <v>575</v>
      </c>
      <c r="N6" s="505">
        <f aca="true" t="shared" si="0" ref="N6:N11">G6+J6+M6</f>
        <v>1539</v>
      </c>
      <c r="O6" s="470"/>
      <c r="P6" s="470"/>
      <c r="Q6" s="470"/>
      <c r="R6" s="470"/>
      <c r="S6" s="470"/>
    </row>
    <row r="7" spans="1:19" ht="14.25">
      <c r="A7" s="494">
        <v>2</v>
      </c>
      <c r="B7" s="582" t="s">
        <v>173</v>
      </c>
      <c r="C7" s="496" t="s">
        <v>61</v>
      </c>
      <c r="D7" s="550" t="s">
        <v>145</v>
      </c>
      <c r="E7" s="500">
        <v>1178</v>
      </c>
      <c r="F7" s="501">
        <v>1</v>
      </c>
      <c r="G7" s="504">
        <v>575</v>
      </c>
      <c r="H7" s="497">
        <v>821</v>
      </c>
      <c r="I7" s="498">
        <v>3</v>
      </c>
      <c r="J7" s="506">
        <v>312</v>
      </c>
      <c r="K7" s="507">
        <v>1348.1</v>
      </c>
      <c r="L7" s="498">
        <v>2</v>
      </c>
      <c r="M7" s="499">
        <v>389</v>
      </c>
      <c r="N7" s="505">
        <f t="shared" si="0"/>
        <v>1276</v>
      </c>
      <c r="O7" s="470"/>
      <c r="P7" s="470"/>
      <c r="Q7" s="470"/>
      <c r="R7" s="470"/>
      <c r="S7" s="470"/>
    </row>
    <row r="8" spans="1:19" ht="14.25">
      <c r="A8" s="494">
        <v>3</v>
      </c>
      <c r="B8" s="582" t="s">
        <v>174</v>
      </c>
      <c r="C8" s="496" t="s">
        <v>61</v>
      </c>
      <c r="D8" s="550" t="s">
        <v>145</v>
      </c>
      <c r="E8" s="497">
        <v>942</v>
      </c>
      <c r="F8" s="508">
        <v>4</v>
      </c>
      <c r="G8" s="499">
        <v>254</v>
      </c>
      <c r="H8" s="497">
        <v>1034</v>
      </c>
      <c r="I8" s="498">
        <v>2</v>
      </c>
      <c r="J8" s="506">
        <v>389</v>
      </c>
      <c r="K8" s="507">
        <v>1348</v>
      </c>
      <c r="L8" s="498">
        <v>3</v>
      </c>
      <c r="M8" s="499">
        <v>312</v>
      </c>
      <c r="N8" s="505">
        <f t="shared" si="0"/>
        <v>955</v>
      </c>
      <c r="O8" s="470"/>
      <c r="P8" s="470"/>
      <c r="Q8" s="470"/>
      <c r="R8" s="470"/>
      <c r="S8" s="470"/>
    </row>
    <row r="9" spans="1:19" ht="14.25">
      <c r="A9" s="494">
        <v>4</v>
      </c>
      <c r="B9" s="509" t="s">
        <v>175</v>
      </c>
      <c r="C9" s="496" t="s">
        <v>61</v>
      </c>
      <c r="D9" s="550" t="s">
        <v>144</v>
      </c>
      <c r="E9" s="497">
        <v>961</v>
      </c>
      <c r="F9" s="498">
        <v>3</v>
      </c>
      <c r="G9" s="499">
        <v>312</v>
      </c>
      <c r="H9" s="497">
        <v>821</v>
      </c>
      <c r="I9" s="498">
        <v>3</v>
      </c>
      <c r="J9" s="506">
        <v>312</v>
      </c>
      <c r="K9" s="507">
        <v>74</v>
      </c>
      <c r="L9" s="508">
        <v>6</v>
      </c>
      <c r="M9" s="499">
        <v>163</v>
      </c>
      <c r="N9" s="505">
        <f t="shared" si="0"/>
        <v>787</v>
      </c>
      <c r="O9" s="470"/>
      <c r="P9" s="470"/>
      <c r="Q9" s="470"/>
      <c r="R9" s="470"/>
      <c r="S9" s="470"/>
    </row>
    <row r="10" spans="1:19" ht="14.25">
      <c r="A10" s="494">
        <v>5</v>
      </c>
      <c r="B10" s="584" t="s">
        <v>176</v>
      </c>
      <c r="C10" s="585" t="s">
        <v>56</v>
      </c>
      <c r="D10" s="615" t="s">
        <v>146</v>
      </c>
      <c r="E10" s="497">
        <v>811</v>
      </c>
      <c r="F10" s="508">
        <v>5</v>
      </c>
      <c r="G10" s="499">
        <v>205</v>
      </c>
      <c r="H10" s="497">
        <v>818</v>
      </c>
      <c r="I10" s="508">
        <v>4</v>
      </c>
      <c r="J10" s="506">
        <v>205</v>
      </c>
      <c r="K10" s="507">
        <v>1315</v>
      </c>
      <c r="L10" s="508">
        <v>4</v>
      </c>
      <c r="M10" s="499">
        <v>254</v>
      </c>
      <c r="N10" s="505">
        <f t="shared" si="0"/>
        <v>664</v>
      </c>
      <c r="O10" s="470"/>
      <c r="P10" s="470"/>
      <c r="Q10" s="470"/>
      <c r="R10" s="470"/>
      <c r="S10" s="470"/>
    </row>
    <row r="11" spans="1:19" ht="14.25">
      <c r="A11" s="494">
        <v>6</v>
      </c>
      <c r="B11" s="582" t="s">
        <v>177</v>
      </c>
      <c r="C11" s="672" t="s">
        <v>56</v>
      </c>
      <c r="D11" s="591" t="s">
        <v>145</v>
      </c>
      <c r="E11" s="497">
        <v>477</v>
      </c>
      <c r="F11" s="508">
        <v>6</v>
      </c>
      <c r="G11" s="499">
        <v>163</v>
      </c>
      <c r="H11" s="497">
        <v>639</v>
      </c>
      <c r="I11" s="508">
        <v>5</v>
      </c>
      <c r="J11" s="506">
        <v>163</v>
      </c>
      <c r="K11" s="507">
        <v>1298</v>
      </c>
      <c r="L11" s="508">
        <v>5</v>
      </c>
      <c r="M11" s="499">
        <v>205</v>
      </c>
      <c r="N11" s="505">
        <f t="shared" si="0"/>
        <v>531</v>
      </c>
      <c r="O11" s="470"/>
      <c r="P11" s="470"/>
      <c r="Q11" s="470"/>
      <c r="R11" s="470"/>
      <c r="S11" s="470"/>
    </row>
    <row r="14" spans="1:14" ht="14.25">
      <c r="A14" s="814" t="s">
        <v>178</v>
      </c>
      <c r="B14" s="815"/>
      <c r="C14" s="815"/>
      <c r="D14" s="815"/>
      <c r="E14" s="815"/>
      <c r="F14" s="815"/>
      <c r="G14" s="815"/>
      <c r="H14" s="815"/>
      <c r="I14" s="815"/>
      <c r="J14" s="815"/>
      <c r="K14" s="815"/>
      <c r="L14" s="815"/>
      <c r="M14" s="815"/>
      <c r="N14" s="815"/>
    </row>
    <row r="15" spans="1:14" ht="14.25">
      <c r="A15" s="474"/>
      <c r="B15" s="470"/>
      <c r="C15" s="510"/>
      <c r="D15" s="510"/>
      <c r="E15" s="511"/>
      <c r="F15" s="511"/>
      <c r="G15" s="511"/>
      <c r="H15" s="511"/>
      <c r="I15" s="511"/>
      <c r="J15" s="511"/>
      <c r="K15" s="511"/>
      <c r="L15" s="511"/>
      <c r="M15" s="511"/>
      <c r="N15" s="512"/>
    </row>
    <row r="16" spans="1:14" ht="14.25">
      <c r="A16" s="472" t="s">
        <v>163</v>
      </c>
      <c r="B16" s="513" t="s">
        <v>164</v>
      </c>
      <c r="C16" s="514" t="s">
        <v>165</v>
      </c>
      <c r="D16" s="515" t="s">
        <v>179</v>
      </c>
      <c r="E16" s="816" t="s">
        <v>166</v>
      </c>
      <c r="F16" s="817"/>
      <c r="G16" s="818"/>
      <c r="H16" s="819" t="s">
        <v>160</v>
      </c>
      <c r="I16" s="817"/>
      <c r="J16" s="820"/>
      <c r="K16" s="816" t="s">
        <v>167</v>
      </c>
      <c r="L16" s="817"/>
      <c r="M16" s="818"/>
      <c r="N16" s="516" t="s">
        <v>180</v>
      </c>
    </row>
    <row r="17" spans="1:14" ht="15" thickBot="1">
      <c r="A17" s="517"/>
      <c r="B17" s="518"/>
      <c r="C17" s="519"/>
      <c r="D17" s="520"/>
      <c r="E17" s="521" t="s">
        <v>181</v>
      </c>
      <c r="F17" s="522" t="s">
        <v>0</v>
      </c>
      <c r="G17" s="523" t="s">
        <v>182</v>
      </c>
      <c r="H17" s="524" t="s">
        <v>181</v>
      </c>
      <c r="I17" s="522" t="s">
        <v>0</v>
      </c>
      <c r="J17" s="525" t="s">
        <v>182</v>
      </c>
      <c r="K17" s="521" t="s">
        <v>181</v>
      </c>
      <c r="L17" s="522" t="s">
        <v>0</v>
      </c>
      <c r="M17" s="523" t="s">
        <v>182</v>
      </c>
      <c r="N17" s="526" t="s">
        <v>183</v>
      </c>
    </row>
    <row r="18" spans="1:14" ht="14.25">
      <c r="A18" s="527"/>
      <c r="B18" s="528"/>
      <c r="C18" s="529"/>
      <c r="D18" s="530"/>
      <c r="E18" s="486"/>
      <c r="F18" s="531"/>
      <c r="G18" s="491"/>
      <c r="H18" s="492"/>
      <c r="I18" s="532"/>
      <c r="J18" s="488"/>
      <c r="K18" s="489"/>
      <c r="L18" s="532"/>
      <c r="M18" s="491"/>
      <c r="N18" s="533"/>
    </row>
    <row r="19" spans="1:14" ht="14.25">
      <c r="A19" s="534">
        <v>1</v>
      </c>
      <c r="B19" s="535" t="s">
        <v>171</v>
      </c>
      <c r="C19" s="589" t="s">
        <v>61</v>
      </c>
      <c r="D19" s="536" t="s">
        <v>172</v>
      </c>
      <c r="E19" s="537">
        <v>955</v>
      </c>
      <c r="F19" s="538">
        <v>1</v>
      </c>
      <c r="G19" s="539">
        <v>575</v>
      </c>
      <c r="H19" s="540">
        <v>533</v>
      </c>
      <c r="I19" s="538">
        <v>1</v>
      </c>
      <c r="J19" s="541">
        <v>575</v>
      </c>
      <c r="K19" s="537">
        <v>1225</v>
      </c>
      <c r="L19" s="538">
        <v>1</v>
      </c>
      <c r="M19" s="539">
        <v>575</v>
      </c>
      <c r="N19" s="542">
        <f>SUM(G19+J19+M19)</f>
        <v>1725</v>
      </c>
    </row>
    <row r="20" spans="1:14" ht="14.25">
      <c r="A20" s="534">
        <v>2</v>
      </c>
      <c r="B20" s="586" t="s">
        <v>184</v>
      </c>
      <c r="C20" s="590" t="s">
        <v>61</v>
      </c>
      <c r="D20" s="591" t="s">
        <v>145</v>
      </c>
      <c r="E20" s="497">
        <v>886</v>
      </c>
      <c r="F20" s="543">
        <v>2</v>
      </c>
      <c r="G20" s="506">
        <v>389</v>
      </c>
      <c r="H20" s="507">
        <v>509</v>
      </c>
      <c r="I20" s="543">
        <v>2</v>
      </c>
      <c r="J20" s="499">
        <v>389</v>
      </c>
      <c r="K20" s="544">
        <v>1039</v>
      </c>
      <c r="L20" s="545">
        <v>3</v>
      </c>
      <c r="M20" s="506">
        <v>312</v>
      </c>
      <c r="N20" s="542">
        <f>SUM(G20+J20+M20)</f>
        <v>1090</v>
      </c>
    </row>
    <row r="21" spans="1:14" ht="14.25">
      <c r="A21" s="534">
        <v>3</v>
      </c>
      <c r="B21" s="587" t="s">
        <v>176</v>
      </c>
      <c r="C21" s="588" t="s">
        <v>56</v>
      </c>
      <c r="D21" s="592" t="s">
        <v>146</v>
      </c>
      <c r="E21" s="497">
        <v>816</v>
      </c>
      <c r="F21" s="547">
        <v>4</v>
      </c>
      <c r="G21" s="548">
        <v>254</v>
      </c>
      <c r="H21" s="507">
        <v>495</v>
      </c>
      <c r="I21" s="543">
        <v>3</v>
      </c>
      <c r="J21" s="499">
        <v>312</v>
      </c>
      <c r="K21" s="544">
        <v>1076</v>
      </c>
      <c r="L21" s="545">
        <v>2</v>
      </c>
      <c r="M21" s="506">
        <v>389</v>
      </c>
      <c r="N21" s="542">
        <f>SUM(G21+J21+M21)</f>
        <v>955</v>
      </c>
    </row>
    <row r="22" spans="1:14" ht="14.25">
      <c r="A22" s="534">
        <v>4</v>
      </c>
      <c r="B22" s="549" t="s">
        <v>174</v>
      </c>
      <c r="C22" s="590" t="s">
        <v>61</v>
      </c>
      <c r="D22" s="550" t="s">
        <v>145</v>
      </c>
      <c r="E22" s="497">
        <v>886</v>
      </c>
      <c r="F22" s="543">
        <v>2</v>
      </c>
      <c r="G22" s="506">
        <v>389</v>
      </c>
      <c r="H22" s="507">
        <v>106</v>
      </c>
      <c r="I22" s="547">
        <v>4</v>
      </c>
      <c r="J22" s="551">
        <v>254</v>
      </c>
      <c r="K22" s="544">
        <v>978</v>
      </c>
      <c r="L22" s="552">
        <v>4</v>
      </c>
      <c r="M22" s="548">
        <v>254</v>
      </c>
      <c r="N22" s="542">
        <f>SUM(G22+J22+M22)</f>
        <v>897</v>
      </c>
    </row>
    <row r="23" spans="1:14" ht="14.25">
      <c r="A23" s="534">
        <v>5</v>
      </c>
      <c r="B23" s="549" t="s">
        <v>177</v>
      </c>
      <c r="C23" s="546" t="s">
        <v>56</v>
      </c>
      <c r="D23" s="550" t="s">
        <v>145</v>
      </c>
      <c r="E23" s="497">
        <v>727</v>
      </c>
      <c r="F23" s="547">
        <v>5</v>
      </c>
      <c r="G23" s="548">
        <v>205</v>
      </c>
      <c r="H23" s="507">
        <v>74</v>
      </c>
      <c r="I23" s="547">
        <v>5</v>
      </c>
      <c r="J23" s="551">
        <v>205</v>
      </c>
      <c r="K23" s="544">
        <v>768</v>
      </c>
      <c r="L23" s="552">
        <v>5</v>
      </c>
      <c r="M23" s="548">
        <v>205</v>
      </c>
      <c r="N23" s="542">
        <f>SUM(G23+J23+M23)</f>
        <v>615</v>
      </c>
    </row>
    <row r="24" spans="1:14" ht="14.25">
      <c r="A24" s="573"/>
      <c r="B24" s="574"/>
      <c r="C24" s="575"/>
      <c r="D24" s="576"/>
      <c r="E24" s="577"/>
      <c r="F24" s="577"/>
      <c r="G24" s="577"/>
      <c r="H24" s="577"/>
      <c r="I24" s="577"/>
      <c r="J24" s="577"/>
      <c r="K24" s="578"/>
      <c r="L24" s="578"/>
      <c r="M24" s="577"/>
      <c r="N24" s="579"/>
    </row>
    <row r="26" spans="1:14" ht="14.25">
      <c r="A26" s="814" t="s">
        <v>198</v>
      </c>
      <c r="B26" s="815"/>
      <c r="C26" s="815"/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</row>
    <row r="28" spans="1:11" s="554" customFormat="1" ht="14.25">
      <c r="A28" s="593" t="s">
        <v>163</v>
      </c>
      <c r="B28" s="720" t="s">
        <v>164</v>
      </c>
      <c r="C28" s="721" t="s">
        <v>165</v>
      </c>
      <c r="D28" s="721" t="s">
        <v>206</v>
      </c>
      <c r="E28" s="821" t="s">
        <v>166</v>
      </c>
      <c r="F28" s="822"/>
      <c r="G28" s="822" t="s">
        <v>167</v>
      </c>
      <c r="H28" s="822"/>
      <c r="I28" s="822" t="s">
        <v>160</v>
      </c>
      <c r="J28" s="822"/>
      <c r="K28" s="553" t="s">
        <v>180</v>
      </c>
    </row>
    <row r="29" spans="1:11" s="556" customFormat="1" ht="14.25">
      <c r="A29" s="594"/>
      <c r="B29" s="595"/>
      <c r="C29" s="595"/>
      <c r="D29" s="594"/>
      <c r="E29" s="596" t="s">
        <v>181</v>
      </c>
      <c r="F29" s="596" t="s">
        <v>182</v>
      </c>
      <c r="G29" s="596" t="s">
        <v>181</v>
      </c>
      <c r="H29" s="596" t="s">
        <v>182</v>
      </c>
      <c r="I29" s="596" t="s">
        <v>181</v>
      </c>
      <c r="J29" s="596" t="s">
        <v>182</v>
      </c>
      <c r="K29" s="555" t="s">
        <v>183</v>
      </c>
    </row>
    <row r="30" spans="1:11" s="554" customFormat="1" ht="18" customHeight="1" hidden="1">
      <c r="A30" s="557"/>
      <c r="B30" s="558" t="s">
        <v>185</v>
      </c>
      <c r="C30" s="558"/>
      <c r="D30" s="559" t="s">
        <v>186</v>
      </c>
      <c r="E30" s="560"/>
      <c r="F30" s="561"/>
      <c r="G30" s="561"/>
      <c r="H30" s="561"/>
      <c r="I30" s="561"/>
      <c r="J30" s="561"/>
      <c r="K30" s="562"/>
    </row>
    <row r="31" spans="1:11" s="554" customFormat="1" ht="15" customHeight="1" hidden="1">
      <c r="A31" s="563" t="s">
        <v>187</v>
      </c>
      <c r="B31" s="558"/>
      <c r="C31" s="558"/>
      <c r="D31" s="557"/>
      <c r="E31" s="560"/>
      <c r="F31" s="561"/>
      <c r="G31" s="561"/>
      <c r="H31" s="561"/>
      <c r="I31" s="561"/>
      <c r="J31" s="561"/>
      <c r="K31" s="564"/>
    </row>
    <row r="32" spans="1:11" s="554" customFormat="1" ht="15" customHeight="1" hidden="1">
      <c r="A32" s="557" t="s">
        <v>188</v>
      </c>
      <c r="B32" s="560" t="s">
        <v>189</v>
      </c>
      <c r="C32" s="560"/>
      <c r="D32" s="557" t="s">
        <v>190</v>
      </c>
      <c r="E32" s="565" t="s">
        <v>191</v>
      </c>
      <c r="F32" s="558"/>
      <c r="G32" s="565" t="s">
        <v>191</v>
      </c>
      <c r="H32" s="558"/>
      <c r="I32" s="565" t="s">
        <v>191</v>
      </c>
      <c r="J32" s="558"/>
      <c r="K32" s="565" t="s">
        <v>191</v>
      </c>
    </row>
    <row r="33" spans="1:11" s="554" customFormat="1" ht="7.5" customHeight="1" hidden="1">
      <c r="A33" s="557"/>
      <c r="B33" s="560"/>
      <c r="C33" s="560"/>
      <c r="D33" s="557"/>
      <c r="E33" s="560"/>
      <c r="F33" s="561"/>
      <c r="G33" s="561"/>
      <c r="H33" s="561"/>
      <c r="I33" s="561"/>
      <c r="J33" s="561"/>
      <c r="K33" s="564"/>
    </row>
    <row r="34" spans="1:11" s="554" customFormat="1" ht="15" customHeight="1" hidden="1">
      <c r="A34" s="557"/>
      <c r="B34" s="566" t="s">
        <v>192</v>
      </c>
      <c r="C34" s="566"/>
      <c r="D34" s="557"/>
      <c r="E34" s="566"/>
      <c r="F34" s="561"/>
      <c r="G34" s="561"/>
      <c r="H34" s="561"/>
      <c r="I34" s="561"/>
      <c r="J34" s="561"/>
      <c r="K34" s="562" t="e">
        <f>IF(#REF!="FR",E34+G34+#REF!+I34+#REF!,F34+H34+#REF!+J34+#REF!+#REF!)</f>
        <v>#REF!</v>
      </c>
    </row>
    <row r="35" spans="1:11" s="554" customFormat="1" ht="7.5" customHeight="1" hidden="1">
      <c r="A35" s="557"/>
      <c r="B35" s="566"/>
      <c r="C35" s="566"/>
      <c r="D35" s="557"/>
      <c r="E35" s="567"/>
      <c r="F35" s="561"/>
      <c r="G35" s="561"/>
      <c r="H35" s="561"/>
      <c r="I35" s="561"/>
      <c r="J35" s="561"/>
      <c r="K35" s="564"/>
    </row>
    <row r="36" spans="1:11" s="554" customFormat="1" ht="7.5" customHeight="1" hidden="1">
      <c r="A36" s="557"/>
      <c r="B36" s="566"/>
      <c r="C36" s="566"/>
      <c r="D36" s="557"/>
      <c r="E36" s="567"/>
      <c r="F36" s="561"/>
      <c r="G36" s="561"/>
      <c r="H36" s="561"/>
      <c r="I36" s="561"/>
      <c r="J36" s="561"/>
      <c r="K36" s="564"/>
    </row>
    <row r="37" spans="1:11" s="554" customFormat="1" ht="7.5" customHeight="1" hidden="1">
      <c r="A37" s="557"/>
      <c r="B37" s="566"/>
      <c r="C37" s="566"/>
      <c r="D37" s="557"/>
      <c r="E37" s="567"/>
      <c r="F37" s="561"/>
      <c r="G37" s="561"/>
      <c r="H37" s="561"/>
      <c r="I37" s="561"/>
      <c r="J37" s="561"/>
      <c r="K37" s="564"/>
    </row>
    <row r="38" spans="1:11" s="554" customFormat="1" ht="7.5" customHeight="1" hidden="1">
      <c r="A38" s="557"/>
      <c r="B38" s="566"/>
      <c r="C38" s="566"/>
      <c r="D38" s="557"/>
      <c r="E38" s="567"/>
      <c r="F38" s="561"/>
      <c r="G38" s="561"/>
      <c r="H38" s="561"/>
      <c r="I38" s="561"/>
      <c r="J38" s="561"/>
      <c r="K38" s="564"/>
    </row>
    <row r="39" spans="1:11" s="554" customFormat="1" ht="7.5" customHeight="1" hidden="1">
      <c r="A39" s="557"/>
      <c r="B39" s="566"/>
      <c r="C39" s="566"/>
      <c r="D39" s="557"/>
      <c r="E39" s="567"/>
      <c r="F39" s="561"/>
      <c r="G39" s="561"/>
      <c r="H39" s="561"/>
      <c r="I39" s="561"/>
      <c r="J39" s="561"/>
      <c r="K39" s="564"/>
    </row>
    <row r="40" spans="1:11" s="554" customFormat="1" ht="7.5" customHeight="1" hidden="1">
      <c r="A40" s="557"/>
      <c r="B40" s="566"/>
      <c r="C40" s="566"/>
      <c r="D40" s="557"/>
      <c r="E40" s="567"/>
      <c r="F40" s="561"/>
      <c r="G40" s="561"/>
      <c r="H40" s="561"/>
      <c r="I40" s="561"/>
      <c r="J40" s="561"/>
      <c r="K40" s="564"/>
    </row>
    <row r="41" spans="1:11" s="554" customFormat="1" ht="7.5" customHeight="1" hidden="1">
      <c r="A41" s="557"/>
      <c r="B41" s="566"/>
      <c r="C41" s="566"/>
      <c r="D41" s="557"/>
      <c r="E41" s="567"/>
      <c r="F41" s="561"/>
      <c r="G41" s="561"/>
      <c r="H41" s="561"/>
      <c r="I41" s="561"/>
      <c r="J41" s="561"/>
      <c r="K41" s="564"/>
    </row>
    <row r="42" spans="1:11" s="554" customFormat="1" ht="3" customHeight="1">
      <c r="A42" s="557"/>
      <c r="B42" s="566"/>
      <c r="C42" s="566"/>
      <c r="D42" s="557"/>
      <c r="E42" s="567"/>
      <c r="F42" s="561"/>
      <c r="G42" s="561"/>
      <c r="H42" s="561"/>
      <c r="I42" s="561"/>
      <c r="J42" s="561"/>
      <c r="K42" s="568" t="e">
        <f>IF(#REF!="FR",E42+G42+#REF!+I42+#REF!,F42+H42+#REF!+J42+#REF!+#REF!)</f>
        <v>#REF!</v>
      </c>
    </row>
    <row r="43" spans="1:11" s="554" customFormat="1" ht="14.25">
      <c r="A43" s="583">
        <v>1</v>
      </c>
      <c r="B43" s="580" t="s">
        <v>193</v>
      </c>
      <c r="C43" s="581" t="s">
        <v>61</v>
      </c>
      <c r="D43" s="584" t="s">
        <v>172</v>
      </c>
      <c r="E43" s="569">
        <v>823</v>
      </c>
      <c r="F43" s="570">
        <v>575</v>
      </c>
      <c r="G43" s="571">
        <v>1318</v>
      </c>
      <c r="H43" s="570">
        <v>575</v>
      </c>
      <c r="I43" s="569">
        <v>591</v>
      </c>
      <c r="J43" s="570">
        <v>575</v>
      </c>
      <c r="K43" s="572">
        <f>SUM(F43+H43+J43)</f>
        <v>1725</v>
      </c>
    </row>
    <row r="44" spans="1:11" s="554" customFormat="1" ht="14.25">
      <c r="A44" s="583">
        <v>2</v>
      </c>
      <c r="B44" s="560" t="s">
        <v>194</v>
      </c>
      <c r="C44" s="557" t="s">
        <v>61</v>
      </c>
      <c r="D44" s="560" t="s">
        <v>145</v>
      </c>
      <c r="E44" s="567">
        <v>743</v>
      </c>
      <c r="F44" s="561">
        <v>389</v>
      </c>
      <c r="G44" s="564">
        <v>1143</v>
      </c>
      <c r="H44" s="561">
        <v>389</v>
      </c>
      <c r="I44" s="567">
        <v>586</v>
      </c>
      <c r="J44" s="561">
        <v>389</v>
      </c>
      <c r="K44" s="572">
        <f>SUM(F44+H44+J44)</f>
        <v>1167</v>
      </c>
    </row>
    <row r="45" spans="1:11" s="554" customFormat="1" ht="14.25">
      <c r="A45" s="583">
        <v>3</v>
      </c>
      <c r="B45" s="560" t="s">
        <v>195</v>
      </c>
      <c r="C45" s="557" t="s">
        <v>61</v>
      </c>
      <c r="D45" s="560" t="s">
        <v>145</v>
      </c>
      <c r="E45" s="567">
        <v>727</v>
      </c>
      <c r="F45" s="561">
        <v>312</v>
      </c>
      <c r="G45" s="564">
        <v>1123</v>
      </c>
      <c r="H45" s="561">
        <v>312</v>
      </c>
      <c r="I45" s="567">
        <v>584</v>
      </c>
      <c r="J45" s="561">
        <v>312</v>
      </c>
      <c r="K45" s="572">
        <f>SUM(F45+H45+J45)</f>
        <v>936</v>
      </c>
    </row>
    <row r="46" spans="1:11" s="554" customFormat="1" ht="14.25">
      <c r="A46" s="583">
        <v>4</v>
      </c>
      <c r="B46" s="584" t="s">
        <v>196</v>
      </c>
      <c r="C46" s="581" t="s">
        <v>56</v>
      </c>
      <c r="D46" s="584" t="s">
        <v>145</v>
      </c>
      <c r="E46" s="567">
        <v>558</v>
      </c>
      <c r="F46" s="561">
        <v>254</v>
      </c>
      <c r="G46" s="567">
        <v>870</v>
      </c>
      <c r="H46" s="561">
        <v>254</v>
      </c>
      <c r="I46" s="567">
        <v>416</v>
      </c>
      <c r="J46" s="561">
        <v>254</v>
      </c>
      <c r="K46" s="572">
        <f>SUM(F46+H46+J46)</f>
        <v>762</v>
      </c>
    </row>
    <row r="47" spans="1:11" s="554" customFormat="1" ht="14.25">
      <c r="A47" s="583">
        <v>5</v>
      </c>
      <c r="B47" s="560" t="s">
        <v>197</v>
      </c>
      <c r="C47" s="557" t="s">
        <v>56</v>
      </c>
      <c r="D47" s="560" t="s">
        <v>145</v>
      </c>
      <c r="E47" s="567">
        <v>230</v>
      </c>
      <c r="F47" s="561">
        <v>205</v>
      </c>
      <c r="G47" s="564">
        <v>449</v>
      </c>
      <c r="H47" s="561">
        <v>205</v>
      </c>
      <c r="I47" s="567">
        <v>90</v>
      </c>
      <c r="J47" s="561">
        <v>205</v>
      </c>
      <c r="K47" s="572">
        <f>SUM(F47+H47+J47)</f>
        <v>615</v>
      </c>
    </row>
    <row r="50" spans="1:14" ht="14.25">
      <c r="A50" s="814" t="s">
        <v>207</v>
      </c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</row>
    <row r="51" ht="13.5" thickBot="1"/>
    <row r="52" spans="1:15" s="605" customFormat="1" ht="14.25">
      <c r="A52" s="601" t="s">
        <v>163</v>
      </c>
      <c r="B52" s="684" t="s">
        <v>164</v>
      </c>
      <c r="C52" s="708" t="s">
        <v>165</v>
      </c>
      <c r="D52" s="685" t="s">
        <v>206</v>
      </c>
      <c r="E52" s="825" t="s">
        <v>166</v>
      </c>
      <c r="F52" s="826"/>
      <c r="G52" s="827" t="s">
        <v>167</v>
      </c>
      <c r="H52" s="828"/>
      <c r="I52" s="825" t="s">
        <v>160</v>
      </c>
      <c r="J52" s="826"/>
      <c r="K52" s="686" t="s">
        <v>208</v>
      </c>
      <c r="L52" s="602"/>
      <c r="M52" s="603"/>
      <c r="N52" s="604"/>
      <c r="O52" s="604"/>
    </row>
    <row r="53" spans="1:15" s="613" customFormat="1" ht="15" thickBot="1">
      <c r="A53" s="609"/>
      <c r="B53" s="687"/>
      <c r="C53" s="709"/>
      <c r="D53" s="688"/>
      <c r="E53" s="702" t="s">
        <v>181</v>
      </c>
      <c r="F53" s="711" t="s">
        <v>182</v>
      </c>
      <c r="G53" s="689" t="s">
        <v>181</v>
      </c>
      <c r="H53" s="714" t="s">
        <v>182</v>
      </c>
      <c r="I53" s="715" t="s">
        <v>181</v>
      </c>
      <c r="J53" s="703" t="s">
        <v>182</v>
      </c>
      <c r="K53" s="690" t="s">
        <v>183</v>
      </c>
      <c r="L53" s="610"/>
      <c r="M53" s="611"/>
      <c r="N53" s="612"/>
      <c r="O53" s="612"/>
    </row>
    <row r="54" spans="1:17" s="607" customFormat="1" ht="15" thickBot="1">
      <c r="A54" s="606">
        <v>1</v>
      </c>
      <c r="B54" s="691" t="s">
        <v>193</v>
      </c>
      <c r="C54" s="615" t="s">
        <v>61</v>
      </c>
      <c r="D54" s="692" t="s">
        <v>199</v>
      </c>
      <c r="E54" s="704">
        <v>1158</v>
      </c>
      <c r="F54" s="712">
        <v>765</v>
      </c>
      <c r="G54" s="694">
        <v>1372</v>
      </c>
      <c r="H54" s="716">
        <v>765</v>
      </c>
      <c r="I54" s="717">
        <v>849</v>
      </c>
      <c r="J54" s="705">
        <v>765</v>
      </c>
      <c r="K54" s="695">
        <f>SUM(F54+H54+J54)</f>
        <v>2295</v>
      </c>
      <c r="M54" s="608"/>
      <c r="P54" s="608"/>
      <c r="Q54" s="608"/>
    </row>
    <row r="55" spans="1:17" s="607" customFormat="1" ht="15" thickBot="1">
      <c r="A55" s="606">
        <v>2</v>
      </c>
      <c r="B55" s="696" t="s">
        <v>195</v>
      </c>
      <c r="C55" s="591" t="s">
        <v>61</v>
      </c>
      <c r="D55" s="697" t="s">
        <v>7</v>
      </c>
      <c r="E55" s="704">
        <v>1103</v>
      </c>
      <c r="F55" s="712">
        <v>518</v>
      </c>
      <c r="G55" s="694">
        <v>1166</v>
      </c>
      <c r="H55" s="716">
        <v>415</v>
      </c>
      <c r="I55" s="717">
        <v>570</v>
      </c>
      <c r="J55" s="705">
        <v>273</v>
      </c>
      <c r="K55" s="695">
        <f aca="true" t="shared" si="1" ref="K55:K61">SUM(F55+H55+J55)</f>
        <v>1206</v>
      </c>
      <c r="M55" s="608"/>
      <c r="P55" s="608"/>
      <c r="Q55" s="608"/>
    </row>
    <row r="56" spans="1:17" s="607" customFormat="1" ht="15" thickBot="1">
      <c r="A56" s="606">
        <v>3</v>
      </c>
      <c r="B56" s="691" t="s">
        <v>200</v>
      </c>
      <c r="C56" s="615" t="s">
        <v>56</v>
      </c>
      <c r="D56" s="692" t="s">
        <v>201</v>
      </c>
      <c r="E56" s="704">
        <v>943</v>
      </c>
      <c r="F56" s="712">
        <v>415</v>
      </c>
      <c r="G56" s="694">
        <v>1153</v>
      </c>
      <c r="H56" s="716">
        <v>338</v>
      </c>
      <c r="I56" s="717">
        <v>658</v>
      </c>
      <c r="J56" s="705">
        <v>415</v>
      </c>
      <c r="K56" s="695">
        <f t="shared" si="1"/>
        <v>1168</v>
      </c>
      <c r="M56" s="608"/>
      <c r="P56" s="608"/>
      <c r="Q56" s="608"/>
    </row>
    <row r="57" spans="1:17" s="607" customFormat="1" ht="15" thickBot="1">
      <c r="A57" s="606">
        <v>4</v>
      </c>
      <c r="B57" s="696" t="s">
        <v>196</v>
      </c>
      <c r="C57" s="591" t="s">
        <v>56</v>
      </c>
      <c r="D57" s="697" t="s">
        <v>7</v>
      </c>
      <c r="E57" s="704">
        <v>774</v>
      </c>
      <c r="F57" s="712">
        <v>217</v>
      </c>
      <c r="G57" s="694">
        <v>909</v>
      </c>
      <c r="H57" s="716">
        <v>273</v>
      </c>
      <c r="I57" s="717">
        <v>671</v>
      </c>
      <c r="J57" s="705">
        <v>518</v>
      </c>
      <c r="K57" s="695">
        <f t="shared" si="1"/>
        <v>1008</v>
      </c>
      <c r="M57" s="608"/>
      <c r="P57" s="608"/>
      <c r="Q57" s="608"/>
    </row>
    <row r="58" spans="1:17" s="607" customFormat="1" ht="15" thickBot="1">
      <c r="A58" s="606">
        <v>5</v>
      </c>
      <c r="B58" s="696" t="s">
        <v>202</v>
      </c>
      <c r="C58" s="591" t="s">
        <v>61</v>
      </c>
      <c r="D58" s="697" t="s">
        <v>203</v>
      </c>
      <c r="E58" s="704">
        <v>792</v>
      </c>
      <c r="F58" s="712">
        <v>273</v>
      </c>
      <c r="G58" s="694">
        <v>1281</v>
      </c>
      <c r="H58" s="716">
        <v>518</v>
      </c>
      <c r="I58" s="717">
        <v>216</v>
      </c>
      <c r="J58" s="705">
        <v>167</v>
      </c>
      <c r="K58" s="695">
        <f t="shared" si="1"/>
        <v>958</v>
      </c>
      <c r="M58" s="608"/>
      <c r="P58" s="608"/>
      <c r="Q58" s="608"/>
    </row>
    <row r="59" spans="1:17" s="607" customFormat="1" ht="15" thickBot="1">
      <c r="A59" s="606">
        <v>6</v>
      </c>
      <c r="B59" s="696" t="s">
        <v>194</v>
      </c>
      <c r="C59" s="591" t="s">
        <v>61</v>
      </c>
      <c r="D59" s="697" t="s">
        <v>7</v>
      </c>
      <c r="E59" s="704">
        <v>833</v>
      </c>
      <c r="F59" s="712">
        <v>338</v>
      </c>
      <c r="G59" s="694">
        <v>897</v>
      </c>
      <c r="H59" s="716">
        <v>217</v>
      </c>
      <c r="I59" s="717">
        <v>571</v>
      </c>
      <c r="J59" s="705">
        <v>338</v>
      </c>
      <c r="K59" s="695">
        <f t="shared" si="1"/>
        <v>893</v>
      </c>
      <c r="M59" s="608"/>
      <c r="P59" s="608"/>
      <c r="Q59" s="608"/>
    </row>
    <row r="60" spans="1:17" s="607" customFormat="1" ht="15" thickBot="1">
      <c r="A60" s="606">
        <v>7</v>
      </c>
      <c r="B60" s="696" t="s">
        <v>204</v>
      </c>
      <c r="C60" s="591" t="s">
        <v>56</v>
      </c>
      <c r="D60" s="697" t="s">
        <v>199</v>
      </c>
      <c r="E60" s="704">
        <v>634</v>
      </c>
      <c r="F60" s="712">
        <v>167</v>
      </c>
      <c r="G60" s="693">
        <v>644</v>
      </c>
      <c r="H60" s="716">
        <v>167</v>
      </c>
      <c r="I60" s="717">
        <v>527</v>
      </c>
      <c r="J60" s="705">
        <v>217</v>
      </c>
      <c r="K60" s="695">
        <f t="shared" si="1"/>
        <v>551</v>
      </c>
      <c r="M60" s="608"/>
      <c r="P60" s="608"/>
      <c r="Q60" s="608"/>
    </row>
    <row r="61" spans="1:17" s="607" customFormat="1" ht="15" thickBot="1">
      <c r="A61" s="606">
        <v>8</v>
      </c>
      <c r="B61" s="698" t="s">
        <v>205</v>
      </c>
      <c r="C61" s="710" t="s">
        <v>56</v>
      </c>
      <c r="D61" s="699" t="s">
        <v>199</v>
      </c>
      <c r="E61" s="706"/>
      <c r="F61" s="713"/>
      <c r="G61" s="700">
        <v>392</v>
      </c>
      <c r="H61" s="718">
        <v>120</v>
      </c>
      <c r="I61" s="719"/>
      <c r="J61" s="707"/>
      <c r="K61" s="701">
        <f t="shared" si="1"/>
        <v>120</v>
      </c>
      <c r="M61" s="608"/>
      <c r="P61" s="608"/>
      <c r="Q61" s="608"/>
    </row>
    <row r="64" spans="1:14" ht="14.25">
      <c r="A64" s="814" t="s">
        <v>210</v>
      </c>
      <c r="B64" s="798"/>
      <c r="C64" s="798"/>
      <c r="D64" s="798"/>
      <c r="E64" s="798"/>
      <c r="F64" s="798"/>
      <c r="G64" s="510"/>
      <c r="H64" s="510"/>
      <c r="I64" s="510"/>
      <c r="J64" s="510"/>
      <c r="K64" s="510"/>
      <c r="L64" s="510"/>
      <c r="M64" s="510"/>
      <c r="N64" s="510"/>
    </row>
    <row r="65" spans="1:14" ht="14.25">
      <c r="A65" s="469"/>
      <c r="B65" s="458"/>
      <c r="C65" s="458"/>
      <c r="D65" s="458"/>
      <c r="E65" s="458"/>
      <c r="F65" s="458"/>
      <c r="G65" s="510"/>
      <c r="H65" s="510"/>
      <c r="I65" s="510"/>
      <c r="J65" s="510"/>
      <c r="K65" s="510"/>
      <c r="L65" s="510"/>
      <c r="M65" s="510"/>
      <c r="N65" s="510"/>
    </row>
    <row r="66" spans="1:7" ht="15.75">
      <c r="A66" s="635" t="s">
        <v>163</v>
      </c>
      <c r="B66" s="635" t="s">
        <v>164</v>
      </c>
      <c r="C66" s="635" t="s">
        <v>165</v>
      </c>
      <c r="D66" s="635" t="s">
        <v>206</v>
      </c>
      <c r="E66" s="824" t="s">
        <v>161</v>
      </c>
      <c r="F66" s="824"/>
      <c r="G66" s="627"/>
    </row>
    <row r="67" spans="1:20" s="631" customFormat="1" ht="12">
      <c r="A67" s="594"/>
      <c r="B67" s="594"/>
      <c r="C67" s="594"/>
      <c r="D67" s="594"/>
      <c r="E67" s="636" t="s">
        <v>181</v>
      </c>
      <c r="F67" s="637" t="s">
        <v>182</v>
      </c>
      <c r="G67" s="630"/>
      <c r="J67" s="632"/>
      <c r="K67" s="633"/>
      <c r="L67" s="633"/>
      <c r="M67" s="633"/>
      <c r="N67" s="633"/>
      <c r="O67" s="633"/>
      <c r="P67" s="633"/>
      <c r="Q67" s="633"/>
      <c r="R67" s="634">
        <v>8.273</v>
      </c>
      <c r="S67" s="633">
        <v>863</v>
      </c>
      <c r="T67" s="632">
        <f>IF($Z$3="FR",H68+J67+L67+N67+P67,I68+K67+M67+O67+Q67+S67)</f>
        <v>863</v>
      </c>
    </row>
    <row r="68" spans="1:20" s="597" customFormat="1" ht="15.75">
      <c r="A68" s="583">
        <v>1</v>
      </c>
      <c r="B68" s="623" t="s">
        <v>193</v>
      </c>
      <c r="C68" s="624" t="s">
        <v>61</v>
      </c>
      <c r="D68" s="625" t="s">
        <v>199</v>
      </c>
      <c r="E68" s="622">
        <v>8.273</v>
      </c>
      <c r="F68" s="629">
        <v>863</v>
      </c>
      <c r="G68" s="598"/>
      <c r="H68" s="599"/>
      <c r="I68" s="599"/>
      <c r="J68" s="617"/>
      <c r="K68" s="599"/>
      <c r="L68" s="599"/>
      <c r="M68" s="599"/>
      <c r="N68" s="599"/>
      <c r="O68" s="599"/>
      <c r="P68" s="599"/>
      <c r="Q68" s="599"/>
      <c r="R68" s="618">
        <v>7.033</v>
      </c>
      <c r="S68" s="599">
        <v>468</v>
      </c>
      <c r="T68" s="617">
        <f>IF($Z$3="FR",H70+J68+L68+N68+P68,I70+K68+M68+O68+Q68+S68)</f>
        <v>468</v>
      </c>
    </row>
    <row r="69" spans="1:20" s="597" customFormat="1" ht="15.75">
      <c r="A69" s="583">
        <v>2</v>
      </c>
      <c r="B69" s="623" t="s">
        <v>200</v>
      </c>
      <c r="C69" s="624" t="s">
        <v>56</v>
      </c>
      <c r="D69" s="625" t="s">
        <v>201</v>
      </c>
      <c r="E69" s="622">
        <v>7.218</v>
      </c>
      <c r="F69" s="629">
        <v>584</v>
      </c>
      <c r="G69" s="598"/>
      <c r="H69" s="599"/>
      <c r="I69" s="599"/>
      <c r="J69" s="617"/>
      <c r="K69" s="599"/>
      <c r="L69" s="599"/>
      <c r="M69" s="599"/>
      <c r="N69" s="599"/>
      <c r="O69" s="599"/>
      <c r="P69" s="599"/>
      <c r="Q69" s="599"/>
      <c r="R69" s="618">
        <v>4.978</v>
      </c>
      <c r="S69" s="599">
        <v>381</v>
      </c>
      <c r="T69" s="617">
        <f>IF($Z$3="FR",H71+J69+L69+N69+P69,I71+K69+M69+O69+Q69+S69)</f>
        <v>381</v>
      </c>
    </row>
    <row r="70" spans="1:20" s="597" customFormat="1" ht="15.75">
      <c r="A70" s="583">
        <v>3</v>
      </c>
      <c r="B70" s="619" t="s">
        <v>202</v>
      </c>
      <c r="C70" s="620" t="s">
        <v>61</v>
      </c>
      <c r="D70" s="621" t="s">
        <v>203</v>
      </c>
      <c r="E70" s="622">
        <v>7.033</v>
      </c>
      <c r="F70" s="629">
        <v>468</v>
      </c>
      <c r="G70" s="598"/>
      <c r="H70" s="599"/>
      <c r="I70" s="599"/>
      <c r="J70" s="617"/>
      <c r="K70" s="599"/>
      <c r="L70" s="599"/>
      <c r="M70" s="599"/>
      <c r="N70" s="599"/>
      <c r="O70" s="599"/>
      <c r="P70" s="599"/>
      <c r="Q70" s="599"/>
      <c r="R70" s="618">
        <v>4.745</v>
      </c>
      <c r="S70" s="599">
        <v>308</v>
      </c>
      <c r="T70" s="617">
        <f>IF($Z$3="FR",H72+J70+L70+N70+P70,I72+K70+M70+O70+Q70+S70)</f>
        <v>308</v>
      </c>
    </row>
    <row r="71" spans="1:20" s="597" customFormat="1" ht="15.75">
      <c r="A71" s="583">
        <v>4</v>
      </c>
      <c r="B71" s="619" t="s">
        <v>194</v>
      </c>
      <c r="C71" s="620" t="s">
        <v>61</v>
      </c>
      <c r="D71" s="621" t="s">
        <v>7</v>
      </c>
      <c r="E71" s="622">
        <v>4.978</v>
      </c>
      <c r="F71" s="629">
        <v>381</v>
      </c>
      <c r="G71" s="598"/>
      <c r="H71" s="599"/>
      <c r="I71" s="599"/>
      <c r="J71" s="617"/>
      <c r="K71" s="599"/>
      <c r="L71" s="599"/>
      <c r="M71" s="599"/>
      <c r="N71" s="599"/>
      <c r="O71" s="599"/>
      <c r="P71" s="599"/>
      <c r="Q71" s="599"/>
      <c r="R71" s="618">
        <v>3.75</v>
      </c>
      <c r="S71" s="599">
        <v>245</v>
      </c>
      <c r="T71" s="617">
        <f>IF($Z$3="FR",H73+J71+L71+N71+P71,I73+K71+M71+O71+Q71+S71)</f>
        <v>245</v>
      </c>
    </row>
    <row r="72" spans="1:9" ht="15.75">
      <c r="A72" s="583">
        <v>5</v>
      </c>
      <c r="B72" s="619" t="s">
        <v>195</v>
      </c>
      <c r="C72" s="620" t="s">
        <v>61</v>
      </c>
      <c r="D72" s="621" t="s">
        <v>7</v>
      </c>
      <c r="E72" s="622">
        <v>4.745</v>
      </c>
      <c r="F72" s="629">
        <v>308</v>
      </c>
      <c r="G72" s="598"/>
      <c r="H72" s="599"/>
      <c r="I72" s="599"/>
    </row>
    <row r="73" spans="1:9" ht="15.75">
      <c r="A73" s="583">
        <v>6</v>
      </c>
      <c r="B73" s="619" t="s">
        <v>196</v>
      </c>
      <c r="C73" s="620" t="s">
        <v>56</v>
      </c>
      <c r="D73" s="621" t="s">
        <v>7</v>
      </c>
      <c r="E73" s="622">
        <v>3.75</v>
      </c>
      <c r="F73" s="629">
        <v>245</v>
      </c>
      <c r="G73" s="598"/>
      <c r="H73" s="599"/>
      <c r="I73" s="599"/>
    </row>
    <row r="76" spans="1:18" ht="15">
      <c r="A76" s="814" t="s">
        <v>211</v>
      </c>
      <c r="B76" s="798"/>
      <c r="C76" s="798"/>
      <c r="D76" s="798"/>
      <c r="E76" s="798"/>
      <c r="F76" s="798"/>
      <c r="G76" s="510"/>
      <c r="J76" s="600"/>
      <c r="K76" s="599"/>
      <c r="L76" s="600"/>
      <c r="M76" s="599"/>
      <c r="N76" s="600"/>
      <c r="O76" s="600"/>
      <c r="P76" s="600"/>
      <c r="Q76" s="618">
        <v>9.408000000000001</v>
      </c>
      <c r="R76" s="599">
        <v>863</v>
      </c>
    </row>
    <row r="77" spans="10:18" ht="15">
      <c r="J77" s="599"/>
      <c r="K77" s="599"/>
      <c r="L77" s="599"/>
      <c r="M77" s="599"/>
      <c r="N77" s="599"/>
      <c r="O77" s="599"/>
      <c r="P77" s="599"/>
      <c r="Q77" s="618">
        <v>6.565</v>
      </c>
      <c r="R77" s="599">
        <v>584</v>
      </c>
    </row>
    <row r="78" spans="1:7" ht="15.75">
      <c r="A78" s="635" t="s">
        <v>163</v>
      </c>
      <c r="B78" s="635" t="s">
        <v>164</v>
      </c>
      <c r="C78" s="635" t="s">
        <v>165</v>
      </c>
      <c r="D78" s="635" t="s">
        <v>206</v>
      </c>
      <c r="E78" s="824" t="s">
        <v>161</v>
      </c>
      <c r="F78" s="824"/>
      <c r="G78" s="627"/>
    </row>
    <row r="79" spans="1:20" s="631" customFormat="1" ht="12">
      <c r="A79" s="594"/>
      <c r="B79" s="594"/>
      <c r="C79" s="594"/>
      <c r="D79" s="594"/>
      <c r="E79" s="636" t="s">
        <v>181</v>
      </c>
      <c r="F79" s="637" t="s">
        <v>182</v>
      </c>
      <c r="G79" s="630"/>
      <c r="J79" s="632"/>
      <c r="K79" s="633"/>
      <c r="L79" s="633"/>
      <c r="M79" s="633"/>
      <c r="N79" s="633"/>
      <c r="O79" s="633"/>
      <c r="P79" s="633"/>
      <c r="Q79" s="633"/>
      <c r="R79" s="634">
        <v>8.273</v>
      </c>
      <c r="S79" s="633">
        <v>863</v>
      </c>
      <c r="T79" s="632">
        <f>IF($Z$3="FR",H80+J79+L79+N79+P79,I80+K79+M79+O79+Q79+S79)</f>
        <v>863</v>
      </c>
    </row>
    <row r="80" spans="1:18" ht="15.75">
      <c r="A80" s="626">
        <v>1</v>
      </c>
      <c r="B80" s="623" t="s">
        <v>193</v>
      </c>
      <c r="C80" s="624" t="s">
        <v>61</v>
      </c>
      <c r="D80" s="625" t="s">
        <v>199</v>
      </c>
      <c r="E80" s="622">
        <v>9.408000000000001</v>
      </c>
      <c r="F80" s="629">
        <v>863</v>
      </c>
      <c r="G80" s="599"/>
      <c r="H80" s="600"/>
      <c r="I80" s="599"/>
      <c r="J80" s="599"/>
      <c r="K80" s="599"/>
      <c r="L80" s="599"/>
      <c r="M80" s="599"/>
      <c r="N80" s="599"/>
      <c r="O80" s="599"/>
      <c r="P80" s="599"/>
      <c r="Q80" s="618">
        <v>5.877000000000001</v>
      </c>
      <c r="R80" s="599">
        <v>468</v>
      </c>
    </row>
    <row r="81" spans="1:18" ht="15.75">
      <c r="A81" s="626">
        <v>2</v>
      </c>
      <c r="B81" s="623" t="s">
        <v>200</v>
      </c>
      <c r="C81" s="624" t="s">
        <v>56</v>
      </c>
      <c r="D81" s="625" t="s">
        <v>201</v>
      </c>
      <c r="E81" s="622">
        <v>6.565</v>
      </c>
      <c r="F81" s="629">
        <v>584</v>
      </c>
      <c r="G81" s="599"/>
      <c r="H81" s="599"/>
      <c r="I81" s="617"/>
      <c r="J81" s="599"/>
      <c r="K81" s="599"/>
      <c r="L81" s="599"/>
      <c r="M81" s="599"/>
      <c r="N81" s="599"/>
      <c r="O81" s="599"/>
      <c r="P81" s="599"/>
      <c r="Q81" s="618">
        <v>5.226</v>
      </c>
      <c r="R81" s="599">
        <v>381</v>
      </c>
    </row>
    <row r="82" spans="1:18" ht="15.75">
      <c r="A82" s="626">
        <v>3</v>
      </c>
      <c r="B82" s="619" t="s">
        <v>194</v>
      </c>
      <c r="C82" s="620" t="s">
        <v>61</v>
      </c>
      <c r="D82" s="621" t="s">
        <v>7</v>
      </c>
      <c r="E82" s="622">
        <v>5.877000000000001</v>
      </c>
      <c r="F82" s="629">
        <v>468</v>
      </c>
      <c r="G82" s="599"/>
      <c r="H82" s="599"/>
      <c r="I82" s="617"/>
      <c r="J82" s="599"/>
      <c r="K82" s="599"/>
      <c r="L82" s="599"/>
      <c r="M82" s="599"/>
      <c r="N82" s="599"/>
      <c r="O82" s="599"/>
      <c r="P82" s="599"/>
      <c r="Q82" s="618">
        <v>4.772</v>
      </c>
      <c r="R82" s="599">
        <v>308</v>
      </c>
    </row>
    <row r="83" spans="1:18" ht="15.75">
      <c r="A83" s="626">
        <v>4</v>
      </c>
      <c r="B83" s="619" t="s">
        <v>202</v>
      </c>
      <c r="C83" s="620" t="s">
        <v>61</v>
      </c>
      <c r="D83" s="621" t="s">
        <v>203</v>
      </c>
      <c r="E83" s="622">
        <v>5.226</v>
      </c>
      <c r="F83" s="629">
        <v>381</v>
      </c>
      <c r="G83" s="599"/>
      <c r="H83" s="599"/>
      <c r="I83" s="617"/>
      <c r="J83" s="599"/>
      <c r="K83" s="599"/>
      <c r="L83" s="599"/>
      <c r="M83" s="599"/>
      <c r="N83" s="599"/>
      <c r="O83" s="599"/>
      <c r="P83" s="599"/>
      <c r="Q83" s="618">
        <v>4.061</v>
      </c>
      <c r="R83" s="599">
        <v>245</v>
      </c>
    </row>
    <row r="84" spans="1:9" ht="15.75">
      <c r="A84" s="626">
        <v>5</v>
      </c>
      <c r="B84" s="619" t="s">
        <v>195</v>
      </c>
      <c r="C84" s="620" t="s">
        <v>61</v>
      </c>
      <c r="D84" s="621" t="s">
        <v>7</v>
      </c>
      <c r="E84" s="622">
        <v>4.772</v>
      </c>
      <c r="F84" s="629">
        <v>308</v>
      </c>
      <c r="G84" s="599"/>
      <c r="H84" s="599"/>
      <c r="I84" s="617"/>
    </row>
    <row r="85" spans="1:9" ht="15.75">
      <c r="A85" s="626">
        <v>6</v>
      </c>
      <c r="B85" s="619" t="s">
        <v>196</v>
      </c>
      <c r="C85" s="620" t="s">
        <v>56</v>
      </c>
      <c r="D85" s="621" t="s">
        <v>7</v>
      </c>
      <c r="E85" s="622">
        <v>4.061</v>
      </c>
      <c r="F85" s="629">
        <v>245</v>
      </c>
      <c r="G85" s="599"/>
      <c r="H85" s="599"/>
      <c r="I85" s="617"/>
    </row>
    <row r="88" spans="1:6" ht="14.25">
      <c r="A88" s="814" t="s">
        <v>212</v>
      </c>
      <c r="B88" s="798"/>
      <c r="C88" s="798"/>
      <c r="D88" s="798"/>
      <c r="E88" s="798"/>
      <c r="F88" s="798"/>
    </row>
    <row r="90" spans="1:7" ht="15.75">
      <c r="A90" s="635" t="s">
        <v>163</v>
      </c>
      <c r="B90" s="635" t="s">
        <v>164</v>
      </c>
      <c r="C90" s="635" t="s">
        <v>165</v>
      </c>
      <c r="D90" s="635" t="s">
        <v>206</v>
      </c>
      <c r="E90" s="824" t="s">
        <v>161</v>
      </c>
      <c r="F90" s="824"/>
      <c r="G90" s="627"/>
    </row>
    <row r="91" spans="1:20" s="631" customFormat="1" ht="12">
      <c r="A91" s="594"/>
      <c r="B91" s="594"/>
      <c r="C91" s="594"/>
      <c r="D91" s="594"/>
      <c r="E91" s="636" t="s">
        <v>181</v>
      </c>
      <c r="F91" s="637" t="s">
        <v>182</v>
      </c>
      <c r="G91" s="630"/>
      <c r="J91" s="632"/>
      <c r="K91" s="633"/>
      <c r="L91" s="633"/>
      <c r="M91" s="633"/>
      <c r="N91" s="633"/>
      <c r="O91" s="633"/>
      <c r="P91" s="633"/>
      <c r="Q91" s="633"/>
      <c r="R91" s="634">
        <v>8.273</v>
      </c>
      <c r="S91" s="633">
        <v>863</v>
      </c>
      <c r="T91" s="632">
        <f>IF($Z$3="FR",H92+J91+L91+N91+P91,I92+K91+M91+O91+Q91+S91)</f>
        <v>863</v>
      </c>
    </row>
    <row r="92" spans="1:6" ht="15.75">
      <c r="A92" s="626">
        <v>1</v>
      </c>
      <c r="B92" s="623" t="s">
        <v>193</v>
      </c>
      <c r="C92" s="624" t="s">
        <v>61</v>
      </c>
      <c r="D92" s="625" t="s">
        <v>199</v>
      </c>
      <c r="E92" s="622">
        <v>8.81</v>
      </c>
      <c r="F92" s="629">
        <v>863</v>
      </c>
    </row>
    <row r="93" spans="1:6" ht="15.75">
      <c r="A93" s="626">
        <v>2</v>
      </c>
      <c r="B93" s="619" t="s">
        <v>195</v>
      </c>
      <c r="C93" s="620" t="s">
        <v>61</v>
      </c>
      <c r="D93" s="621" t="s">
        <v>7</v>
      </c>
      <c r="E93" s="622">
        <v>7.703</v>
      </c>
      <c r="F93" s="629">
        <v>584</v>
      </c>
    </row>
    <row r="94" spans="1:6" ht="15.75">
      <c r="A94" s="626">
        <v>3</v>
      </c>
      <c r="B94" s="619" t="s">
        <v>202</v>
      </c>
      <c r="C94" s="620" t="s">
        <v>61</v>
      </c>
      <c r="D94" s="621" t="s">
        <v>203</v>
      </c>
      <c r="E94" s="622">
        <v>7.238</v>
      </c>
      <c r="F94" s="629">
        <v>468</v>
      </c>
    </row>
    <row r="95" spans="1:6" ht="15.75">
      <c r="A95" s="626">
        <v>4</v>
      </c>
      <c r="B95" s="623" t="s">
        <v>196</v>
      </c>
      <c r="C95" s="624" t="s">
        <v>56</v>
      </c>
      <c r="D95" s="625" t="s">
        <v>7</v>
      </c>
      <c r="E95" s="622">
        <v>6.151</v>
      </c>
      <c r="F95" s="629">
        <v>381</v>
      </c>
    </row>
    <row r="96" spans="1:6" ht="15.75">
      <c r="A96" s="626">
        <v>5</v>
      </c>
      <c r="B96" s="619" t="s">
        <v>194</v>
      </c>
      <c r="C96" s="620" t="s">
        <v>61</v>
      </c>
      <c r="D96" s="621" t="s">
        <v>7</v>
      </c>
      <c r="E96" s="622">
        <v>6.031</v>
      </c>
      <c r="F96" s="629">
        <v>308</v>
      </c>
    </row>
    <row r="97" spans="1:6" ht="15.75">
      <c r="A97" s="626">
        <v>6</v>
      </c>
      <c r="B97" s="619" t="s">
        <v>200</v>
      </c>
      <c r="C97" s="620" t="s">
        <v>56</v>
      </c>
      <c r="D97" s="621" t="s">
        <v>201</v>
      </c>
      <c r="E97" s="622">
        <v>5.045</v>
      </c>
      <c r="F97" s="629">
        <v>245</v>
      </c>
    </row>
    <row r="98" spans="1:6" ht="15.75">
      <c r="A98" s="626">
        <v>7</v>
      </c>
      <c r="B98" s="619" t="s">
        <v>204</v>
      </c>
      <c r="C98" s="620" t="s">
        <v>56</v>
      </c>
      <c r="D98" s="621" t="s">
        <v>199</v>
      </c>
      <c r="E98" s="628">
        <v>4.588</v>
      </c>
      <c r="F98" s="629">
        <v>188</v>
      </c>
    </row>
    <row r="99" spans="1:6" ht="15.75">
      <c r="A99" s="626">
        <v>8</v>
      </c>
      <c r="B99" s="619" t="s">
        <v>205</v>
      </c>
      <c r="C99" s="620" t="s">
        <v>56</v>
      </c>
      <c r="D99" s="621" t="s">
        <v>199</v>
      </c>
      <c r="E99" s="622">
        <v>2.395</v>
      </c>
      <c r="F99" s="629">
        <v>135</v>
      </c>
    </row>
  </sheetData>
  <sheetProtection/>
  <mergeCells count="22">
    <mergeCell ref="E90:F90"/>
    <mergeCell ref="E52:F52"/>
    <mergeCell ref="G52:H52"/>
    <mergeCell ref="I52:J52"/>
    <mergeCell ref="A76:F76"/>
    <mergeCell ref="A88:F88"/>
    <mergeCell ref="E66:F66"/>
    <mergeCell ref="E78:F78"/>
    <mergeCell ref="A50:N50"/>
    <mergeCell ref="A1:N1"/>
    <mergeCell ref="A64:F64"/>
    <mergeCell ref="E28:F28"/>
    <mergeCell ref="G28:H28"/>
    <mergeCell ref="I28:J28"/>
    <mergeCell ref="A26:N26"/>
    <mergeCell ref="E3:G3"/>
    <mergeCell ref="H3:J3"/>
    <mergeCell ref="K3:M3"/>
    <mergeCell ref="A14:N14"/>
    <mergeCell ref="E16:G16"/>
    <mergeCell ref="H16:J16"/>
    <mergeCell ref="K16:M1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2009</dc:title>
  <dc:subject>Clasamentul dupa turneele finale</dc:subject>
  <dc:creator>Alice Mihai</dc:creator>
  <cp:keywords/>
  <dc:description/>
  <cp:lastModifiedBy>c_mihai</cp:lastModifiedBy>
  <cp:lastPrinted>2009-11-17T10:55:00Z</cp:lastPrinted>
  <dcterms:created xsi:type="dcterms:W3CDTF">2006-12-10T07:23:33Z</dcterms:created>
  <dcterms:modified xsi:type="dcterms:W3CDTF">2009-11-18T10:29:25Z</dcterms:modified>
  <cp:category/>
  <cp:version/>
  <cp:contentType/>
  <cp:contentStatus/>
</cp:coreProperties>
</file>